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drawings/drawing2.xml" ContentType="application/vnd.openxmlformats-officedocument.drawing+xml"/>
  <Override PartName="/xl/slicers/slicer2.xml" ContentType="application/vnd.ms-excel.slicer+xml"/>
  <Override PartName="/xl/charts/chart2.xml" ContentType="application/vnd.openxmlformats-officedocument.drawingml.chart+xml"/>
  <Override PartName="/xl/tables/table8.xml" ContentType="application/vnd.openxmlformats-officedocument.spreadsheetml.table+xml"/>
  <Override PartName="/xl/drawings/drawing3.xml" ContentType="application/vnd.openxmlformats-officedocument.drawing+xml"/>
  <Override PartName="/xl/slicers/slicer3.xml" ContentType="application/vnd.ms-excel.slicer+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D:\source\copilot-worktrees\mcp-server-excel\sbroenne-probable-umbrella\samples\world-bank-dashboard\"/>
    </mc:Choice>
  </mc:AlternateContent>
  <xr:revisionPtr revIDLastSave="0" documentId="13_ncr:1_{0D342F43-C71A-4E9E-B52B-94977877FB4E}" xr6:coauthVersionLast="47" xr6:coauthVersionMax="47" xr10:uidLastSave="{00000000-0000-0000-0000-000000000000}"/>
  <bookViews>
    <workbookView xWindow="4970" yWindow="3160" windowWidth="14970" windowHeight="9550" firstSheet="11" activeTab="13" xr2:uid="{ADFC5599-CE96-4FAB-9F4E-49C19BCC45AC}"/>
  </bookViews>
  <sheets>
    <sheet name="Chart Data" sheetId="13" r:id="rId1"/>
    <sheet name="Pivot Progress" sheetId="12" r:id="rId2"/>
    <sheet name="Pivot Growth" sheetId="11" r:id="rId3"/>
    <sheet name="Pivot Snapshot" sheetId="10" r:id="rId4"/>
    <sheet name="Model Data" sheetId="9" r:id="rId5"/>
    <sheet name="Years" sheetId="8" r:id="rId6"/>
    <sheet name="Indicators" sheetId="7" r:id="rId7"/>
    <sheet name="Countries" sheetId="6" r:id="rId8"/>
    <sheet name="Snapshot" sheetId="5" r:id="rId9"/>
    <sheet name="Start Here" sheetId="4" r:id="rId10"/>
    <sheet name="Prosperity &amp; Progress" sheetId="3" r:id="rId11"/>
    <sheet name="Growth &amp; Resilience" sheetId="2" r:id="rId12"/>
    <sheet name="Indicator Notes" sheetId="14" r:id="rId13"/>
    <sheet name="World Overview" sheetId="1" r:id="rId14"/>
  </sheets>
  <definedNames>
    <definedName name="_xlcn.WorkbookConnection_worldinmotion.xlsxCountries" hidden="1">Countries[]</definedName>
    <definedName name="_xlcn.WorkbookConnection_worldinmotion.xlsxIndicators" hidden="1">Indicators[]</definedName>
    <definedName name="_xlcn.WorkbookConnection_worldinmotion.xlsxYears" hidden="1">Years[]</definedName>
    <definedName name="ExternalData_1" localSheetId="4" hidden="1">'Model Data'!$A$1:$G$5626</definedName>
    <definedName name="Slicer_Country">#N/A</definedName>
    <definedName name="Slicer_Country1">#N/A</definedName>
    <definedName name="Slicer_Region">#N/A</definedName>
    <definedName name="Slicer_Year">#N/A</definedName>
  </definedNames>
  <calcPr calcId="191029"/>
  <pivotCaches>
    <pivotCache cacheId="9" r:id="rId15"/>
    <pivotCache cacheId="13" r:id="rId16"/>
    <pivotCache cacheId="17" r:id="rId17"/>
  </pivotCaches>
  <extLst>
    <ext xmlns:x14="http://schemas.microsoft.com/office/spreadsheetml/2009/9/main" uri="{876F7934-8845-4945-9796-88D515C7AA90}">
      <x14:pivotCaches>
        <pivotCache cacheId="8" r:id="rId18"/>
        <pivotCache cacheId="12" r:id="rId19"/>
        <pivotCache cacheId="16" r:id="rId20"/>
      </x14:pivotCaches>
    </ext>
    <ext xmlns:x14="http://schemas.microsoft.com/office/spreadsheetml/2009/9/main" uri="{BBE1A952-AA13-448e-AADC-164F8A28A991}">
      <x14:slicerCaches>
        <x14:slicerCache r:id="rId21"/>
        <x14:slicerCache r:id="rId22"/>
        <x14:slicerCache r:id="rId23"/>
        <x14:slicerCache r:id="rId2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Observations_ba693ace-29a7-4b0b-99a8-348c603cb284" name="Observations" connection="Query - Observations (Data Model)"/>
          <x15:modelTable id="Years" name="Years" connection="WorkbookConnection_world-in-motion.xlsx!Years"/>
          <x15:modelTable id="Indicators" name="Indicators" connection="WorkbookConnection_world-in-motion.xlsx!Indicators"/>
          <x15:modelTable id="Countries" name="Countries" connection="WorkbookConnection_world-in-motion.xlsx!Countries"/>
        </x15:modelTables>
        <x15:modelRelationships>
          <x15:modelRelationship fromTable="Observations" fromColumn="CountryCode" toTable="Countries" toColumn="Code"/>
          <x15:modelRelationship fromTable="Observations" fromColumn="IndicatorCode" toTable="Indicators" toColumn="Code"/>
          <x15:modelRelationship fromTable="Observations" fromColumn="Year" toTable="Years" toColumn="Year"/>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C38" i="1" l="1"/>
  <c r="AC8" i="1"/>
  <c r="T8" i="1"/>
  <c r="K8" i="1"/>
  <c r="B8" i="1"/>
  <c r="B11" i="1" s="1"/>
  <c r="P2" i="13"/>
  <c r="Q2" i="13"/>
  <c r="R2" i="13"/>
  <c r="S2" i="13"/>
  <c r="T2" i="13"/>
  <c r="U2" i="13"/>
  <c r="V2" i="13"/>
  <c r="W2" i="13"/>
  <c r="X2" i="13"/>
  <c r="Y2" i="13"/>
  <c r="Z2" i="13"/>
  <c r="AA2" i="13"/>
  <c r="AB2" i="13"/>
  <c r="AC2" i="13"/>
  <c r="AD2" i="13"/>
  <c r="AE2" i="13"/>
  <c r="AF2" i="13"/>
  <c r="AG2" i="13"/>
  <c r="AH2" i="13"/>
  <c r="AI2" i="13"/>
  <c r="AJ2" i="13"/>
  <c r="AK2" i="13"/>
  <c r="AL2" i="13"/>
  <c r="AM2" i="13"/>
  <c r="P3" i="13"/>
  <c r="Q3" i="13"/>
  <c r="R3" i="13"/>
  <c r="S3" i="13"/>
  <c r="T3" i="13"/>
  <c r="U3" i="13"/>
  <c r="V3" i="13"/>
  <c r="W3" i="13"/>
  <c r="X3" i="13"/>
  <c r="Y3" i="13"/>
  <c r="Z3" i="13"/>
  <c r="AA3" i="13"/>
  <c r="AB3" i="13"/>
  <c r="AC3" i="13"/>
  <c r="AD3" i="13"/>
  <c r="AE3" i="13"/>
  <c r="AF3" i="13"/>
  <c r="AG3" i="13"/>
  <c r="AH3" i="13"/>
  <c r="AI3" i="13"/>
  <c r="AJ3" i="13"/>
  <c r="AK3" i="13"/>
  <c r="AL3" i="13"/>
  <c r="AM3" i="13"/>
  <c r="O4" i="13"/>
  <c r="Q4" i="13"/>
  <c r="R4" i="13"/>
  <c r="S4" i="13"/>
  <c r="T4" i="13"/>
  <c r="U4" i="13"/>
  <c r="V4" i="13"/>
  <c r="W4" i="13"/>
  <c r="X4" i="13"/>
  <c r="Y4" i="13"/>
  <c r="Z4" i="13"/>
  <c r="AA4" i="13"/>
  <c r="AB4" i="13"/>
  <c r="AC4" i="13"/>
  <c r="AD4" i="13"/>
  <c r="AE4" i="13"/>
  <c r="AF4" i="13"/>
  <c r="AG4" i="13"/>
  <c r="AH4" i="13"/>
  <c r="AI4" i="13"/>
  <c r="AJ4" i="13"/>
  <c r="AK4" i="13"/>
  <c r="AL4" i="13"/>
  <c r="AM4" i="13"/>
  <c r="O5" i="13"/>
  <c r="Q5" i="13"/>
  <c r="R5" i="13"/>
  <c r="S5" i="13"/>
  <c r="T5" i="13"/>
  <c r="U5" i="13"/>
  <c r="V5" i="13"/>
  <c r="W5" i="13"/>
  <c r="X5" i="13"/>
  <c r="Y5" i="13"/>
  <c r="Z5" i="13"/>
  <c r="AA5" i="13"/>
  <c r="AB5" i="13"/>
  <c r="AC5" i="13"/>
  <c r="AD5" i="13"/>
  <c r="AE5" i="13"/>
  <c r="AF5" i="13"/>
  <c r="AG5" i="13"/>
  <c r="AH5" i="13"/>
  <c r="AI5" i="13"/>
  <c r="AJ5" i="13"/>
  <c r="AK5" i="13"/>
  <c r="AL5" i="13"/>
  <c r="AM5" i="13"/>
  <c r="O6" i="13"/>
  <c r="P6" i="13"/>
  <c r="R6" i="13"/>
  <c r="S6" i="13"/>
  <c r="T6" i="13"/>
  <c r="U6" i="13"/>
  <c r="V6" i="13"/>
  <c r="W6" i="13"/>
  <c r="X6" i="13"/>
  <c r="Y6" i="13"/>
  <c r="Z6" i="13"/>
  <c r="AA6" i="13"/>
  <c r="AB6" i="13"/>
  <c r="AC6" i="13"/>
  <c r="AD6" i="13"/>
  <c r="AE6" i="13"/>
  <c r="AF6" i="13"/>
  <c r="AG6" i="13"/>
  <c r="AH6" i="13"/>
  <c r="AI6" i="13"/>
  <c r="AJ6" i="13"/>
  <c r="AK6" i="13"/>
  <c r="AL6" i="13"/>
  <c r="AM6" i="13"/>
  <c r="O7" i="13"/>
  <c r="P7" i="13"/>
  <c r="R7" i="13"/>
  <c r="S7" i="13"/>
  <c r="T7" i="13"/>
  <c r="U7" i="13"/>
  <c r="V7" i="13"/>
  <c r="W7" i="13"/>
  <c r="X7" i="13"/>
  <c r="Y7" i="13"/>
  <c r="Z7" i="13"/>
  <c r="AA7" i="13"/>
  <c r="AB7" i="13"/>
  <c r="AC7" i="13"/>
  <c r="AD7" i="13"/>
  <c r="AE7" i="13"/>
  <c r="AF7" i="13"/>
  <c r="AG7" i="13"/>
  <c r="AH7" i="13"/>
  <c r="AI7" i="13"/>
  <c r="AJ7" i="13"/>
  <c r="AK7" i="13"/>
  <c r="AL7" i="13"/>
  <c r="AM7" i="13"/>
  <c r="O8" i="13"/>
  <c r="P8" i="13"/>
  <c r="Q8" i="13"/>
  <c r="S8" i="13"/>
  <c r="T8" i="13"/>
  <c r="U8" i="13"/>
  <c r="V8" i="13"/>
  <c r="W8" i="13"/>
  <c r="X8" i="13"/>
  <c r="Y8" i="13"/>
  <c r="Z8" i="13"/>
  <c r="AA8" i="13"/>
  <c r="AB8" i="13"/>
  <c r="AC8" i="13"/>
  <c r="AD8" i="13"/>
  <c r="AE8" i="13"/>
  <c r="AF8" i="13"/>
  <c r="AG8" i="13"/>
  <c r="AH8" i="13"/>
  <c r="AI8" i="13"/>
  <c r="AJ8" i="13"/>
  <c r="AK8" i="13"/>
  <c r="AL8" i="13"/>
  <c r="AM8" i="13"/>
  <c r="O9" i="13"/>
  <c r="P9" i="13"/>
  <c r="Q9" i="13"/>
  <c r="S9" i="13"/>
  <c r="T9" i="13"/>
  <c r="U9" i="13"/>
  <c r="V9" i="13"/>
  <c r="W9" i="13"/>
  <c r="X9" i="13"/>
  <c r="Y9" i="13"/>
  <c r="Z9" i="13"/>
  <c r="AA9" i="13"/>
  <c r="AB9" i="13"/>
  <c r="AC9" i="13"/>
  <c r="AD9" i="13"/>
  <c r="AE9" i="13"/>
  <c r="AF9" i="13"/>
  <c r="AG9" i="13"/>
  <c r="AH9" i="13"/>
  <c r="AI9" i="13"/>
  <c r="AJ9" i="13"/>
  <c r="AK9" i="13"/>
  <c r="AL9" i="13"/>
  <c r="AM9" i="13"/>
  <c r="O10" i="13"/>
  <c r="P10" i="13"/>
  <c r="Q10" i="13"/>
  <c r="R10" i="13"/>
  <c r="T10" i="13"/>
  <c r="U10" i="13"/>
  <c r="V10" i="13"/>
  <c r="W10" i="13"/>
  <c r="X10" i="13"/>
  <c r="Y10" i="13"/>
  <c r="Z10" i="13"/>
  <c r="AA10" i="13"/>
  <c r="AB10" i="13"/>
  <c r="AC10" i="13"/>
  <c r="AD10" i="13"/>
  <c r="AE10" i="13"/>
  <c r="AF10" i="13"/>
  <c r="AG10" i="13"/>
  <c r="AH10" i="13"/>
  <c r="AI10" i="13"/>
  <c r="AJ10" i="13"/>
  <c r="AK10" i="13"/>
  <c r="AL10" i="13"/>
  <c r="AM10" i="13"/>
  <c r="O11" i="13"/>
  <c r="P11" i="13"/>
  <c r="Q11" i="13"/>
  <c r="R11" i="13"/>
  <c r="T11" i="13"/>
  <c r="U11" i="13"/>
  <c r="V11" i="13"/>
  <c r="W11" i="13"/>
  <c r="X11" i="13"/>
  <c r="Y11" i="13"/>
  <c r="Z11" i="13"/>
  <c r="AA11" i="13"/>
  <c r="AB11" i="13"/>
  <c r="AC11" i="13"/>
  <c r="AD11" i="13"/>
  <c r="AE11" i="13"/>
  <c r="AF11" i="13"/>
  <c r="AG11" i="13"/>
  <c r="AH11" i="13"/>
  <c r="AI11" i="13"/>
  <c r="AJ11" i="13"/>
  <c r="AK11" i="13"/>
  <c r="AL11" i="13"/>
  <c r="AM11" i="13"/>
  <c r="O12" i="13"/>
  <c r="P12" i="13"/>
  <c r="Q12" i="13"/>
  <c r="R12" i="13"/>
  <c r="S12" i="13"/>
  <c r="U12" i="13"/>
  <c r="V12" i="13"/>
  <c r="W12" i="13"/>
  <c r="X12" i="13"/>
  <c r="Y12" i="13"/>
  <c r="Z12" i="13"/>
  <c r="AA12" i="13"/>
  <c r="AB12" i="13"/>
  <c r="AC12" i="13"/>
  <c r="AD12" i="13"/>
  <c r="AE12" i="13"/>
  <c r="AF12" i="13"/>
  <c r="AG12" i="13"/>
  <c r="AH12" i="13"/>
  <c r="AI12" i="13"/>
  <c r="AJ12" i="13"/>
  <c r="AK12" i="13"/>
  <c r="AL12" i="13"/>
  <c r="AM12" i="13"/>
  <c r="O13" i="13"/>
  <c r="P13" i="13"/>
  <c r="Q13" i="13"/>
  <c r="R13" i="13"/>
  <c r="S13" i="13"/>
  <c r="U13" i="13"/>
  <c r="V13" i="13"/>
  <c r="W13" i="13"/>
  <c r="X13" i="13"/>
  <c r="Y13" i="13"/>
  <c r="Z13" i="13"/>
  <c r="AA13" i="13"/>
  <c r="AB13" i="13"/>
  <c r="AC13" i="13"/>
  <c r="AD13" i="13"/>
  <c r="AE13" i="13"/>
  <c r="AF13" i="13"/>
  <c r="AG13" i="13"/>
  <c r="AH13" i="13"/>
  <c r="AI13" i="13"/>
  <c r="AJ13" i="13"/>
  <c r="AK13" i="13"/>
  <c r="AL13" i="13"/>
  <c r="AM13" i="13"/>
  <c r="O14" i="13"/>
  <c r="P14" i="13"/>
  <c r="Q14" i="13"/>
  <c r="R14" i="13"/>
  <c r="S14" i="13"/>
  <c r="T14" i="13"/>
  <c r="V14" i="13"/>
  <c r="W14" i="13"/>
  <c r="X14" i="13"/>
  <c r="Y14" i="13"/>
  <c r="Z14" i="13"/>
  <c r="AA14" i="13"/>
  <c r="AB14" i="13"/>
  <c r="AC14" i="13"/>
  <c r="AD14" i="13"/>
  <c r="AE14" i="13"/>
  <c r="AF14" i="13"/>
  <c r="AG14" i="13"/>
  <c r="AH14" i="13"/>
  <c r="AI14" i="13"/>
  <c r="AJ14" i="13"/>
  <c r="AK14" i="13"/>
  <c r="AL14" i="13"/>
  <c r="AM14" i="13"/>
  <c r="O15" i="13"/>
  <c r="P15" i="13"/>
  <c r="Q15" i="13"/>
  <c r="R15" i="13"/>
  <c r="S15" i="13"/>
  <c r="T15" i="13"/>
  <c r="V15" i="13"/>
  <c r="W15" i="13"/>
  <c r="X15" i="13"/>
  <c r="Y15" i="13"/>
  <c r="Z15" i="13"/>
  <c r="AA15" i="13"/>
  <c r="AB15" i="13"/>
  <c r="AC15" i="13"/>
  <c r="AD15" i="13"/>
  <c r="AE15" i="13"/>
  <c r="AF15" i="13"/>
  <c r="AG15" i="13"/>
  <c r="AH15" i="13"/>
  <c r="AI15" i="13"/>
  <c r="AJ15" i="13"/>
  <c r="AK15" i="13"/>
  <c r="AL15" i="13"/>
  <c r="AM15" i="13"/>
  <c r="O16" i="13"/>
  <c r="P16" i="13"/>
  <c r="Q16" i="13"/>
  <c r="R16" i="13"/>
  <c r="S16" i="13"/>
  <c r="T16" i="13"/>
  <c r="U16" i="13"/>
  <c r="W16" i="13"/>
  <c r="X16" i="13"/>
  <c r="Y16" i="13"/>
  <c r="Z16" i="13"/>
  <c r="AA16" i="13"/>
  <c r="AB16" i="13"/>
  <c r="AC16" i="13"/>
  <c r="AD16" i="13"/>
  <c r="AE16" i="13"/>
  <c r="AF16" i="13"/>
  <c r="AG16" i="13"/>
  <c r="AH16" i="13"/>
  <c r="AI16" i="13"/>
  <c r="AJ16" i="13"/>
  <c r="AK16" i="13"/>
  <c r="AL16" i="13"/>
  <c r="AM16" i="13"/>
  <c r="O17" i="13"/>
  <c r="P17" i="13"/>
  <c r="Q17" i="13"/>
  <c r="R17" i="13"/>
  <c r="S17" i="13"/>
  <c r="T17" i="13"/>
  <c r="U17" i="13"/>
  <c r="W17" i="13"/>
  <c r="X17" i="13"/>
  <c r="Y17" i="13"/>
  <c r="Z17" i="13"/>
  <c r="AA17" i="13"/>
  <c r="AB17" i="13"/>
  <c r="AC17" i="13"/>
  <c r="AD17" i="13"/>
  <c r="AE17" i="13"/>
  <c r="AF17" i="13"/>
  <c r="AG17" i="13"/>
  <c r="AH17" i="13"/>
  <c r="AI17" i="13"/>
  <c r="AJ17" i="13"/>
  <c r="AK17" i="13"/>
  <c r="AL17" i="13"/>
  <c r="AM17" i="13"/>
  <c r="O18" i="13"/>
  <c r="P18" i="13"/>
  <c r="Q18" i="13"/>
  <c r="R18" i="13"/>
  <c r="S18" i="13"/>
  <c r="T18" i="13"/>
  <c r="U18" i="13"/>
  <c r="V18" i="13"/>
  <c r="X18" i="13"/>
  <c r="Y18" i="13"/>
  <c r="Z18" i="13"/>
  <c r="AA18" i="13"/>
  <c r="AB18" i="13"/>
  <c r="AC18" i="13"/>
  <c r="AD18" i="13"/>
  <c r="AE18" i="13"/>
  <c r="AF18" i="13"/>
  <c r="AG18" i="13"/>
  <c r="AH18" i="13"/>
  <c r="AI18" i="13"/>
  <c r="AJ18" i="13"/>
  <c r="AK18" i="13"/>
  <c r="AL18" i="13"/>
  <c r="AM18" i="13"/>
  <c r="O19" i="13"/>
  <c r="P19" i="13"/>
  <c r="Q19" i="13"/>
  <c r="R19" i="13"/>
  <c r="S19" i="13"/>
  <c r="T19" i="13"/>
  <c r="U19" i="13"/>
  <c r="V19" i="13"/>
  <c r="X19" i="13"/>
  <c r="Y19" i="13"/>
  <c r="Z19" i="13"/>
  <c r="AA19" i="13"/>
  <c r="AB19" i="13"/>
  <c r="AC19" i="13"/>
  <c r="AD19" i="13"/>
  <c r="AE19" i="13"/>
  <c r="AF19" i="13"/>
  <c r="AG19" i="13"/>
  <c r="AH19" i="13"/>
  <c r="AI19" i="13"/>
  <c r="AJ19" i="13"/>
  <c r="AK19" i="13"/>
  <c r="AL19" i="13"/>
  <c r="AM19" i="13"/>
  <c r="O20" i="13"/>
  <c r="P20" i="13"/>
  <c r="Q20" i="13"/>
  <c r="R20" i="13"/>
  <c r="S20" i="13"/>
  <c r="T20" i="13"/>
  <c r="U20" i="13"/>
  <c r="V20" i="13"/>
  <c r="W20" i="13"/>
  <c r="Y20" i="13"/>
  <c r="Z20" i="13"/>
  <c r="AA20" i="13"/>
  <c r="AB20" i="13"/>
  <c r="AC20" i="13"/>
  <c r="AD20" i="13"/>
  <c r="AE20" i="13"/>
  <c r="AF20" i="13"/>
  <c r="AG20" i="13"/>
  <c r="AH20" i="13"/>
  <c r="AI20" i="13"/>
  <c r="AJ20" i="13"/>
  <c r="AK20" i="13"/>
  <c r="AL20" i="13"/>
  <c r="AM20" i="13"/>
  <c r="O21" i="13"/>
  <c r="P21" i="13"/>
  <c r="Q21" i="13"/>
  <c r="R21" i="13"/>
  <c r="S21" i="13"/>
  <c r="T21" i="13"/>
  <c r="U21" i="13"/>
  <c r="V21" i="13"/>
  <c r="W21" i="13"/>
  <c r="Y21" i="13"/>
  <c r="Z21" i="13"/>
  <c r="AA21" i="13"/>
  <c r="AB21" i="13"/>
  <c r="AC21" i="13"/>
  <c r="AD21" i="13"/>
  <c r="AE21" i="13"/>
  <c r="AF21" i="13"/>
  <c r="AG21" i="13"/>
  <c r="AH21" i="13"/>
  <c r="AI21" i="13"/>
  <c r="AJ21" i="13"/>
  <c r="AK21" i="13"/>
  <c r="AL21" i="13"/>
  <c r="AM21" i="13"/>
  <c r="O22" i="13"/>
  <c r="P22" i="13"/>
  <c r="Q22" i="13"/>
  <c r="R22" i="13"/>
  <c r="S22" i="13"/>
  <c r="T22" i="13"/>
  <c r="U22" i="13"/>
  <c r="V22" i="13"/>
  <c r="W22" i="13"/>
  <c r="X22" i="13"/>
  <c r="Z22" i="13"/>
  <c r="AA22" i="13"/>
  <c r="AB22" i="13"/>
  <c r="AC22" i="13"/>
  <c r="AD22" i="13"/>
  <c r="AE22" i="13"/>
  <c r="AF22" i="13"/>
  <c r="AG22" i="13"/>
  <c r="AH22" i="13"/>
  <c r="AI22" i="13"/>
  <c r="AJ22" i="13"/>
  <c r="AK22" i="13"/>
  <c r="AL22" i="13"/>
  <c r="AM22" i="13"/>
  <c r="O23" i="13"/>
  <c r="P23" i="13"/>
  <c r="Q23" i="13"/>
  <c r="R23" i="13"/>
  <c r="S23" i="13"/>
  <c r="T23" i="13"/>
  <c r="U23" i="13"/>
  <c r="V23" i="13"/>
  <c r="W23" i="13"/>
  <c r="X23" i="13"/>
  <c r="Z23" i="13"/>
  <c r="AA23" i="13"/>
  <c r="AB23" i="13"/>
  <c r="AC23" i="13"/>
  <c r="AD23" i="13"/>
  <c r="AE23" i="13"/>
  <c r="AF23" i="13"/>
  <c r="AG23" i="13"/>
  <c r="AH23" i="13"/>
  <c r="AI23" i="13"/>
  <c r="AJ23" i="13"/>
  <c r="AK23" i="13"/>
  <c r="AL23" i="13"/>
  <c r="AM23" i="13"/>
  <c r="O24" i="13"/>
  <c r="P24" i="13"/>
  <c r="Q24" i="13"/>
  <c r="R24" i="13"/>
  <c r="S24" i="13"/>
  <c r="T24" i="13"/>
  <c r="U24" i="13"/>
  <c r="V24" i="13"/>
  <c r="W24" i="13"/>
  <c r="X24" i="13"/>
  <c r="Y24" i="13"/>
  <c r="AA24" i="13"/>
  <c r="AB24" i="13"/>
  <c r="AC24" i="13"/>
  <c r="AD24" i="13"/>
  <c r="AE24" i="13"/>
  <c r="AF24" i="13"/>
  <c r="AG24" i="13"/>
  <c r="AH24" i="13"/>
  <c r="AI24" i="13"/>
  <c r="AJ24" i="13"/>
  <c r="AK24" i="13"/>
  <c r="AL24" i="13"/>
  <c r="AM24" i="13"/>
  <c r="O25" i="13"/>
  <c r="P25" i="13"/>
  <c r="Q25" i="13"/>
  <c r="R25" i="13"/>
  <c r="S25" i="13"/>
  <c r="T25" i="13"/>
  <c r="U25" i="13"/>
  <c r="V25" i="13"/>
  <c r="W25" i="13"/>
  <c r="X25" i="13"/>
  <c r="Y25" i="13"/>
  <c r="AA25" i="13"/>
  <c r="AB25" i="13"/>
  <c r="AC25" i="13"/>
  <c r="AD25" i="13"/>
  <c r="AE25" i="13"/>
  <c r="AF25" i="13"/>
  <c r="AG25" i="13"/>
  <c r="AH25" i="13"/>
  <c r="AI25" i="13"/>
  <c r="AJ25" i="13"/>
  <c r="AK25" i="13"/>
  <c r="AL25" i="13"/>
  <c r="AM25" i="13"/>
  <c r="O26" i="13"/>
  <c r="P26" i="13"/>
  <c r="Q26" i="13"/>
  <c r="R26" i="13"/>
  <c r="S26" i="13"/>
  <c r="T26" i="13"/>
  <c r="U26" i="13"/>
  <c r="V26" i="13"/>
  <c r="W26" i="13"/>
  <c r="X26" i="13"/>
  <c r="Y26" i="13"/>
  <c r="Z26" i="13"/>
  <c r="AB26" i="13"/>
  <c r="AC26" i="13"/>
  <c r="AD26" i="13"/>
  <c r="AE26" i="13"/>
  <c r="AF26" i="13"/>
  <c r="AG26" i="13"/>
  <c r="AH26" i="13"/>
  <c r="AI26" i="13"/>
  <c r="AJ26" i="13"/>
  <c r="AK26" i="13"/>
  <c r="AL26" i="13"/>
  <c r="AM26" i="13"/>
  <c r="O27" i="13"/>
  <c r="P27" i="13"/>
  <c r="Q27" i="13"/>
  <c r="R27" i="13"/>
  <c r="S27" i="13"/>
  <c r="T27" i="13"/>
  <c r="U27" i="13"/>
  <c r="V27" i="13"/>
  <c r="W27" i="13"/>
  <c r="X27" i="13"/>
  <c r="Y27" i="13"/>
  <c r="Z27" i="13"/>
  <c r="AB27" i="13"/>
  <c r="AC27" i="13"/>
  <c r="AD27" i="13"/>
  <c r="AE27" i="13"/>
  <c r="AF27" i="13"/>
  <c r="AG27" i="13"/>
  <c r="AH27" i="13"/>
  <c r="AI27" i="13"/>
  <c r="AJ27" i="13"/>
  <c r="AK27" i="13"/>
  <c r="AL27" i="13"/>
  <c r="AM27" i="13"/>
  <c r="O28" i="13"/>
  <c r="P28" i="13"/>
  <c r="Q28" i="13"/>
  <c r="R28" i="13"/>
  <c r="S28" i="13"/>
  <c r="T28" i="13"/>
  <c r="U28" i="13"/>
  <c r="V28" i="13"/>
  <c r="W28" i="13"/>
  <c r="X28" i="13"/>
  <c r="Y28" i="13"/>
  <c r="Z28" i="13"/>
  <c r="AA28" i="13"/>
  <c r="AC28" i="13"/>
  <c r="AD28" i="13"/>
  <c r="AE28" i="13"/>
  <c r="AF28" i="13"/>
  <c r="AG28" i="13"/>
  <c r="AH28" i="13"/>
  <c r="AI28" i="13"/>
  <c r="AJ28" i="13"/>
  <c r="AK28" i="13"/>
  <c r="AL28" i="13"/>
  <c r="AM28" i="13"/>
  <c r="O29" i="13"/>
  <c r="P29" i="13"/>
  <c r="Q29" i="13"/>
  <c r="R29" i="13"/>
  <c r="S29" i="13"/>
  <c r="T29" i="13"/>
  <c r="U29" i="13"/>
  <c r="V29" i="13"/>
  <c r="W29" i="13"/>
  <c r="X29" i="13"/>
  <c r="Y29" i="13"/>
  <c r="Z29" i="13"/>
  <c r="AA29" i="13"/>
  <c r="AC29" i="13"/>
  <c r="AD29" i="13"/>
  <c r="AE29" i="13"/>
  <c r="AF29" i="13"/>
  <c r="AG29" i="13"/>
  <c r="AH29" i="13"/>
  <c r="AI29" i="13"/>
  <c r="AJ29" i="13"/>
  <c r="AK29" i="13"/>
  <c r="AL29" i="13"/>
  <c r="AM29" i="13"/>
  <c r="O30" i="13"/>
  <c r="P30" i="13"/>
  <c r="Q30" i="13"/>
  <c r="R30" i="13"/>
  <c r="S30" i="13"/>
  <c r="T30" i="13"/>
  <c r="U30" i="13"/>
  <c r="V30" i="13"/>
  <c r="W30" i="13"/>
  <c r="X30" i="13"/>
  <c r="Y30" i="13"/>
  <c r="Z30" i="13"/>
  <c r="AA30" i="13"/>
  <c r="AB30" i="13"/>
  <c r="AD30" i="13"/>
  <c r="AE30" i="13"/>
  <c r="AF30" i="13"/>
  <c r="AG30" i="13"/>
  <c r="AH30" i="13"/>
  <c r="AI30" i="13"/>
  <c r="AJ30" i="13"/>
  <c r="AK30" i="13"/>
  <c r="AL30" i="13"/>
  <c r="AM30" i="13"/>
  <c r="O31" i="13"/>
  <c r="P31" i="13"/>
  <c r="Q31" i="13"/>
  <c r="R31" i="13"/>
  <c r="S31" i="13"/>
  <c r="T31" i="13"/>
  <c r="U31" i="13"/>
  <c r="V31" i="13"/>
  <c r="W31" i="13"/>
  <c r="X31" i="13"/>
  <c r="Y31" i="13"/>
  <c r="Z31" i="13"/>
  <c r="AA31" i="13"/>
  <c r="AB31" i="13"/>
  <c r="AD31" i="13"/>
  <c r="AE31" i="13"/>
  <c r="AF31" i="13"/>
  <c r="AG31" i="13"/>
  <c r="AH31" i="13"/>
  <c r="AI31" i="13"/>
  <c r="AJ31" i="13"/>
  <c r="AK31" i="13"/>
  <c r="AL31" i="13"/>
  <c r="AM31" i="13"/>
  <c r="O32" i="13"/>
  <c r="P32" i="13"/>
  <c r="Q32" i="13"/>
  <c r="R32" i="13"/>
  <c r="S32" i="13"/>
  <c r="T32" i="13"/>
  <c r="U32" i="13"/>
  <c r="V32" i="13"/>
  <c r="W32" i="13"/>
  <c r="X32" i="13"/>
  <c r="Y32" i="13"/>
  <c r="Z32" i="13"/>
  <c r="AA32" i="13"/>
  <c r="AB32" i="13"/>
  <c r="AC32" i="13"/>
  <c r="AE32" i="13"/>
  <c r="AF32" i="13"/>
  <c r="AG32" i="13"/>
  <c r="AH32" i="13"/>
  <c r="AI32" i="13"/>
  <c r="AJ32" i="13"/>
  <c r="AK32" i="13"/>
  <c r="AL32" i="13"/>
  <c r="AM32" i="13"/>
  <c r="O33" i="13"/>
  <c r="P33" i="13"/>
  <c r="Q33" i="13"/>
  <c r="R33" i="13"/>
  <c r="S33" i="13"/>
  <c r="T33" i="13"/>
  <c r="U33" i="13"/>
  <c r="V33" i="13"/>
  <c r="W33" i="13"/>
  <c r="X33" i="13"/>
  <c r="Y33" i="13"/>
  <c r="Z33" i="13"/>
  <c r="AA33" i="13"/>
  <c r="AB33" i="13"/>
  <c r="AC33" i="13"/>
  <c r="AE33" i="13"/>
  <c r="AF33" i="13"/>
  <c r="AG33" i="13"/>
  <c r="AH33" i="13"/>
  <c r="AI33" i="13"/>
  <c r="AJ33" i="13"/>
  <c r="AK33" i="13"/>
  <c r="AL33" i="13"/>
  <c r="AM33" i="13"/>
  <c r="O34" i="13"/>
  <c r="P34" i="13"/>
  <c r="Q34" i="13"/>
  <c r="R34" i="13"/>
  <c r="S34" i="13"/>
  <c r="T34" i="13"/>
  <c r="U34" i="13"/>
  <c r="V34" i="13"/>
  <c r="W34" i="13"/>
  <c r="X34" i="13"/>
  <c r="Y34" i="13"/>
  <c r="Z34" i="13"/>
  <c r="AA34" i="13"/>
  <c r="AB34" i="13"/>
  <c r="AC34" i="13"/>
  <c r="AD34" i="13"/>
  <c r="AF34" i="13"/>
  <c r="AG34" i="13"/>
  <c r="AH34" i="13"/>
  <c r="AI34" i="13"/>
  <c r="AJ34" i="13"/>
  <c r="AK34" i="13"/>
  <c r="AL34" i="13"/>
  <c r="AM34" i="13"/>
  <c r="O35" i="13"/>
  <c r="P35" i="13"/>
  <c r="Q35" i="13"/>
  <c r="R35" i="13"/>
  <c r="S35" i="13"/>
  <c r="T35" i="13"/>
  <c r="U35" i="13"/>
  <c r="V35" i="13"/>
  <c r="W35" i="13"/>
  <c r="X35" i="13"/>
  <c r="Y35" i="13"/>
  <c r="Z35" i="13"/>
  <c r="AA35" i="13"/>
  <c r="AB35" i="13"/>
  <c r="AC35" i="13"/>
  <c r="AD35" i="13"/>
  <c r="AF35" i="13"/>
  <c r="AG35" i="13"/>
  <c r="AH35" i="13"/>
  <c r="AI35" i="13"/>
  <c r="AJ35" i="13"/>
  <c r="AK35" i="13"/>
  <c r="AL35" i="13"/>
  <c r="AM35" i="13"/>
  <c r="O36" i="13"/>
  <c r="P36" i="13"/>
  <c r="Q36" i="13"/>
  <c r="R36" i="13"/>
  <c r="S36" i="13"/>
  <c r="T36" i="13"/>
  <c r="U36" i="13"/>
  <c r="V36" i="13"/>
  <c r="W36" i="13"/>
  <c r="X36" i="13"/>
  <c r="Y36" i="13"/>
  <c r="Z36" i="13"/>
  <c r="AA36" i="13"/>
  <c r="AB36" i="13"/>
  <c r="AC36" i="13"/>
  <c r="AD36" i="13"/>
  <c r="AE36" i="13"/>
  <c r="AG36" i="13"/>
  <c r="AH36" i="13"/>
  <c r="AI36" i="13"/>
  <c r="AJ36" i="13"/>
  <c r="AK36" i="13"/>
  <c r="AL36" i="13"/>
  <c r="AM36" i="13"/>
  <c r="O37" i="13"/>
  <c r="P37" i="13"/>
  <c r="Q37" i="13"/>
  <c r="R37" i="13"/>
  <c r="S37" i="13"/>
  <c r="T37" i="13"/>
  <c r="U37" i="13"/>
  <c r="V37" i="13"/>
  <c r="W37" i="13"/>
  <c r="X37" i="13"/>
  <c r="Y37" i="13"/>
  <c r="Z37" i="13"/>
  <c r="AA37" i="13"/>
  <c r="AB37" i="13"/>
  <c r="AC37" i="13"/>
  <c r="AD37" i="13"/>
  <c r="AE37" i="13"/>
  <c r="AG37" i="13"/>
  <c r="AH37" i="13"/>
  <c r="AI37" i="13"/>
  <c r="AJ37" i="13"/>
  <c r="AK37" i="13"/>
  <c r="AL37" i="13"/>
  <c r="AM37" i="13"/>
  <c r="O38" i="13"/>
  <c r="P38" i="13"/>
  <c r="Q38" i="13"/>
  <c r="R38" i="13"/>
  <c r="S38" i="13"/>
  <c r="T38" i="13"/>
  <c r="U38" i="13"/>
  <c r="V38" i="13"/>
  <c r="W38" i="13"/>
  <c r="X38" i="13"/>
  <c r="Y38" i="13"/>
  <c r="Z38" i="13"/>
  <c r="AA38" i="13"/>
  <c r="AB38" i="13"/>
  <c r="AC38" i="13"/>
  <c r="AD38" i="13"/>
  <c r="AE38" i="13"/>
  <c r="AF38" i="13"/>
  <c r="AH38" i="13"/>
  <c r="AI38" i="13"/>
  <c r="AJ38" i="13"/>
  <c r="AK38" i="13"/>
  <c r="AL38" i="13"/>
  <c r="AM38" i="13"/>
  <c r="O39" i="13"/>
  <c r="P39" i="13"/>
  <c r="Q39" i="13"/>
  <c r="R39" i="13"/>
  <c r="S39" i="13"/>
  <c r="T39" i="13"/>
  <c r="U39" i="13"/>
  <c r="V39" i="13"/>
  <c r="W39" i="13"/>
  <c r="X39" i="13"/>
  <c r="Y39" i="13"/>
  <c r="Z39" i="13"/>
  <c r="AA39" i="13"/>
  <c r="AB39" i="13"/>
  <c r="AC39" i="13"/>
  <c r="AD39" i="13"/>
  <c r="AE39" i="13"/>
  <c r="AF39" i="13"/>
  <c r="AH39" i="13"/>
  <c r="AI39" i="13"/>
  <c r="AJ39" i="13"/>
  <c r="AK39" i="13"/>
  <c r="AL39" i="13"/>
  <c r="AM39" i="13"/>
  <c r="O40" i="13"/>
  <c r="P40" i="13"/>
  <c r="Q40" i="13"/>
  <c r="R40" i="13"/>
  <c r="S40" i="13"/>
  <c r="T40" i="13"/>
  <c r="U40" i="13"/>
  <c r="V40" i="13"/>
  <c r="W40" i="13"/>
  <c r="X40" i="13"/>
  <c r="Y40" i="13"/>
  <c r="Z40" i="13"/>
  <c r="AA40" i="13"/>
  <c r="AB40" i="13"/>
  <c r="AC40" i="13"/>
  <c r="AD40" i="13"/>
  <c r="AE40" i="13"/>
  <c r="AF40" i="13"/>
  <c r="AG40" i="13"/>
  <c r="AI40" i="13"/>
  <c r="AJ40" i="13"/>
  <c r="AK40" i="13"/>
  <c r="AL40" i="13"/>
  <c r="AM40" i="13"/>
  <c r="O41" i="13"/>
  <c r="P41" i="13"/>
  <c r="Q41" i="13"/>
  <c r="R41" i="13"/>
  <c r="S41" i="13"/>
  <c r="T41" i="13"/>
  <c r="U41" i="13"/>
  <c r="V41" i="13"/>
  <c r="W41" i="13"/>
  <c r="X41" i="13"/>
  <c r="Y41" i="13"/>
  <c r="Z41" i="13"/>
  <c r="AA41" i="13"/>
  <c r="AB41" i="13"/>
  <c r="AC41" i="13"/>
  <c r="AD41" i="13"/>
  <c r="AE41" i="13"/>
  <c r="AF41" i="13"/>
  <c r="AG41" i="13"/>
  <c r="AI41" i="13"/>
  <c r="AJ41" i="13"/>
  <c r="AK41" i="13"/>
  <c r="AL41" i="13"/>
  <c r="AM41" i="13"/>
  <c r="O42" i="13"/>
  <c r="P42" i="13"/>
  <c r="Q42" i="13"/>
  <c r="R42" i="13"/>
  <c r="S42" i="13"/>
  <c r="T42" i="13"/>
  <c r="U42" i="13"/>
  <c r="V42" i="13"/>
  <c r="W42" i="13"/>
  <c r="X42" i="13"/>
  <c r="Y42" i="13"/>
  <c r="Z42" i="13"/>
  <c r="AA42" i="13"/>
  <c r="AB42" i="13"/>
  <c r="AC42" i="13"/>
  <c r="AD42" i="13"/>
  <c r="AE42" i="13"/>
  <c r="AF42" i="13"/>
  <c r="AG42" i="13"/>
  <c r="AH42" i="13"/>
  <c r="AJ42" i="13"/>
  <c r="AK42" i="13"/>
  <c r="AL42" i="13"/>
  <c r="AM42" i="13"/>
  <c r="O43" i="13"/>
  <c r="P43" i="13"/>
  <c r="Q43" i="13"/>
  <c r="R43" i="13"/>
  <c r="S43" i="13"/>
  <c r="T43" i="13"/>
  <c r="U43" i="13"/>
  <c r="V43" i="13"/>
  <c r="W43" i="13"/>
  <c r="X43" i="13"/>
  <c r="Y43" i="13"/>
  <c r="Z43" i="13"/>
  <c r="AA43" i="13"/>
  <c r="AB43" i="13"/>
  <c r="AC43" i="13"/>
  <c r="AD43" i="13"/>
  <c r="AE43" i="13"/>
  <c r="AF43" i="13"/>
  <c r="AG43" i="13"/>
  <c r="AH43" i="13"/>
  <c r="AJ43" i="13"/>
  <c r="AK43" i="13"/>
  <c r="AL43" i="13"/>
  <c r="AM43" i="13"/>
  <c r="O44" i="13"/>
  <c r="P44" i="13"/>
  <c r="Q44" i="13"/>
  <c r="R44" i="13"/>
  <c r="S44" i="13"/>
  <c r="T44" i="13"/>
  <c r="U44" i="13"/>
  <c r="V44" i="13"/>
  <c r="W44" i="13"/>
  <c r="X44" i="13"/>
  <c r="Y44" i="13"/>
  <c r="Z44" i="13"/>
  <c r="AA44" i="13"/>
  <c r="AB44" i="13"/>
  <c r="AC44" i="13"/>
  <c r="AD44" i="13"/>
  <c r="AE44" i="13"/>
  <c r="AF44" i="13"/>
  <c r="AG44" i="13"/>
  <c r="AH44" i="13"/>
  <c r="AI44" i="13"/>
  <c r="AK44" i="13"/>
  <c r="AL44" i="13"/>
  <c r="AM44" i="13"/>
  <c r="O45" i="13"/>
  <c r="P45" i="13"/>
  <c r="Q45" i="13"/>
  <c r="R45" i="13"/>
  <c r="S45" i="13"/>
  <c r="T45" i="13"/>
  <c r="U45" i="13"/>
  <c r="V45" i="13"/>
  <c r="W45" i="13"/>
  <c r="X45" i="13"/>
  <c r="Y45" i="13"/>
  <c r="Z45" i="13"/>
  <c r="AA45" i="13"/>
  <c r="AB45" i="13"/>
  <c r="AC45" i="13"/>
  <c r="AD45" i="13"/>
  <c r="AE45" i="13"/>
  <c r="AF45" i="13"/>
  <c r="AG45" i="13"/>
  <c r="AH45" i="13"/>
  <c r="AI45" i="13"/>
  <c r="AK45" i="13"/>
  <c r="AL45" i="13"/>
  <c r="AM45" i="13"/>
  <c r="O46" i="13"/>
  <c r="P46" i="13"/>
  <c r="Q46" i="13"/>
  <c r="R46" i="13"/>
  <c r="S46" i="13"/>
  <c r="T46" i="13"/>
  <c r="U46" i="13"/>
  <c r="V46" i="13"/>
  <c r="W46" i="13"/>
  <c r="X46" i="13"/>
  <c r="Y46" i="13"/>
  <c r="Z46" i="13"/>
  <c r="AA46" i="13"/>
  <c r="AB46" i="13"/>
  <c r="AC46" i="13"/>
  <c r="AD46" i="13"/>
  <c r="AE46" i="13"/>
  <c r="AF46" i="13"/>
  <c r="AG46" i="13"/>
  <c r="AH46" i="13"/>
  <c r="AI46" i="13"/>
  <c r="AJ46" i="13"/>
  <c r="AL46" i="13"/>
  <c r="AM46" i="13"/>
  <c r="O47" i="13"/>
  <c r="P47" i="13"/>
  <c r="Q47" i="13"/>
  <c r="R47" i="13"/>
  <c r="S47" i="13"/>
  <c r="T47" i="13"/>
  <c r="U47" i="13"/>
  <c r="V47" i="13"/>
  <c r="W47" i="13"/>
  <c r="X47" i="13"/>
  <c r="Y47" i="13"/>
  <c r="Z47" i="13"/>
  <c r="AA47" i="13"/>
  <c r="AB47" i="13"/>
  <c r="AC47" i="13"/>
  <c r="AD47" i="13"/>
  <c r="AE47" i="13"/>
  <c r="AF47" i="13"/>
  <c r="AG47" i="13"/>
  <c r="AH47" i="13"/>
  <c r="AI47" i="13"/>
  <c r="AJ47" i="13"/>
  <c r="AL47" i="13"/>
  <c r="AM47" i="13"/>
  <c r="O48" i="13"/>
  <c r="P48" i="13"/>
  <c r="Q48" i="13"/>
  <c r="R48" i="13"/>
  <c r="S48" i="13"/>
  <c r="T48" i="13"/>
  <c r="U48" i="13"/>
  <c r="V48" i="13"/>
  <c r="W48" i="13"/>
  <c r="X48" i="13"/>
  <c r="Y48" i="13"/>
  <c r="Z48" i="13"/>
  <c r="AA48" i="13"/>
  <c r="AB48" i="13"/>
  <c r="AC48" i="13"/>
  <c r="AD48" i="13"/>
  <c r="AE48" i="13"/>
  <c r="AF48" i="13"/>
  <c r="AG48" i="13"/>
  <c r="AH48" i="13"/>
  <c r="AI48" i="13"/>
  <c r="AJ48" i="13"/>
  <c r="AK48" i="13"/>
  <c r="AM48" i="13"/>
  <c r="O49" i="13"/>
  <c r="P49" i="13"/>
  <c r="Q49" i="13"/>
  <c r="R49" i="13"/>
  <c r="S49" i="13"/>
  <c r="T49" i="13"/>
  <c r="U49" i="13"/>
  <c r="V49" i="13"/>
  <c r="W49" i="13"/>
  <c r="X49" i="13"/>
  <c r="Y49" i="13"/>
  <c r="Z49" i="13"/>
  <c r="AA49" i="13"/>
  <c r="AB49" i="13"/>
  <c r="AC49" i="13"/>
  <c r="AD49" i="13"/>
  <c r="AE49" i="13"/>
  <c r="AF49" i="13"/>
  <c r="AG49" i="13"/>
  <c r="AH49" i="13"/>
  <c r="AI49" i="13"/>
  <c r="AJ49" i="13"/>
  <c r="AK49" i="13"/>
  <c r="AM49" i="13"/>
  <c r="O50" i="13"/>
  <c r="P50" i="13"/>
  <c r="Q50" i="13"/>
  <c r="R50" i="13"/>
  <c r="S50" i="13"/>
  <c r="T50" i="13"/>
  <c r="U50" i="13"/>
  <c r="V50" i="13"/>
  <c r="W50" i="13"/>
  <c r="X50" i="13"/>
  <c r="Y50" i="13"/>
  <c r="Z50" i="13"/>
  <c r="AA50" i="13"/>
  <c r="AB50" i="13"/>
  <c r="AC50" i="13"/>
  <c r="AD50" i="13"/>
  <c r="AE50" i="13"/>
  <c r="AF50" i="13"/>
  <c r="AG50" i="13"/>
  <c r="AH50" i="13"/>
  <c r="AI50" i="13"/>
  <c r="AJ50" i="13"/>
  <c r="AK50" i="13"/>
  <c r="AL50" i="13"/>
  <c r="O51" i="13"/>
  <c r="P51" i="13"/>
  <c r="Q51" i="13"/>
  <c r="R51" i="13"/>
  <c r="S51" i="13"/>
  <c r="T51" i="13"/>
  <c r="U51" i="13"/>
  <c r="V51" i="13"/>
  <c r="W51" i="13"/>
  <c r="X51" i="13"/>
  <c r="Y51" i="13"/>
  <c r="Z51" i="13"/>
  <c r="AA51" i="13"/>
  <c r="AB51" i="13"/>
  <c r="AC51" i="13"/>
  <c r="AD51" i="13"/>
  <c r="AE51" i="13"/>
  <c r="AF51" i="13"/>
  <c r="AG51" i="13"/>
  <c r="AH51" i="13"/>
  <c r="AI51" i="13"/>
  <c r="AJ51" i="13"/>
  <c r="AK51" i="13"/>
  <c r="AL51" i="13"/>
  <c r="B26" i="13"/>
  <c r="C26" i="13"/>
  <c r="D26" i="13"/>
  <c r="B25" i="13"/>
  <c r="C25" i="13"/>
  <c r="D25" i="13"/>
  <c r="B24" i="13"/>
  <c r="C24" i="13"/>
  <c r="D24" i="13"/>
  <c r="B23" i="13"/>
  <c r="C23" i="13"/>
  <c r="D23" i="13"/>
  <c r="B22" i="13"/>
  <c r="C22" i="13"/>
  <c r="D22" i="13"/>
  <c r="B21" i="13"/>
  <c r="C21" i="13"/>
  <c r="D21" i="13"/>
  <c r="B20" i="13"/>
  <c r="C20" i="13"/>
  <c r="D20" i="13"/>
  <c r="B19" i="13"/>
  <c r="C19" i="13"/>
  <c r="D19" i="13"/>
  <c r="B18" i="13"/>
  <c r="C18" i="13"/>
  <c r="D18" i="13"/>
  <c r="B17" i="13"/>
  <c r="C17" i="13"/>
  <c r="D17" i="13"/>
  <c r="B16" i="13"/>
  <c r="C16" i="13"/>
  <c r="D16" i="13"/>
  <c r="B15" i="13"/>
  <c r="C15" i="13"/>
  <c r="D15" i="13"/>
  <c r="B14" i="13"/>
  <c r="C14" i="13"/>
  <c r="D14" i="13"/>
  <c r="B13" i="13"/>
  <c r="C13" i="13"/>
  <c r="D13" i="13"/>
  <c r="B12" i="13"/>
  <c r="C12" i="13"/>
  <c r="D12" i="13"/>
  <c r="B11" i="13"/>
  <c r="C11" i="13"/>
  <c r="D11" i="13"/>
  <c r="B10" i="13"/>
  <c r="C10" i="13"/>
  <c r="D10" i="13"/>
  <c r="B9" i="13"/>
  <c r="C9" i="13"/>
  <c r="D9" i="13"/>
  <c r="B8" i="13"/>
  <c r="C8" i="13"/>
  <c r="D8" i="13"/>
  <c r="B7" i="13"/>
  <c r="C7" i="13"/>
  <c r="D7" i="13"/>
  <c r="B6" i="13"/>
  <c r="C6" i="13"/>
  <c r="D6" i="13"/>
  <c r="B5" i="13"/>
  <c r="C5" i="13"/>
  <c r="D5" i="13"/>
  <c r="B4" i="13"/>
  <c r="C4" i="13"/>
  <c r="D4" i="13"/>
  <c r="B3" i="13"/>
  <c r="C3" i="13"/>
  <c r="D3" i="13"/>
  <c r="B2" i="13"/>
  <c r="C2" i="13"/>
  <c r="D2" i="13"/>
  <c r="AC2" i="1"/>
  <c r="AF36" i="1"/>
  <c r="U36" i="1"/>
  <c r="K36" i="1"/>
  <c r="B36" i="1"/>
  <c r="B32" i="4"/>
  <c r="B34" i="3"/>
  <c r="B33" i="3"/>
  <c r="B32" i="3"/>
  <c r="B31" i="3"/>
  <c r="B34" i="2"/>
  <c r="B33" i="2"/>
  <c r="B32" i="2"/>
  <c r="B31" i="2"/>
  <c r="T8" i="3"/>
  <c r="K8" i="3"/>
  <c r="B8" i="3"/>
  <c r="T8" i="2"/>
  <c r="K8" i="2"/>
  <c r="B8" i="2"/>
  <c r="AF36" i="3"/>
  <c r="U36" i="3"/>
  <c r="K36" i="3"/>
  <c r="B36" i="3"/>
  <c r="AF36" i="2"/>
  <c r="U36" i="2"/>
  <c r="K36" i="2"/>
  <c r="B36" i="2"/>
  <c r="K32" i="3" l="1"/>
  <c r="V32" i="3"/>
  <c r="G24" i="13"/>
  <c r="J24" i="13" s="1"/>
  <c r="AK1" i="13"/>
  <c r="G23" i="13"/>
  <c r="J23" i="13" s="1"/>
  <c r="AJ1" i="13"/>
  <c r="G22" i="13"/>
  <c r="J22" i="13" s="1"/>
  <c r="AI1" i="13"/>
  <c r="G21" i="13"/>
  <c r="J21" i="13" s="1"/>
  <c r="AH1" i="13"/>
  <c r="G20" i="13"/>
  <c r="J20" i="13" s="1"/>
  <c r="AG1" i="13"/>
  <c r="G19" i="13"/>
  <c r="J19" i="13" s="1"/>
  <c r="AF1" i="13"/>
  <c r="G18" i="13"/>
  <c r="J18" i="13" s="1"/>
  <c r="AE1" i="13"/>
  <c r="G17" i="13"/>
  <c r="J17" i="13" s="1"/>
  <c r="AD1" i="13"/>
  <c r="G16" i="13"/>
  <c r="J16" i="13" s="1"/>
  <c r="AC1" i="13"/>
  <c r="G15" i="13"/>
  <c r="J15" i="13" s="1"/>
  <c r="AB1" i="13"/>
  <c r="G14" i="13"/>
  <c r="J14" i="13" s="1"/>
  <c r="AA1" i="13"/>
  <c r="G13" i="13"/>
  <c r="J13" i="13" s="1"/>
  <c r="Z1" i="13"/>
  <c r="G12" i="13"/>
  <c r="J12" i="13" s="1"/>
  <c r="Y1" i="13"/>
  <c r="G11" i="13"/>
  <c r="J11" i="13" s="1"/>
  <c r="X1" i="13"/>
  <c r="G10" i="13"/>
  <c r="J10" i="13" s="1"/>
  <c r="W1" i="13"/>
  <c r="G9" i="13"/>
  <c r="J9" i="13" s="1"/>
  <c r="V1" i="13"/>
  <c r="G8" i="13"/>
  <c r="J8" i="13" s="1"/>
  <c r="U1" i="13"/>
  <c r="G7" i="13"/>
  <c r="J7" i="13" s="1"/>
  <c r="T1" i="13"/>
  <c r="G6" i="13"/>
  <c r="J6" i="13" s="1"/>
  <c r="S1" i="13"/>
  <c r="G5" i="13"/>
  <c r="J5" i="13" s="1"/>
  <c r="R1" i="13"/>
  <c r="G4" i="13"/>
  <c r="J4" i="13" s="1"/>
  <c r="Q1" i="13"/>
  <c r="G3" i="13"/>
  <c r="J3" i="13" s="1"/>
  <c r="P1" i="13"/>
  <c r="I3" i="13"/>
  <c r="L3" i="13" s="1"/>
  <c r="P4" i="13"/>
  <c r="H3" i="13"/>
  <c r="K3" i="13" s="1"/>
  <c r="P5" i="13"/>
  <c r="G2" i="13"/>
  <c r="J2" i="13" s="1"/>
  <c r="O1" i="13"/>
  <c r="I2" i="13"/>
  <c r="L2" i="13" s="1"/>
  <c r="O2" i="13"/>
  <c r="H2" i="13"/>
  <c r="K2" i="13" s="1"/>
  <c r="O3" i="13"/>
  <c r="AM1" i="13"/>
  <c r="G26" i="13"/>
  <c r="J26" i="13" s="1"/>
  <c r="I26" i="13"/>
  <c r="L26" i="13" s="1"/>
  <c r="AM50" i="13"/>
  <c r="AM51" i="13"/>
  <c r="H26" i="13"/>
  <c r="K26" i="13" s="1"/>
  <c r="AL1" i="13"/>
  <c r="G25" i="13"/>
  <c r="J25" i="13" s="1"/>
  <c r="AL48" i="13"/>
  <c r="I25" i="13"/>
  <c r="L25" i="13" s="1"/>
  <c r="H25" i="13"/>
  <c r="K25" i="13" s="1"/>
  <c r="AL49" i="13"/>
  <c r="I24" i="13"/>
  <c r="L24" i="13" s="1"/>
  <c r="AK46" i="13"/>
  <c r="AK47" i="13"/>
  <c r="H24" i="13"/>
  <c r="K24" i="13" s="1"/>
  <c r="AJ44" i="13"/>
  <c r="I23" i="13"/>
  <c r="L23" i="13" s="1"/>
  <c r="H23" i="13"/>
  <c r="K23" i="13" s="1"/>
  <c r="AJ45" i="13"/>
  <c r="I22" i="13"/>
  <c r="L22" i="13" s="1"/>
  <c r="AI42" i="13"/>
  <c r="H22" i="13"/>
  <c r="K22" i="13" s="1"/>
  <c r="AI43" i="13"/>
  <c r="I21" i="13"/>
  <c r="L21" i="13" s="1"/>
  <c r="AH40" i="13"/>
  <c r="H21" i="13"/>
  <c r="K21" i="13" s="1"/>
  <c r="AH41" i="13"/>
  <c r="AG38" i="13"/>
  <c r="I20" i="13"/>
  <c r="L20" i="13" s="1"/>
  <c r="AG39" i="13"/>
  <c r="H20" i="13"/>
  <c r="K20" i="13" s="1"/>
  <c r="AF36" i="13"/>
  <c r="I19" i="13"/>
  <c r="L19" i="13" s="1"/>
  <c r="H19" i="13"/>
  <c r="K19" i="13" s="1"/>
  <c r="AF37" i="13"/>
  <c r="I18" i="13"/>
  <c r="L18" i="13" s="1"/>
  <c r="AE34" i="13"/>
  <c r="AE35" i="13"/>
  <c r="H18" i="13"/>
  <c r="K18" i="13" s="1"/>
  <c r="AD32" i="13"/>
  <c r="I17" i="13"/>
  <c r="L17" i="13" s="1"/>
  <c r="H17" i="13"/>
  <c r="K17" i="13" s="1"/>
  <c r="AD33" i="13"/>
  <c r="AC30" i="13"/>
  <c r="I16" i="13"/>
  <c r="L16" i="13" s="1"/>
  <c r="AC31" i="13"/>
  <c r="H16" i="13"/>
  <c r="K16" i="13" s="1"/>
  <c r="AB28" i="13"/>
  <c r="I15" i="13"/>
  <c r="L15" i="13" s="1"/>
  <c r="AB29" i="13"/>
  <c r="H15" i="13"/>
  <c r="K15" i="13" s="1"/>
  <c r="AA26" i="13"/>
  <c r="I14" i="13"/>
  <c r="L14" i="13" s="1"/>
  <c r="H14" i="13"/>
  <c r="K14" i="13" s="1"/>
  <c r="AA27" i="13"/>
  <c r="I13" i="13"/>
  <c r="L13" i="13" s="1"/>
  <c r="Z24" i="13"/>
  <c r="H13" i="13"/>
  <c r="K13" i="13" s="1"/>
  <c r="Z25" i="13"/>
  <c r="I12" i="13"/>
  <c r="L12" i="13" s="1"/>
  <c r="Y22" i="13"/>
  <c r="H12" i="13"/>
  <c r="K12" i="13" s="1"/>
  <c r="Y23" i="13"/>
  <c r="X20" i="13"/>
  <c r="I11" i="13"/>
  <c r="L11" i="13" s="1"/>
  <c r="X21" i="13"/>
  <c r="H11" i="13"/>
  <c r="K11" i="13" s="1"/>
  <c r="W18" i="13"/>
  <c r="I10" i="13"/>
  <c r="L10" i="13" s="1"/>
  <c r="W19" i="13"/>
  <c r="H10" i="13"/>
  <c r="K10" i="13" s="1"/>
  <c r="I9" i="13"/>
  <c r="L9" i="13" s="1"/>
  <c r="V16" i="13"/>
  <c r="H9" i="13"/>
  <c r="K9" i="13" s="1"/>
  <c r="V17" i="13"/>
  <c r="U14" i="13"/>
  <c r="I8" i="13"/>
  <c r="L8" i="13" s="1"/>
  <c r="U15" i="13"/>
  <c r="H8" i="13"/>
  <c r="K8" i="13" s="1"/>
  <c r="I7" i="13"/>
  <c r="L7" i="13" s="1"/>
  <c r="T12" i="13"/>
  <c r="T13" i="13"/>
  <c r="H7" i="13"/>
  <c r="K7" i="13" s="1"/>
  <c r="I6" i="13"/>
  <c r="L6" i="13" s="1"/>
  <c r="S10" i="13"/>
  <c r="H6" i="13"/>
  <c r="K6" i="13" s="1"/>
  <c r="S11" i="13"/>
  <c r="R8" i="13"/>
  <c r="I5" i="13"/>
  <c r="L5" i="13" s="1"/>
  <c r="R9" i="13"/>
  <c r="H5" i="13"/>
  <c r="K5" i="13" s="1"/>
  <c r="Q6" i="13"/>
  <c r="I4" i="13"/>
  <c r="L4" i="13" s="1"/>
  <c r="Q7" i="13"/>
  <c r="H4" i="13"/>
  <c r="K4" i="13" s="1"/>
  <c r="V34" i="3"/>
  <c r="K34" i="3"/>
  <c r="V33" i="3"/>
  <c r="K33" i="3"/>
  <c r="V31" i="3"/>
  <c r="K31" i="3"/>
  <c r="U34" i="2"/>
  <c r="R34" i="2"/>
  <c r="O34" i="2"/>
  <c r="AD34" i="2"/>
  <c r="X34" i="2"/>
  <c r="L34" i="2"/>
  <c r="I34" i="2"/>
  <c r="AA34" i="2"/>
  <c r="AD33" i="2"/>
  <c r="AA33" i="2"/>
  <c r="X33" i="2"/>
  <c r="R33" i="2"/>
  <c r="U33" i="2"/>
  <c r="O33" i="2"/>
  <c r="L33" i="2"/>
  <c r="I33" i="2"/>
  <c r="AD32" i="2"/>
  <c r="AA32" i="2"/>
  <c r="X32" i="2"/>
  <c r="O32" i="2"/>
  <c r="L32" i="2"/>
  <c r="R32" i="2"/>
  <c r="I32" i="2"/>
  <c r="U32" i="2"/>
  <c r="AD31" i="2"/>
  <c r="AA31" i="2"/>
  <c r="X31" i="2"/>
  <c r="U31" i="2"/>
  <c r="O31" i="2"/>
  <c r="R31" i="2"/>
  <c r="L31" i="2"/>
  <c r="I31" i="2"/>
  <c r="K11" i="1" l="1"/>
  <c r="AC11" i="1"/>
  <c r="T11" i="1"/>
  <c r="B34"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29DF726-FB27-469F-9272-0E29CB0E59B9}" name="Query - Observations" description="Connection to the 'Observations' query in the workbook." type="5" refreshedVersion="8" saveData="1">
    <dbPr connection="Provider=Microsoft.Mashup.OleDb.1;Data Source=$Workbook$;Location=Observations;Extended Properties=&quot;&quot;" command="SELECT * FROM [Observations]"/>
  </connection>
  <connection id="2" xr16:uid="{437EAA91-6D0E-469D-9475-7338A7CC212D}" name="Query - Observations (Data Model)" description="Connection to the 'Observations' query in the workbook." type="100" refreshedVersion="8" minRefreshableVersion="5">
    <extLst>
      <ext xmlns:x15="http://schemas.microsoft.com/office/spreadsheetml/2010/11/main" uri="{DE250136-89BD-433C-8126-D09CA5730AF9}">
        <x15:connection id="30f40f67-d3cb-4686-ad6c-35dac114ed0a">
          <x15:oledbPr connection="Provider=Microsoft.Mashup.OleDb.1;Data Source=$Workbook$;Location=Observations;Extended Properties=&quot;&quot;">
            <x15:dbTables>
              <x15:dbTable name="Observations"/>
            </x15:dbTables>
          </x15:oledbPr>
        </x15:connection>
      </ext>
    </extLst>
  </connection>
  <connection id="3" xr16:uid="{249D9E34-A96F-40F6-AFD7-7340AB04EB47}"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4" xr16:uid="{B37CDF7A-409B-43BC-9000-0889C44F0BDF}" name="WorkbookConnection_world-in-motion.xlsx!Countries" description="Excel Table: Countries" type="102" refreshedVersion="8" minRefreshableVersion="5">
    <extLst>
      <ext xmlns:x15="http://schemas.microsoft.com/office/spreadsheetml/2010/11/main" uri="{DE250136-89BD-433C-8126-D09CA5730AF9}">
        <x15:connection id="Countries">
          <x15:rangePr sourceName="_xlcn.WorkbookConnection_worldinmotion.xlsxCountries"/>
        </x15:connection>
      </ext>
    </extLst>
  </connection>
  <connection id="5" xr16:uid="{D8583D31-29C2-4E19-9139-6AF25D4351C2}" name="WorkbookConnection_world-in-motion.xlsx!Indicators" description="Excel Table: Indicators" type="102" refreshedVersion="8" minRefreshableVersion="5">
    <extLst>
      <ext xmlns:x15="http://schemas.microsoft.com/office/spreadsheetml/2010/11/main" uri="{DE250136-89BD-433C-8126-D09CA5730AF9}">
        <x15:connection id="Indicators">
          <x15:rangePr sourceName="_xlcn.WorkbookConnection_worldinmotion.xlsxIndicators"/>
        </x15:connection>
      </ext>
    </extLst>
  </connection>
  <connection id="6" xr16:uid="{CF2ECC90-71E2-42BA-86A7-76267C91D26D}" name="WorkbookConnection_world-in-motion.xlsx!Years" description="Excel Table: Years" type="102" refreshedVersion="8" minRefreshableVersion="5">
    <extLst>
      <ext xmlns:x15="http://schemas.microsoft.com/office/spreadsheetml/2010/11/main" uri="{DE250136-89BD-433C-8126-D09CA5730AF9}">
        <x15:connection id="Years">
          <x15:rangePr sourceName="_xlcn.WorkbookConnection_worldinmotion.xlsxYears"/>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
    <s v="ThisWorkbookDataModel"/>
    <s v="{[Years].[Year].&amp;[2024]}"/>
  </metadataStrings>
  <mdxMetadata count="1">
    <mdx n="0" f="s">
      <ms ns="1" c="0"/>
    </mdx>
  </mdxMetadata>
  <valueMetadata count="1">
    <bk>
      <rc t="1" v="0"/>
    </bk>
  </valueMetadata>
</metadata>
</file>

<file path=xl/sharedStrings.xml><?xml version="1.0" encoding="utf-8"?>
<sst xmlns="http://schemas.openxmlformats.org/spreadsheetml/2006/main" count="39921" uniqueCount="243">
  <si>
    <t>CountryCode</t>
  </si>
  <si>
    <t>Year</t>
  </si>
  <si>
    <t>IndicatorCode</t>
  </si>
  <si>
    <t>Metric</t>
  </si>
  <si>
    <t>Value</t>
  </si>
  <si>
    <t>ARG</t>
  </si>
  <si>
    <t>EG.ELC.ACCS.ZS</t>
  </si>
  <si>
    <t>Electricity</t>
  </si>
  <si>
    <t>NY.GDP.MKTP.KD</t>
  </si>
  <si>
    <t>GDP</t>
  </si>
  <si>
    <t>NY.GDP.MKTP.KD.ZG</t>
  </si>
  <si>
    <t>Growth</t>
  </si>
  <si>
    <t>NY.GDP.PCAP.PP.KD</t>
  </si>
  <si>
    <t>Income</t>
  </si>
  <si>
    <t>FP.CPI.TOTL.ZG</t>
  </si>
  <si>
    <t>Inflation</t>
  </si>
  <si>
    <t>IT.NET.USER.ZS</t>
  </si>
  <si>
    <t>Internet</t>
  </si>
  <si>
    <t>SP.DYN.LE00.IN</t>
  </si>
  <si>
    <t>Life</t>
  </si>
  <si>
    <t>SP.POP.TOTL</t>
  </si>
  <si>
    <t>Population</t>
  </si>
  <si>
    <t>NE.TRD.GNFS.ZS</t>
  </si>
  <si>
    <t>Trade</t>
  </si>
  <si>
    <t>AUS</t>
  </si>
  <si>
    <t>BRA</t>
  </si>
  <si>
    <t>CAN</t>
  </si>
  <si>
    <t>CHL</t>
  </si>
  <si>
    <t>CHN</t>
  </si>
  <si>
    <t>DEU</t>
  </si>
  <si>
    <t>EGY</t>
  </si>
  <si>
    <t>ESP</t>
  </si>
  <si>
    <t>FRA</t>
  </si>
  <si>
    <t>GBR</t>
  </si>
  <si>
    <t>IDN</t>
  </si>
  <si>
    <t>IND</t>
  </si>
  <si>
    <t>ITA</t>
  </si>
  <si>
    <t>JPN</t>
  </si>
  <si>
    <t>KOR</t>
  </si>
  <si>
    <t>MEX</t>
  </si>
  <si>
    <t>NGA</t>
  </si>
  <si>
    <t>NOR</t>
  </si>
  <si>
    <t>NZL</t>
  </si>
  <si>
    <t>POL</t>
  </si>
  <si>
    <t>SWE</t>
  </si>
  <si>
    <t>TUR</t>
  </si>
  <si>
    <t>USA</t>
  </si>
  <si>
    <t>ZAF</t>
  </si>
  <si>
    <t>Code</t>
  </si>
  <si>
    <t>Country</t>
  </si>
  <si>
    <t>Region</t>
  </si>
  <si>
    <t>IncomeGroup</t>
  </si>
  <si>
    <t>Argentina</t>
  </si>
  <si>
    <t>Latin America &amp; Caribbean</t>
  </si>
  <si>
    <t>Upper middle income</t>
  </si>
  <si>
    <t>Australia</t>
  </si>
  <si>
    <t>East Asia &amp; Pacific</t>
  </si>
  <si>
    <t>High income</t>
  </si>
  <si>
    <t>Brazil</t>
  </si>
  <si>
    <t>Canada</t>
  </si>
  <si>
    <t>North America</t>
  </si>
  <si>
    <t>Chile</t>
  </si>
  <si>
    <t>China</t>
  </si>
  <si>
    <t>Egypt, Arab Republic of</t>
  </si>
  <si>
    <t>Middle East &amp; North Africa</t>
  </si>
  <si>
    <t>Lower middle income</t>
  </si>
  <si>
    <t>France</t>
  </si>
  <si>
    <t>Europe &amp; Central Asia</t>
  </si>
  <si>
    <t>Germany</t>
  </si>
  <si>
    <t>India</t>
  </si>
  <si>
    <t>South Asia</t>
  </si>
  <si>
    <t>Indonesia</t>
  </si>
  <si>
    <t>Italy</t>
  </si>
  <si>
    <t>Japan</t>
  </si>
  <si>
    <t>Korea</t>
  </si>
  <si>
    <t>Mexico</t>
  </si>
  <si>
    <t>New Zealand</t>
  </si>
  <si>
    <t>Nigeria</t>
  </si>
  <si>
    <t>Sub-Saharan Africa</t>
  </si>
  <si>
    <t>Norway</t>
  </si>
  <si>
    <t>Poland</t>
  </si>
  <si>
    <t>South Africa</t>
  </si>
  <si>
    <t>Spain</t>
  </si>
  <si>
    <t>Sweden</t>
  </si>
  <si>
    <t>Türkiye</t>
  </si>
  <si>
    <t>United Kingdom</t>
  </si>
  <si>
    <t>United States</t>
  </si>
  <si>
    <t>Indicator</t>
  </si>
  <si>
    <t>Unit</t>
  </si>
  <si>
    <t>License</t>
  </si>
  <si>
    <t>Access to electricity (% of population)</t>
  </si>
  <si>
    <t>Percent of population</t>
  </si>
  <si>
    <t>CC BY-4.0</t>
  </si>
  <si>
    <t>Inflation, consumer prices (annual % growth)</t>
  </si>
  <si>
    <t>Individuals using the Internet (% of population)</t>
  </si>
  <si>
    <t>Trade (% of GDP)</t>
  </si>
  <si>
    <t>Percent of GDP</t>
  </si>
  <si>
    <t>GDP (constant 2015 US$)</t>
  </si>
  <si>
    <t>Constant 2015 US$</t>
  </si>
  <si>
    <t>GDP (annual % growth)</t>
  </si>
  <si>
    <t>GDP per capita, PPP (constant 2021 international $)</t>
  </si>
  <si>
    <t>Constant 2021 international $ per person</t>
  </si>
  <si>
    <t>Life expectancy at birth, total (years)</t>
  </si>
  <si>
    <t>Years</t>
  </si>
  <si>
    <t>Population, total</t>
  </si>
  <si>
    <t>People</t>
  </si>
  <si>
    <t>Population millions</t>
  </si>
  <si>
    <t>2024</t>
  </si>
  <si>
    <t>GDP index 2000</t>
  </si>
  <si>
    <t>THE WORLD IN MOTION</t>
  </si>
  <si>
    <t>WORLD IN MOTION  /  Excel MCP  /  World Bank WDI · CC BY 4.0</t>
  </si>
  <si>
    <t>GROWTH IS NOT A STRAIGHT LINE</t>
  </si>
  <si>
    <t>Real economic output  /  Each country's GDP indexed to 100 in 2000  /  Not stock-market returns</t>
  </si>
  <si>
    <t>PROGRESS YOU CAN MEASURE</t>
  </si>
  <si>
    <t>Digital access and longer lives  /  Country comparisons, not a causal model</t>
  </si>
  <si>
    <t>Life expectancy</t>
  </si>
  <si>
    <t>OBSERVATION YEAR</t>
  </si>
  <si>
    <t>PEOPLE IN SELECTION</t>
  </si>
  <si>
    <t>BASELINE</t>
  </si>
  <si>
    <t>YEARS OF EVIDENCE</t>
  </si>
  <si>
    <t>SELECTED ECONOMIES</t>
  </si>
  <si>
    <t>START OF SERIES</t>
  </si>
  <si>
    <t>END OF SERIES</t>
  </si>
  <si>
    <t>WORLD IN MOTION</t>
  </si>
  <si>
    <t>A working Excel MCP sample, using real World Bank data.</t>
  </si>
  <si>
    <t>Explore</t>
  </si>
  <si>
    <t>Year selection</t>
  </si>
  <si>
    <t>Select exactly one year on World Overview. Multiple years produce blank measures, not misleading sums.</t>
  </si>
  <si>
    <t>Slicer controls</t>
  </si>
  <si>
    <t>Use Ctrl-click or Excel's multi-select button for multiple countries. The clear-filter button restores all countries.</t>
  </si>
  <si>
    <t>Requirements</t>
  </si>
  <si>
    <t>Full experience tested in Microsoft 365 desktop Excel for Windows. No MCP, CLI, Python, API key, or internet required to explore saved results.</t>
  </si>
  <si>
    <t>Coverage</t>
  </si>
  <si>
    <t>25 selected countries; 2000-2024; 9 annual indicators. This is not the whole world or a representative global aggregate.</t>
  </si>
  <si>
    <t>Source</t>
  </si>
  <si>
    <t>https://databankfiles.worldbank.org/public/ddpext_download/WDI_CSV.zip</t>
  </si>
  <si>
    <t>Retrieved</t>
  </si>
  <si>
    <t>Licence</t>
  </si>
  <si>
    <t>Each selected indicator is CC BY-4.0 in the downloaded WDISeries.csv metadata.</t>
  </si>
  <si>
    <t>Terms</t>
  </si>
  <si>
    <t>https://datacatalog.worldbank.org/public-licenses#cc-by</t>
  </si>
  <si>
    <t>Attribution</t>
  </si>
  <si>
    <t>Source: World Bank, World Development Indicators (CC BY 4.0). Selected and reshaped for this sample; no World Bank endorsement.</t>
  </si>
  <si>
    <t>Changes</t>
  </si>
  <si>
    <t>Selected countries/years/indicators, reshaped the observations, and added sample calculations and visualisations.</t>
  </si>
  <si>
    <t>GDP per capita at purchasing-power parity, in constant 2021 international dollars. This is NOT salary or household disposable income.</t>
  </si>
  <si>
    <t>Median income</t>
  </si>
  <si>
    <t>Unweighted median of the selected countries' GDP per capita, not population-weighted and not an official World Bank regional estimate.</t>
  </si>
  <si>
    <t>GDP index</t>
  </si>
  <si>
    <t>Each country's constant-2015-US-dollar GDP divided by its own 2000 GDP, multiplied by 100. Measures growth, not economic size.</t>
  </si>
  <si>
    <t>Growth and inflation</t>
  </si>
  <si>
    <t>Country populations are summed only within one year. The chart's bubble areas use population in millions.</t>
  </si>
  <si>
    <t>Period life expectancy at birth, in years. Cross-country association with income does not establish causation.</t>
  </si>
  <si>
    <t>Internet and electricity</t>
  </si>
  <si>
    <t>Population shares in percent. Availability and definitions vary; inspect indicator metadata.</t>
  </si>
  <si>
    <t>Missing values</t>
  </si>
  <si>
    <t>46 of 5625 snapshot observations are missing. They remain blank; no interpolation or zero filling.</t>
  </si>
  <si>
    <t>Classifications</t>
  </si>
  <si>
    <t>Country names, regions and income groups reflect the downloaded metadata, not historical classifications.</t>
  </si>
  <si>
    <t>Revisions</t>
  </si>
  <si>
    <t>WDI revises historical data. A future live refresh may change earlier years; the published sample is a fixed, attributed snapshot.</t>
  </si>
  <si>
    <t>Refresh</t>
  </si>
  <si>
    <t>Snapshot mode reprocesses the embedded real observations. Live mode downloads the official WDI bulk ZIP (about 283 MB); internet is required.</t>
  </si>
  <si>
    <t>Live refresh steps</t>
  </si>
  <si>
    <t>Offline mode</t>
  </si>
  <si>
    <t>Architecture</t>
  </si>
  <si>
    <t>SourceObservations -&gt; Power Query Observations -&gt; Data Model. Countries, Indicators and Years provide related lookup tables. DAX measures feed native PivotTables and linked PivotCharts.</t>
  </si>
  <si>
    <t>Scope of controls</t>
  </si>
  <si>
    <t>The growth heatmap shows the first four alphabetically selected countries. It is tied to the country selection, but its displayed crisis years are fixed.</t>
  </si>
  <si>
    <t>Interpretation</t>
  </si>
  <si>
    <t>Educational demonstration, not investment, policy, or business advice. World Bank has not endorsed this sample.</t>
  </si>
  <si>
    <t>Setting</t>
  </si>
  <si>
    <t>SourceMode</t>
  </si>
  <si>
    <t>Snapshot</t>
  </si>
  <si>
    <t>LoadedAt</t>
  </si>
  <si>
    <t>ANNUAL GDP GROWTH (%) · FIRST FOUR SELECTED COUNTRIES</t>
  </si>
  <si>
    <t>BEYOND THE CONNECTION · FIRST FOUR SELECTED COUNTRIES</t>
  </si>
  <si>
    <t>COUNTRY</t>
  </si>
  <si>
    <t>LIFE EXPECTANCY (2024)</t>
  </si>
  <si>
    <t>ELECTRICITY ACCESS (2024)</t>
  </si>
  <si>
    <t>Last successful source</t>
  </si>
  <si>
    <t>Definition</t>
  </si>
  <si>
    <t>Limitations</t>
  </si>
  <si>
    <t>Aggregation</t>
  </si>
  <si>
    <t>SDG 7.1.1 Electrification Dataset, World Bank (WB), uri: https://trackingsdg7.esmap.org/downloads, note: Data is downloaded from ESMAP website. Data is released when a new Tracking SDG7 report is released., publisher: World Bank (WB), date accessed: 2024-05-16, date published: 2023</t>
  </si>
  <si>
    <t>Access to electricity is the percentage of population with access to electricity. Electrification data are collected from industry, national surveys and international sources.</t>
  </si>
  <si>
    <t>Population-weighted average</t>
  </si>
  <si>
    <t>International Financial Statistics database, International Monetary Fund (IMF)</t>
  </si>
  <si>
    <t>Inflation as measured by the consumer price index reflects the annual percentage change in the cost to the average consumer of acquiring a basket of goods and services that may be fixed or changed at specified intervals, such as yearly.</t>
  </si>
  <si>
    <t>Median</t>
  </si>
  <si>
    <t>World Telecommunication/ICT Indicators Database, International Telecommunication Union (ITU), uri: https://datahub.itu.int/</t>
  </si>
  <si>
    <t>Internet users are individuals who have used the Internet (from any location) in the last 3 months. The Internet can be used via a computer, mobile phone, personal digital assistant, games machine, digital TV etc.</t>
  </si>
  <si>
    <t>Operators have traditionally been the main source of telecommunications data, so information on subscriptions has been widely available for most countries. This gives a general idea of access, but a more precise measure is the penetration rate - the share of households with access to telecommunications. During the past few years more information on information and communication technology use has become available from household and business surveys. Also important are data on actual use of telecommunications services. Ideally, statistics on telecommunications (and other information and communications technologies) should be compiled for all three measures: subscriptions, access, and use. The quality of data varies among reporting countries as a result of differences in regulations covering data provision and availability.
Discrepancies may also arise in cases where the end of a fiscal year differs from that used by ITU, which is the end of December of every year. A number of countries have fiscal years that end in March or June of every year.</t>
  </si>
  <si>
    <t>Weighted average</t>
  </si>
  <si>
    <t>Country official statistics, National Statistical Organizations and/or Central Banks;
National Accounts data files, Organisation for Economic Co-operation and Development (OECD);
Staff estimates, World Bank (WB)</t>
  </si>
  <si>
    <t>Trade is the sum of exports and imports of goods and services. This indicator is expressed as a percentage of Gross Domestic Product (GDP) which is the total income earned through the production of goods and services in an economic territory during an accounting period.</t>
  </si>
  <si>
    <t>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constant prices, meaning the series has been adjusted to account for price changes over time. The reference year for this adjustment is 2015. This indicator is expressed in United States dollars.</t>
  </si>
  <si>
    <t>Each industry's contribution to growth in the economy's output is measured by growth in the industry's value added. In principle, value added in constant prices can be estimated by measuring the quantity of goods and services produced in a period, valuing them at an agreed set of base year prices, and subtracting the cost of intermediate inputs, also in constant prices. This double-deflation method requires detailed information on the structure of prices of inputs and outputs.
In many industries, however, value added is extrapolated from the base year using single volume indexes of outputs or, less commonly, inputs. Particularly in the services industries, including most of government, value added in constant prices is often imputed from labor inputs, such as real wages or number of employees. In the absence of well defined measures of output, measuring the growth of services remains difficult.
Moreover, technical progress can lead to improvements in production processes and in the quality of goods and services that, if not properly accounted for, can distort measures of value added and thus of growth. When inputs are used to estimate output, as for nonmarket services, unmeasured technical progress leads to underestimates of the volume of output. Similarly, unmeasured improvements in quality lead to underestimates of the value of output and value added. The result can be underestimates of growth and productivity improvement and overestimates of inflation.
Informal economic activities pose a particular measurement problem, especially in developing countries, where much economic activity is unrecorded. A complete picture of the economy requires estimating household outputs produced for home use, sales in informal markets, barter exchanges, and illicit or deliberately unreported activities. The consistency and completeness of such estimates depend on the skill and methods of the compiling statisticians.
Rebasing of national accounts can alter the measured growth rate of an economy and lead to breaks in series that affect the consistency of data over time. When countries rebase their national accounts, they update the weights assigned to various components to better reflect current patterns of production or uses of output. The new base year should represent normal operation of the economy - it should be a year without major shocks or distortions. Some developing countries have not rebased their national accounts for many years. Using an old base year can be misleading because implicit price and volume weights become progressively less relevant and useful.
To obtain comparable series of constant price data for computing aggregates, the World Bank rescales GDP and value added by industrial origin to a common reference year. Because rescaling changes the implicit weights used in forming regional and income group aggregates, aggregate growth rates are not comparable with those from earlier editions with different base years. Rescaling may result in a discrepancy between the rescaled GDP and the sum of the rescaled components. To avoid distortions in the growth rates, the discrepancy is left unallocated. As a result, the weighted average of the growth rates of the components generally does not equal the GDP growth rate.</t>
  </si>
  <si>
    <t>Gap-filled total</t>
  </si>
  <si>
    <t>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t>
  </si>
  <si>
    <t>International Comparison Program (ICP), World Bank (WB), uri: https://www.worldbank.org/en/programs/icp/data, note: This information is for ICP’s PPPs utilized in WDI, publisher: International Comparison Program (ICP), date accessed: May 30, 2024, date published: May 30, 2024;
The Eurostat PPP Programme, Eurostat (ESTAT), uri: https://ec.europa.eu/eurostat/databrowser/explore/all/all_themes, publisher: Eurostat;
The OECD PPP Programme, Organisation for Economic Co-operation and Development (OECD), uri: https://data-explorer.oecd.org/, publisher: OECD;
Staff estimates, World Bank (WB);
National Accounts data files, Organisation for Economic Co-operation and Development (OECD);
World Economic Outlook database, International Monetary Fund (IMF)</t>
  </si>
  <si>
    <t>This indicator provides values for gross domestic product (GDP) per person expressed in constant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Gross domestic product is the total income earned through the production of goods and services in an economic territory during an accounting period. It can be measured in three different ways: using either the expenditure approach, the income approach, or the production approach. The core indicator has been divided by the general population to achieve a per capita estimate. This indicator is expressed in constant prices, meaning the series has been adjusted to account for price changes over time. The reference year for this adjustment is 2021.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t>
  </si>
  <si>
    <t>World Population Prospects, United Nations (UN), uri: UN Population Division;
Statistical databases and publications from national statistical offices, National Statistical Offices (NSOs), note: Derived from male and female life expectancy at birth from sources such as statistical databases and publications from national statistical offices.;
Demographic Statistics, Eurostat (ESTAT), note: Derived from male and female life expectancy at birth from sources such as Eurostat: Demographic Statistics.</t>
  </si>
  <si>
    <t>Life expectancy at birth indicates the number of years a newborn infant would live if prevailing patterns of mortality at the time of its birth were to stay the same throughout its life.</t>
  </si>
  <si>
    <t>Annual data series from United Nations Population Division's World Population Prospects are interpolated data from 5-year period data. Therefore they may not reflect real events as much as observed data.</t>
  </si>
  <si>
    <t>World Population Prospects, United Nations (UN), uri: https://population.un.org/wpp/, publisher: UN Population Division;
Statistical databases and publications from national statistical offices, National Statistical Offices (NSOs), uri: https://unstats.un.org/home/nso_sites/, publisher: National Statistical Offices;
Eurostat: Demographic Statistics, Eurostat (ESTAT), uri: https://ec.europa.eu/eurostat/data/database?node_code=earn_ses_monthly, publisher: Eurostat;
Population and Vital Statistics Report (various years), United Nations (UN), uri: https://unstats.un.org, publisher: UN Statistics Division</t>
  </si>
  <si>
    <t>Total population is based on the de facto definition of population, which counts all residents regardless of legal status or citizenship. The values shown are midyear estimates.</t>
  </si>
  <si>
    <t>Current population estimates for developing countries that lack (i) reliable recent census data, and (ii) pre- and post-census estimates for countries with census data, are provided by the United Nations Population Division and other agencies. 
The cohort component method - a standard method for estimating and projecting population - requires fertility, mortality, and net migration data, often collected from sample surveys, which can be small or limited in coverage. Population estimates are from demographic modeling and so are susceptible to biases and errors from shortcomings in both the model and the data.
Because future trends cannot be known with certainty, population projections have a wide range of uncertainty.</t>
  </si>
  <si>
    <t>Sum</t>
  </si>
  <si>
    <t>25 selected economies. 25 years of change. One connected Excel model.</t>
  </si>
  <si>
    <t>GDP per person</t>
  </si>
  <si>
    <t>Income 2000</t>
  </si>
  <si>
    <t>Population millions 2000</t>
  </si>
  <si>
    <t>Life 2000</t>
  </si>
  <si>
    <t>Matched income</t>
  </si>
  <si>
    <t>Matched population</t>
  </si>
  <si>
    <t>Matched life</t>
  </si>
  <si>
    <t>GDP PER PERSON / MEDIAN</t>
  </si>
  <si>
    <t>MEDIAN LIFE EXPECTANCY</t>
  </si>
  <si>
    <t>PROSPERITY HAS MORE THAN ONE DIMENSION</t>
  </si>
  <si>
    <t>CHANGE THE VIEW</t>
  </si>
  <si>
    <t>East Asia / Pacific</t>
  </si>
  <si>
    <t>Europe / Central Asia</t>
  </si>
  <si>
    <t>Latin America / Caribbean</t>
  </si>
  <si>
    <t>Middle East / N. Africa</t>
  </si>
  <si>
    <t>World Bank WDI / CC BY 4.0   |   Bubble area = population. Association is not causation.</t>
  </si>
  <si>
    <t>Ask your agent to explore this workbook with ExcelMCP. You can also use its native Excel filters. Year and Region affect World Overview; each country selector affects only its own trend dashboard.</t>
  </si>
  <si>
    <t>Ask your ExcelMCP-connected agent to switch Observations from EmbeddedSnapshot to WorldBankLive, refresh it, then refresh the PivotTables and verify the loaded results. This downloads about 283 MB. The status below reports the last successful load.</t>
  </si>
  <si>
    <t>Ask your agent to keep EmbeddedSnapshot for offline use, or restore that source and refresh Observations and the PivotTables. Follow Excel privacy protections.</t>
  </si>
  <si>
    <t>MAKE IT YOURS WITH YOUR AGENT</t>
  </si>
  <si>
    <t>Download the workbook, then ask your agent to adapt it through ExcelMCP. You do not need to edit formulas, queries or the Data Model yourself.</t>
  </si>
  <si>
    <t>Requirements for adaptation</t>
  </si>
  <si>
    <t>Use an agent connected to ExcelMCP on Windows with desktop Excel installed. Saved charts and filters work without an agent.</t>
  </si>
  <si>
    <t>Example prompt</t>
  </si>
  <si>
    <t>Open this workbook with ExcelMCP. Compare Germany, France and Italy from 2000 to 2024. Adapt the dashboard for that comparison, retain the original data sources and missing-value handling, and save the changes.</t>
  </si>
  <si>
    <t>New reporting needs</t>
  </si>
  <si>
    <t>Tell your agent which countries, questions and measures you need. Ask it to explain data limitations and verify its results in Excel.</t>
  </si>
  <si>
    <t>Overview comparisons</t>
  </si>
  <si>
    <t>Changes since 2000 compare the same selected countries with observations in both years, separately for each metric. GDP per person and life expectancy use unweighted country medians. Population uses summed people.</t>
  </si>
  <si>
    <t>Region colors</t>
  </si>
  <si>
    <t>Each country's bubble keeps its region color as the year or region filters change. Country identities are fixed in OverviewData; filtered-out values are not plotted.</t>
  </si>
  <si>
    <t>Annual percent change</t>
  </si>
  <si>
    <t>Annual percent change is stored as a percentage: 5 means 5%, not 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</si>
</sst>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quot; intl $&quot;"/>
    <numFmt numFmtId="166" formatCode="0.00&quot; bn&quot;"/>
    <numFmt numFmtId="167" formatCode="0.0&quot; years&quot;"/>
    <numFmt numFmtId="168" formatCode="0.0&quot;%&quot;"/>
    <numFmt numFmtId="169" formatCode="0&quot; selected countries&quot;"/>
    <numFmt numFmtId="170" formatCode="\+0.0%&quot; vs 2000&quot;;\-0.0%&quot; vs 2000&quot;;0.0%&quot; vs 2000&quot;"/>
    <numFmt numFmtId="171" formatCode="\+0.0&quot; years vs 2000&quot;;\-0.0&quot; years vs 2000&quot;;0.0&quot; years vs 2000&quot;"/>
  </numFmts>
  <fonts count="41" x14ac:knownFonts="1">
    <font>
      <sz val="11"/>
      <color theme="1"/>
      <name val="Aptos Narrow"/>
      <family val="2"/>
      <scheme val="minor"/>
    </font>
    <font>
      <sz val="8"/>
      <name val="Aptos Narrow"/>
      <family val="2"/>
      <scheme val="minor"/>
    </font>
    <font>
      <sz val="11"/>
      <color theme="1"/>
      <name val="Aptos"/>
      <family val="2"/>
    </font>
    <font>
      <sz val="10"/>
      <color rgb="FFF1F5FB"/>
      <name val="Aptos"/>
      <family val="2"/>
    </font>
    <font>
      <sz val="10"/>
      <color rgb="FFA3B4CB"/>
      <name val="Aptos"/>
      <family val="2"/>
    </font>
    <font>
      <sz val="9"/>
      <color rgb="FFA3B4CB"/>
      <name val="Aptos"/>
      <family val="2"/>
    </font>
    <font>
      <u/>
      <sz val="11"/>
      <color theme="10"/>
      <name val="Aptos Narrow"/>
      <family val="2"/>
      <scheme val="minor"/>
    </font>
    <font>
      <b/>
      <u/>
      <sz val="9"/>
      <color rgb="FF41D9C3"/>
      <name val="Aptos Narrow"/>
      <family val="2"/>
      <scheme val="minor"/>
    </font>
    <font>
      <b/>
      <sz val="9"/>
      <color rgb="FF41D9C3"/>
      <name val="Aptos"/>
      <family val="2"/>
    </font>
    <font>
      <b/>
      <sz val="9"/>
      <color rgb="FFA3B4CB"/>
      <name val="Aptos"/>
      <family val="2"/>
    </font>
    <font>
      <b/>
      <sz val="29"/>
      <color rgb="FF41D9C3"/>
      <name val="Aptos"/>
      <family val="2"/>
    </font>
    <font>
      <b/>
      <sz val="29"/>
      <color rgb="FF5EA9FF"/>
      <name val="Aptos"/>
      <family val="2"/>
    </font>
    <font>
      <b/>
      <sz val="29"/>
      <color rgb="FFF3C969"/>
      <name val="Aptos"/>
      <family val="2"/>
    </font>
    <font>
      <b/>
      <sz val="11"/>
      <color rgb="FFF1F5FB"/>
      <name val="Aptos"/>
      <family val="2"/>
    </font>
    <font>
      <b/>
      <sz val="18"/>
      <color rgb="FFF1F5FB"/>
      <name val="Aptos"/>
      <family val="2"/>
    </font>
    <font>
      <b/>
      <sz val="26"/>
      <color rgb="FFF1F5FB"/>
      <name val="Aptos"/>
      <family val="2"/>
    </font>
    <font>
      <sz val="11"/>
      <color rgb="FFF1F5FB"/>
      <name val="Aptos"/>
      <family val="2"/>
    </font>
    <font>
      <sz val="11"/>
      <color rgb="FF41D9C3"/>
      <name val="Aptos"/>
      <family val="2"/>
    </font>
    <font>
      <sz val="11"/>
      <color rgb="FFF3C969"/>
      <name val="Aptos"/>
      <family val="2"/>
    </font>
    <font>
      <u/>
      <sz val="10"/>
      <color rgb="FFF1F5FB"/>
      <name val="Aptos"/>
      <family val="2"/>
    </font>
    <font>
      <b/>
      <sz val="27"/>
      <color rgb="FFF1F5FB"/>
      <name val="Aptos"/>
      <family val="2"/>
    </font>
    <font>
      <b/>
      <sz val="28"/>
      <color rgb="FFF1F5FB"/>
      <name val="Aptos"/>
      <family val="2"/>
    </font>
    <font>
      <b/>
      <u/>
      <sz val="10"/>
      <color rgb="FF41D9C3"/>
      <name val="Aptos Narrow"/>
      <family val="2"/>
      <scheme val="minor"/>
    </font>
    <font>
      <sz val="10"/>
      <color rgb="FF5EA9FF"/>
      <name val="Aptos"/>
      <family val="2"/>
    </font>
    <font>
      <sz val="10"/>
      <color rgb="FFF3C969"/>
      <name val="Aptos"/>
      <family val="2"/>
    </font>
    <font>
      <sz val="10"/>
      <color rgb="FFC6A6FF"/>
      <name val="Aptos"/>
      <family val="2"/>
    </font>
    <font>
      <b/>
      <sz val="27"/>
      <color rgb="FF41D9C3"/>
      <name val="Aptos"/>
      <family val="2"/>
    </font>
    <font>
      <b/>
      <sz val="27"/>
      <color rgb="FF5EA9FF"/>
      <name val="Aptos"/>
      <family val="2"/>
    </font>
    <font>
      <b/>
      <sz val="27"/>
      <color rgb="FFF3C969"/>
      <name val="Aptos"/>
      <family val="2"/>
    </font>
    <font>
      <b/>
      <sz val="27"/>
      <color rgb="FFC6A6FF"/>
      <name val="Aptos"/>
      <family val="2"/>
    </font>
    <font>
      <b/>
      <sz val="15"/>
      <color rgb="FFF1F5FB"/>
      <name val="Aptos"/>
      <family val="2"/>
    </font>
    <font>
      <b/>
      <sz val="11"/>
      <color rgb="FF41D9C3"/>
      <name val="Aptos"/>
      <family val="2"/>
    </font>
    <font>
      <b/>
      <sz val="9"/>
      <color rgb="FF5EA9FF"/>
      <name val="Aptos"/>
      <family val="2"/>
    </font>
    <font>
      <b/>
      <sz val="9"/>
      <color rgb="FFF3C969"/>
      <name val="Aptos"/>
      <family val="2"/>
    </font>
    <font>
      <b/>
      <sz val="9"/>
      <color rgb="FFF7A77A"/>
      <name val="Aptos"/>
      <family val="2"/>
    </font>
    <font>
      <b/>
      <sz val="9"/>
      <color rgb="FFC6A6FF"/>
      <name val="Aptos"/>
      <family val="2"/>
    </font>
    <font>
      <b/>
      <sz val="9"/>
      <color rgb="FFF58BAC"/>
      <name val="Aptos"/>
      <family val="2"/>
    </font>
    <font>
      <b/>
      <sz val="9"/>
      <color rgb="FFA8CE7A"/>
      <name val="Aptos"/>
      <family val="2"/>
    </font>
    <font>
      <b/>
      <u/>
      <sz val="10"/>
      <color rgb="FF41D9C3"/>
      <name val="Aptos"/>
      <family val="2"/>
    </font>
    <font>
      <b/>
      <sz val="10"/>
      <color rgb="FFF1F5FB"/>
      <name val="Aptos"/>
      <family val="2"/>
    </font>
    <font>
      <u/>
      <sz val="9"/>
      <color rgb="FFA3B4CB"/>
      <name val="Aptos Narrow"/>
      <family val="2"/>
      <scheme val="minor"/>
    </font>
  </fonts>
  <fills count="4">
    <fill>
      <patternFill patternType="none"/>
    </fill>
    <fill>
      <patternFill patternType="gray125"/>
    </fill>
    <fill>
      <patternFill patternType="solid">
        <fgColor rgb="FF0B1426"/>
        <bgColor indexed="64"/>
      </patternFill>
    </fill>
    <fill>
      <patternFill patternType="solid">
        <fgColor rgb="FF15233A"/>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53">
    <xf numFmtId="0" fontId="0" fillId="0" borderId="0" xfId="0"/>
    <xf numFmtId="0" fontId="0" fillId="0" borderId="0" xfId="0" pivotButton="1"/>
    <xf numFmtId="1" fontId="0" fillId="0" borderId="0" xfId="0" applyNumberFormat="1"/>
    <xf numFmtId="0" fontId="3" fillId="2" borderId="0" xfId="0" applyFont="1" applyFill="1"/>
    <xf numFmtId="0" fontId="4" fillId="2" borderId="0" xfId="0" applyFont="1" applyFill="1"/>
    <xf numFmtId="0" fontId="5" fillId="2" borderId="0" xfId="0" applyFont="1" applyFill="1"/>
    <xf numFmtId="0" fontId="7" fillId="2" borderId="0" xfId="1" applyFont="1" applyFill="1"/>
    <xf numFmtId="0" fontId="8" fillId="2" borderId="0" xfId="0" applyFont="1" applyFill="1"/>
    <xf numFmtId="3" fontId="0" fillId="0" borderId="0" xfId="0" applyNumberFormat="1"/>
    <xf numFmtId="164" fontId="0" fillId="0" borderId="0" xfId="0" applyNumberFormat="1"/>
    <xf numFmtId="0" fontId="9" fillId="2" borderId="0" xfId="0" applyFont="1" applyFill="1"/>
    <xf numFmtId="0" fontId="3" fillId="3" borderId="0" xfId="0" applyFont="1" applyFill="1"/>
    <xf numFmtId="164" fontId="13" fillId="3" borderId="0" xfId="0" applyNumberFormat="1" applyFont="1" applyFill="1"/>
    <xf numFmtId="0" fontId="2" fillId="0" borderId="0" xfId="0" applyFont="1" applyAlignment="1">
      <alignment wrapText="1"/>
    </xf>
    <xf numFmtId="14" fontId="2" fillId="0" borderId="0" xfId="0" applyNumberFormat="1" applyFont="1" applyAlignment="1">
      <alignment wrapText="1"/>
    </xf>
    <xf numFmtId="0" fontId="14" fillId="2" borderId="0" xfId="0" applyFont="1" applyFill="1" applyAlignment="1">
      <alignment wrapText="1"/>
    </xf>
    <xf numFmtId="22" fontId="0" fillId="0" borderId="0" xfId="0" applyNumberFormat="1"/>
    <xf numFmtId="0" fontId="16" fillId="3" borderId="0" xfId="0" applyFont="1" applyFill="1"/>
    <xf numFmtId="0" fontId="0" fillId="0" borderId="0" xfId="0" applyAlignment="1">
      <alignment vertical="top" wrapText="1"/>
    </xf>
    <xf numFmtId="0" fontId="19" fillId="2" borderId="0" xfId="1" applyFont="1" applyFill="1"/>
    <xf numFmtId="0" fontId="20" fillId="2" borderId="0" xfId="0" applyFont="1" applyFill="1" applyAlignment="1">
      <alignment vertical="center"/>
    </xf>
    <xf numFmtId="0" fontId="9" fillId="3" borderId="0" xfId="0" applyFont="1" applyFill="1"/>
    <xf numFmtId="0" fontId="30" fillId="2" borderId="0" xfId="0" applyFont="1" applyFill="1"/>
    <xf numFmtId="0" fontId="31" fillId="2" borderId="0" xfId="0" applyFont="1" applyFill="1"/>
    <xf numFmtId="0" fontId="32" fillId="2" borderId="0" xfId="0" applyFont="1" applyFill="1"/>
    <xf numFmtId="0" fontId="33" fillId="2" borderId="0" xfId="0" applyFont="1" applyFill="1"/>
    <xf numFmtId="0" fontId="34" fillId="2" borderId="0" xfId="0" applyFont="1" applyFill="1"/>
    <xf numFmtId="0" fontId="35" fillId="2" borderId="0" xfId="0" applyFont="1" applyFill="1"/>
    <xf numFmtId="0" fontId="36" fillId="2" borderId="0" xfId="0" applyFont="1" applyFill="1"/>
    <xf numFmtId="0" fontId="37" fillId="2" borderId="0" xfId="0" applyFont="1" applyFill="1"/>
    <xf numFmtId="0" fontId="13" fillId="2" borderId="0" xfId="0" applyFont="1" applyFill="1" applyAlignment="1">
      <alignment wrapText="1"/>
    </xf>
    <xf numFmtId="0" fontId="39" fillId="2" borderId="0" xfId="0" applyFont="1" applyFill="1"/>
    <xf numFmtId="0" fontId="40" fillId="2" borderId="0" xfId="1" applyFont="1" applyFill="1"/>
    <xf numFmtId="169" fontId="4" fillId="3" borderId="0" xfId="0" applyNumberFormat="1" applyFont="1" applyFill="1"/>
    <xf numFmtId="170" fontId="23" fillId="3" borderId="0" xfId="0" applyNumberFormat="1" applyFont="1" applyFill="1"/>
    <xf numFmtId="170" fontId="24" fillId="3" borderId="0" xfId="0" applyNumberFormat="1" applyFont="1" applyFill="1"/>
    <xf numFmtId="171" fontId="25" fillId="3" borderId="0" xfId="0" applyNumberFormat="1" applyFont="1" applyFill="1"/>
    <xf numFmtId="0" fontId="16" fillId="3" borderId="0" xfId="0" applyFont="1" applyFill="1" applyAlignment="1">
      <alignment vertical="center" wrapText="1"/>
    </xf>
    <xf numFmtId="1" fontId="26" fillId="3" borderId="0" xfId="0" applyNumberFormat="1" applyFont="1" applyFill="1" applyAlignment="1">
      <alignment horizontal="left" vertical="center"/>
    </xf>
    <xf numFmtId="165" fontId="27" fillId="3" borderId="0" xfId="0" applyNumberFormat="1" applyFont="1" applyFill="1" applyAlignment="1">
      <alignment horizontal="left" vertical="center"/>
    </xf>
    <xf numFmtId="166" fontId="28" fillId="3" borderId="0" xfId="0" applyNumberFormat="1" applyFont="1" applyFill="1" applyAlignment="1">
      <alignment horizontal="left" vertical="center"/>
    </xf>
    <xf numFmtId="0" fontId="21" fillId="2" borderId="0" xfId="0" applyFont="1" applyFill="1" applyAlignment="1">
      <alignment vertical="center"/>
    </xf>
    <xf numFmtId="0" fontId="22" fillId="3" borderId="0" xfId="1" applyFont="1" applyFill="1" applyAlignment="1">
      <alignment horizontal="center" vertical="center"/>
    </xf>
    <xf numFmtId="0" fontId="38" fillId="3" borderId="0" xfId="1" applyFont="1" applyFill="1" applyAlignment="1">
      <alignment horizontal="center" vertical="center"/>
    </xf>
    <xf numFmtId="167" fontId="29" fillId="3" borderId="0" xfId="0" applyNumberFormat="1" applyFont="1" applyFill="1" applyAlignment="1">
      <alignment horizontal="left" vertical="center"/>
    </xf>
    <xf numFmtId="1" fontId="10" fillId="2" borderId="0" xfId="0" applyNumberFormat="1" applyFont="1" applyFill="1" applyAlignment="1">
      <alignment horizontal="left" vertical="center"/>
    </xf>
    <xf numFmtId="1" fontId="11" fillId="2" borderId="0" xfId="0" applyNumberFormat="1" applyFont="1" applyFill="1" applyAlignment="1">
      <alignment horizontal="left" vertical="center"/>
    </xf>
    <xf numFmtId="1" fontId="12" fillId="2" borderId="0" xfId="0" applyNumberFormat="1" applyFont="1" applyFill="1" applyAlignment="1">
      <alignment horizontal="left" vertical="center"/>
    </xf>
    <xf numFmtId="0" fontId="15" fillId="2" borderId="0" xfId="0" applyFont="1" applyFill="1" applyAlignment="1">
      <alignment vertical="center"/>
    </xf>
    <xf numFmtId="167" fontId="17" fillId="3" borderId="0" xfId="0" applyNumberFormat="1" applyFont="1" applyFill="1"/>
    <xf numFmtId="167" fontId="16" fillId="3" borderId="0" xfId="0" applyNumberFormat="1" applyFont="1" applyFill="1"/>
    <xf numFmtId="168" fontId="18" fillId="3" borderId="0" xfId="0" applyNumberFormat="1" applyFont="1" applyFill="1"/>
    <xf numFmtId="168" fontId="16" fillId="3" borderId="0" xfId="0" applyNumberFormat="1" applyFont="1" applyFill="1"/>
  </cellXfs>
  <cellStyles count="2">
    <cellStyle name="Hyperlink" xfId="1" builtinId="8"/>
    <cellStyle name="Normal" xfId="0" builtinId="0"/>
  </cellStyles>
  <dxfs count="21">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27" formatCode="dd/mm/yyyy\ hh:mm"/>
    </dxf>
    <dxf>
      <numFmt numFmtId="164" formatCode="0.0"/>
    </dxf>
    <dxf>
      <numFmt numFmtId="164" formatCode="0.0"/>
    </dxf>
    <dxf>
      <numFmt numFmtId="3" formatCode="#,##0"/>
    </dxf>
    <dxf>
      <numFmt numFmtId="164" formatCode="0.0"/>
    </dxf>
    <dxf>
      <numFmt numFmtId="164" formatCode="0.0"/>
    </dxf>
    <dxf>
      <numFmt numFmtId="3" formatCode="#,##0"/>
    </dxf>
    <dxf>
      <numFmt numFmtId="164" formatCode="0.0"/>
    </dxf>
    <dxf>
      <numFmt numFmtId="164" formatCode="0.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4.xml"/><Relationship Id="rId26" Type="http://schemas.openxmlformats.org/officeDocument/2006/relationships/connections" Target="connections.xml"/><Relationship Id="rId3" Type="http://schemas.openxmlformats.org/officeDocument/2006/relationships/worksheet" Target="worksheets/sheet3.xml"/><Relationship Id="rId21" Type="http://schemas.microsoft.com/office/2007/relationships/slicerCache" Target="slicerCaches/slicerCach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pivotCacheDefinition" Target="pivotCache/pivotCacheDefinition6.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07/relationships/slicerCache" Target="slicerCaches/slicerCache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23" Type="http://schemas.microsoft.com/office/2007/relationships/slicerCache" Target="slicerCaches/slicerCache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pivotCacheDefinition" Target="pivotCache/pivotCacheDefinition5.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07/relationships/slicerCache" Target="slicerCaches/slicerCache2.xml"/><Relationship Id="rId27" Type="http://schemas.openxmlformats.org/officeDocument/2006/relationships/styles" Target="styles.xml"/><Relationship Id="rId30" Type="http://schemas.openxmlformats.org/officeDocument/2006/relationships/powerPivotData" Target="model/item.data"/></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10"/>
    </mc:Choice>
    <mc:Fallback>
      <c:style val="10"/>
    </mc:Fallback>
  </mc:AlternateContent>
  <c:pivotSource>
    <c:name>[world-in-motion.xlsx]Pivot Progress!ProgressPivot</c:name>
    <c:fmtId val="0"/>
  </c:pivotSource>
  <c:chart>
    <c:title>
      <c:tx>
        <c:rich>
          <a:bodyPr/>
          <a:lstStyle/>
          <a:p>
            <a:pPr>
              <a:defRPr/>
            </a:pPr>
            <a:r>
              <a:rPr lang="en-US"/>
              <a:t>Individuals using the Internet · % of population</a:t>
            </a:r>
          </a:p>
        </c:rich>
      </c:tx>
      <c:overlay val="0"/>
    </c:title>
    <c:autoTitleDeleted val="0"/>
    <c:pivotFmts>
      <c:pivotFmt>
        <c:idx val="0"/>
        <c:spPr>
          <a:ln w="31750">
            <a:solidFill>
              <a:srgbClr val="41D9C3"/>
            </a:solidFill>
          </a:ln>
        </c:spPr>
        <c:marker>
          <c:symbol val="none"/>
        </c:marker>
        <c:dLbl>
          <c:idx val="0"/>
          <c:delete val="1"/>
          <c:extLst>
            <c:ext xmlns:c15="http://schemas.microsoft.com/office/drawing/2012/chart" uri="{CE6537A1-D6FC-4f65-9D91-7224C49458BB}"/>
          </c:extLst>
        </c:dLbl>
      </c:pivotFmt>
      <c:pivotFmt>
        <c:idx val="1"/>
        <c:spPr>
          <a:ln w="31750">
            <a:solidFill>
              <a:srgbClr val="5EA9FF"/>
            </a:solidFill>
          </a:ln>
        </c:spPr>
        <c:marker>
          <c:symbol val="none"/>
        </c:marker>
        <c:dLbl>
          <c:idx val="0"/>
          <c:delete val="1"/>
          <c:extLst>
            <c:ext xmlns:c15="http://schemas.microsoft.com/office/drawing/2012/chart" uri="{CE6537A1-D6FC-4f65-9D91-7224C49458BB}"/>
          </c:extLst>
        </c:dLbl>
      </c:pivotFmt>
      <c:pivotFmt>
        <c:idx val="2"/>
        <c:spPr>
          <a:ln w="31750">
            <a:solidFill>
              <a:srgbClr val="F3C969"/>
            </a:solidFill>
          </a:ln>
        </c:spPr>
        <c:marker>
          <c:symbol val="none"/>
        </c:marker>
        <c:dLbl>
          <c:idx val="0"/>
          <c:delete val="1"/>
          <c:extLst>
            <c:ext xmlns:c15="http://schemas.microsoft.com/office/drawing/2012/chart" uri="{CE6537A1-D6FC-4f65-9D91-7224C49458BB}"/>
          </c:extLst>
        </c:dLbl>
      </c:pivotFmt>
      <c:pivotFmt>
        <c:idx val="3"/>
        <c:spPr>
          <a:ln w="31750">
            <a:solidFill>
              <a:srgbClr val="ED8C96"/>
            </a:solidFill>
          </a:ln>
        </c:spPr>
        <c:marker>
          <c:symbol val="none"/>
        </c:marker>
        <c:dLbl>
          <c:idx val="0"/>
          <c:delete val="1"/>
          <c:extLst>
            <c:ext xmlns:c15="http://schemas.microsoft.com/office/drawing/2012/chart" uri="{CE6537A1-D6FC-4f65-9D91-7224C49458BB}"/>
          </c:extLst>
        </c:dLbl>
      </c:pivotFmt>
      <c:pivotFmt>
        <c:idx val="4"/>
        <c:spPr>
          <a:ln w="31750">
            <a:solidFill>
              <a:srgbClr val="B19CFF"/>
            </a:solidFill>
          </a:ln>
        </c:spPr>
        <c:marker>
          <c:symbol val="none"/>
        </c:marker>
        <c:dLbl>
          <c:idx val="0"/>
          <c:delete val="1"/>
          <c:extLst>
            <c:ext xmlns:c15="http://schemas.microsoft.com/office/drawing/2012/chart" uri="{CE6537A1-D6FC-4f65-9D91-7224C49458BB}"/>
          </c:extLst>
        </c:dLbl>
      </c:pivotFmt>
      <c:pivotFmt>
        <c:idx val="5"/>
        <c:spPr>
          <a:ln w="31750">
            <a:solidFill>
              <a:srgbClr val="81C784"/>
            </a:solidFill>
          </a:ln>
        </c:spPr>
        <c:marker>
          <c:symbol val="none"/>
        </c:marker>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 Progress'!$B$1:$B$2</c:f>
              <c:strCache>
                <c:ptCount val="1"/>
                <c:pt idx="0">
                  <c:v>Brazil</c:v>
                </c:pt>
              </c:strCache>
            </c:strRef>
          </c:tx>
          <c:spPr>
            <a:ln w="31750">
              <a:solidFill>
                <a:srgbClr val="41D9C3"/>
              </a:solidFill>
            </a:ln>
          </c:spPr>
          <c:marker>
            <c:symbol val="none"/>
          </c:marker>
          <c:cat>
            <c:strRef>
              <c:f>'Pivot Progress'!$A$3:$A$27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Progress'!$B$3:$B$27</c:f>
              <c:numCache>
                <c:formatCode>0</c:formatCode>
                <c:ptCount val="25"/>
                <c:pt idx="0">
                  <c:v>2.8706851585410802</c:v>
                </c:pt>
                <c:pt idx="1">
                  <c:v>4.5284948690285098</c:v>
                </c:pt>
                <c:pt idx="2">
                  <c:v>9.1494250856074792</c:v>
                </c:pt>
                <c:pt idx="3">
                  <c:v>13.2075861035303</c:v>
                </c:pt>
                <c:pt idx="4">
                  <c:v>19.073672274442</c:v>
                </c:pt>
                <c:pt idx="5">
                  <c:v>21.022747248826999</c:v>
                </c:pt>
                <c:pt idx="6">
                  <c:v>28.17840004</c:v>
                </c:pt>
                <c:pt idx="7">
                  <c:v>30.879999160000001</c:v>
                </c:pt>
                <c:pt idx="8">
                  <c:v>33.83</c:v>
                </c:pt>
                <c:pt idx="9">
                  <c:v>39.22</c:v>
                </c:pt>
                <c:pt idx="10">
                  <c:v>40.65</c:v>
                </c:pt>
                <c:pt idx="11">
                  <c:v>45.69</c:v>
                </c:pt>
                <c:pt idx="12">
                  <c:v>48.56</c:v>
                </c:pt>
                <c:pt idx="13">
                  <c:v>51.04</c:v>
                </c:pt>
                <c:pt idx="14">
                  <c:v>54.551001879639202</c:v>
                </c:pt>
                <c:pt idx="15">
                  <c:v>58.327951734092402</c:v>
                </c:pt>
                <c:pt idx="16">
                  <c:v>60.872540068126099</c:v>
                </c:pt>
                <c:pt idx="17">
                  <c:v>67.471284523630501</c:v>
                </c:pt>
                <c:pt idx="18">
                  <c:v>70.434282540436101</c:v>
                </c:pt>
                <c:pt idx="19">
                  <c:v>73.912439913358895</c:v>
                </c:pt>
                <c:pt idx="20">
                  <c:v>81.342693530000005</c:v>
                </c:pt>
                <c:pt idx="21">
                  <c:v>80.689893139999995</c:v>
                </c:pt>
                <c:pt idx="22">
                  <c:v>80.527750940000004</c:v>
                </c:pt>
                <c:pt idx="23">
                  <c:v>84.150602379999995</c:v>
                </c:pt>
                <c:pt idx="24">
                  <c:v>84.463472269999997</c:v>
                </c:pt>
              </c:numCache>
            </c:numRef>
          </c:val>
          <c:smooth val="0"/>
          <c:extLst>
            <c:ext xmlns:c16="http://schemas.microsoft.com/office/drawing/2014/chart" uri="{C3380CC4-5D6E-409C-BE32-E72D297353CC}">
              <c16:uniqueId val="{00000001-B24D-4A8A-A720-293F6CB80A4A}"/>
            </c:ext>
          </c:extLst>
        </c:ser>
        <c:ser>
          <c:idx val="1"/>
          <c:order val="1"/>
          <c:tx>
            <c:strRef>
              <c:f>'Pivot Progress'!$C$1:$C$2</c:f>
              <c:strCache>
                <c:ptCount val="1"/>
                <c:pt idx="0">
                  <c:v>China</c:v>
                </c:pt>
              </c:strCache>
            </c:strRef>
          </c:tx>
          <c:spPr>
            <a:ln w="31750">
              <a:solidFill>
                <a:srgbClr val="5EA9FF"/>
              </a:solidFill>
            </a:ln>
          </c:spPr>
          <c:marker>
            <c:symbol val="none"/>
          </c:marker>
          <c:cat>
            <c:strRef>
              <c:f>'Pivot Progress'!$A$3:$A$27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Progress'!$C$3:$C$27</c:f>
              <c:numCache>
                <c:formatCode>0</c:formatCode>
                <c:ptCount val="25"/>
                <c:pt idx="0">
                  <c:v>1.7759132067741501</c:v>
                </c:pt>
                <c:pt idx="1">
                  <c:v>2.6396502148587202</c:v>
                </c:pt>
                <c:pt idx="2">
                  <c:v>4.5957043307755097</c:v>
                </c:pt>
                <c:pt idx="3">
                  <c:v>6.2</c:v>
                </c:pt>
                <c:pt idx="4">
                  <c:v>7.3</c:v>
                </c:pt>
                <c:pt idx="5">
                  <c:v>8.5232570026954093</c:v>
                </c:pt>
                <c:pt idx="6">
                  <c:v>10.523152619385099</c:v>
                </c:pt>
                <c:pt idx="7">
                  <c:v>16</c:v>
                </c:pt>
                <c:pt idx="8">
                  <c:v>22.6</c:v>
                </c:pt>
                <c:pt idx="9">
                  <c:v>28.9</c:v>
                </c:pt>
                <c:pt idx="10">
                  <c:v>34.299999999999997</c:v>
                </c:pt>
                <c:pt idx="11">
                  <c:v>38.299999999999997</c:v>
                </c:pt>
                <c:pt idx="12">
                  <c:v>42.300098419999998</c:v>
                </c:pt>
                <c:pt idx="13">
                  <c:v>45.799999239999998</c:v>
                </c:pt>
                <c:pt idx="14">
                  <c:v>47.900001529999997</c:v>
                </c:pt>
                <c:pt idx="15">
                  <c:v>50.299999239999998</c:v>
                </c:pt>
                <c:pt idx="16">
                  <c:v>53.2</c:v>
                </c:pt>
                <c:pt idx="17">
                  <c:v>54.3</c:v>
                </c:pt>
                <c:pt idx="18">
                  <c:v>65.358398440000002</c:v>
                </c:pt>
                <c:pt idx="19">
                  <c:v>64.080881297515006</c:v>
                </c:pt>
                <c:pt idx="20">
                  <c:v>70.052759980000005</c:v>
                </c:pt>
                <c:pt idx="21">
                  <c:v>73.053235169999994</c:v>
                </c:pt>
                <c:pt idx="22">
                  <c:v>75.611316029999998</c:v>
                </c:pt>
                <c:pt idx="23">
                  <c:v>90.6</c:v>
                </c:pt>
                <c:pt idx="24">
                  <c:v>92</c:v>
                </c:pt>
              </c:numCache>
            </c:numRef>
          </c:val>
          <c:smooth val="0"/>
          <c:extLst>
            <c:ext xmlns:c16="http://schemas.microsoft.com/office/drawing/2014/chart" uri="{C3380CC4-5D6E-409C-BE32-E72D297353CC}">
              <c16:uniqueId val="{00000002-B24D-4A8A-A720-293F6CB80A4A}"/>
            </c:ext>
          </c:extLst>
        </c:ser>
        <c:ser>
          <c:idx val="2"/>
          <c:order val="2"/>
          <c:tx>
            <c:strRef>
              <c:f>'Pivot Progress'!$D$1:$D$2</c:f>
              <c:strCache>
                <c:ptCount val="1"/>
                <c:pt idx="0">
                  <c:v>Germany</c:v>
                </c:pt>
              </c:strCache>
            </c:strRef>
          </c:tx>
          <c:spPr>
            <a:ln w="31750">
              <a:solidFill>
                <a:srgbClr val="F3C969"/>
              </a:solidFill>
            </a:ln>
          </c:spPr>
          <c:marker>
            <c:symbol val="none"/>
          </c:marker>
          <c:cat>
            <c:strRef>
              <c:f>'Pivot Progress'!$A$3:$A$27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Progress'!$D$3:$D$27</c:f>
              <c:numCache>
                <c:formatCode>0</c:formatCode>
                <c:ptCount val="25"/>
                <c:pt idx="0">
                  <c:v>30.216346604888901</c:v>
                </c:pt>
                <c:pt idx="1">
                  <c:v>31.650939416316</c:v>
                </c:pt>
                <c:pt idx="2">
                  <c:v>48.82</c:v>
                </c:pt>
                <c:pt idx="3">
                  <c:v>55.9</c:v>
                </c:pt>
                <c:pt idx="4">
                  <c:v>64.73</c:v>
                </c:pt>
                <c:pt idx="5">
                  <c:v>68.709999999999994</c:v>
                </c:pt>
                <c:pt idx="6">
                  <c:v>72.16</c:v>
                </c:pt>
                <c:pt idx="7">
                  <c:v>75.16</c:v>
                </c:pt>
                <c:pt idx="8">
                  <c:v>78</c:v>
                </c:pt>
                <c:pt idx="9">
                  <c:v>79</c:v>
                </c:pt>
                <c:pt idx="10">
                  <c:v>82</c:v>
                </c:pt>
                <c:pt idx="11">
                  <c:v>81.269999536019995</c:v>
                </c:pt>
                <c:pt idx="12">
                  <c:v>82.349998473839193</c:v>
                </c:pt>
                <c:pt idx="13">
                  <c:v>84.17</c:v>
                </c:pt>
                <c:pt idx="14">
                  <c:v>86.193700657875596</c:v>
                </c:pt>
                <c:pt idx="15">
                  <c:v>87.589799352576705</c:v>
                </c:pt>
                <c:pt idx="16">
                  <c:v>84.165206644121199</c:v>
                </c:pt>
                <c:pt idx="17">
                  <c:v>84.394153701084406</c:v>
                </c:pt>
                <c:pt idx="18">
                  <c:v>87.037112092840999</c:v>
                </c:pt>
                <c:pt idx="19">
                  <c:v>88.134516909191603</c:v>
                </c:pt>
                <c:pt idx="20">
                  <c:v>89.812941330000001</c:v>
                </c:pt>
                <c:pt idx="21">
                  <c:v>91.43060973</c:v>
                </c:pt>
                <c:pt idx="22">
                  <c:v>91.629843829999999</c:v>
                </c:pt>
                <c:pt idx="23">
                  <c:v>92.476376299999998</c:v>
                </c:pt>
                <c:pt idx="24">
                  <c:v>93.49999579</c:v>
                </c:pt>
              </c:numCache>
            </c:numRef>
          </c:val>
          <c:smooth val="0"/>
          <c:extLst>
            <c:ext xmlns:c16="http://schemas.microsoft.com/office/drawing/2014/chart" uri="{C3380CC4-5D6E-409C-BE32-E72D297353CC}">
              <c16:uniqueId val="{00000003-B24D-4A8A-A720-293F6CB80A4A}"/>
            </c:ext>
          </c:extLst>
        </c:ser>
        <c:ser>
          <c:idx val="3"/>
          <c:order val="3"/>
          <c:tx>
            <c:strRef>
              <c:f>'Pivot Progress'!$E$1:$E$2</c:f>
              <c:strCache>
                <c:ptCount val="1"/>
                <c:pt idx="0">
                  <c:v>India</c:v>
                </c:pt>
              </c:strCache>
            </c:strRef>
          </c:tx>
          <c:spPr>
            <a:ln w="31750">
              <a:solidFill>
                <a:srgbClr val="ED8C96"/>
              </a:solidFill>
            </a:ln>
          </c:spPr>
          <c:marker>
            <c:symbol val="none"/>
          </c:marker>
          <c:cat>
            <c:strRef>
              <c:f>'Pivot Progress'!$A$3:$A$27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Progress'!$E$3:$E$27</c:f>
              <c:numCache>
                <c:formatCode>0</c:formatCode>
                <c:ptCount val="25"/>
                <c:pt idx="0">
                  <c:v>0.52753244993094595</c:v>
                </c:pt>
                <c:pt idx="1">
                  <c:v>0.66014637700992795</c:v>
                </c:pt>
                <c:pt idx="2">
                  <c:v>1.5378755817508301</c:v>
                </c:pt>
                <c:pt idx="3">
                  <c:v>1.6864899706362499</c:v>
                </c:pt>
                <c:pt idx="4">
                  <c:v>1.9761364919055899</c:v>
                </c:pt>
                <c:pt idx="5">
                  <c:v>2.3880999090000001</c:v>
                </c:pt>
                <c:pt idx="6">
                  <c:v>2.80549986534254</c:v>
                </c:pt>
                <c:pt idx="7">
                  <c:v>3.95</c:v>
                </c:pt>
                <c:pt idx="8">
                  <c:v>4.38</c:v>
                </c:pt>
                <c:pt idx="9">
                  <c:v>5.12</c:v>
                </c:pt>
                <c:pt idx="10">
                  <c:v>7.5</c:v>
                </c:pt>
                <c:pt idx="11">
                  <c:v>10.07</c:v>
                </c:pt>
                <c:pt idx="12">
                  <c:v>11.100000380000001</c:v>
                </c:pt>
                <c:pt idx="13">
                  <c:v>12.30000019</c:v>
                </c:pt>
                <c:pt idx="14">
                  <c:v>13.5</c:v>
                </c:pt>
                <c:pt idx="15">
                  <c:v>14.899999619999999</c:v>
                </c:pt>
                <c:pt idx="16">
                  <c:v>16.5</c:v>
                </c:pt>
                <c:pt idx="17">
                  <c:v>18.200000760000002</c:v>
                </c:pt>
                <c:pt idx="18">
                  <c:v>20.081300037938401</c:v>
                </c:pt>
                <c:pt idx="19">
                  <c:v>29.523500439999999</c:v>
                </c:pt>
                <c:pt idx="20">
                  <c:v>43.405443130000002</c:v>
                </c:pt>
                <c:pt idx="21">
                  <c:v>49.258098599999997</c:v>
                </c:pt>
                <c:pt idx="22">
                  <c:v>55.9</c:v>
                </c:pt>
                <c:pt idx="23">
                  <c:v>60.252300259999998</c:v>
                </c:pt>
                <c:pt idx="24">
                  <c:v>64.943496699999997</c:v>
                </c:pt>
              </c:numCache>
            </c:numRef>
          </c:val>
          <c:smooth val="0"/>
          <c:extLst>
            <c:ext xmlns:c16="http://schemas.microsoft.com/office/drawing/2014/chart" uri="{C3380CC4-5D6E-409C-BE32-E72D297353CC}">
              <c16:uniqueId val="{00000004-B24D-4A8A-A720-293F6CB80A4A}"/>
            </c:ext>
          </c:extLst>
        </c:ser>
        <c:ser>
          <c:idx val="4"/>
          <c:order val="4"/>
          <c:tx>
            <c:strRef>
              <c:f>'Pivot Progress'!$F$1:$F$2</c:f>
              <c:strCache>
                <c:ptCount val="1"/>
                <c:pt idx="0">
                  <c:v>South Africa</c:v>
                </c:pt>
              </c:strCache>
            </c:strRef>
          </c:tx>
          <c:spPr>
            <a:ln w="31750">
              <a:solidFill>
                <a:srgbClr val="B19CFF"/>
              </a:solidFill>
            </a:ln>
          </c:spPr>
          <c:marker>
            <c:symbol val="none"/>
          </c:marker>
          <c:cat>
            <c:strRef>
              <c:f>'Pivot Progress'!$A$3:$A$27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Progress'!$F$3:$F$27</c:f>
              <c:numCache>
                <c:formatCode>0</c:formatCode>
                <c:ptCount val="25"/>
                <c:pt idx="0">
                  <c:v>5.3485597320353699</c:v>
                </c:pt>
                <c:pt idx="1">
                  <c:v>6.3466193183976802</c:v>
                </c:pt>
                <c:pt idx="2">
                  <c:v>6.7103224370540397</c:v>
                </c:pt>
                <c:pt idx="3">
                  <c:v>7.00769172611251</c:v>
                </c:pt>
                <c:pt idx="4">
                  <c:v>8.4251186825405995</c:v>
                </c:pt>
                <c:pt idx="5">
                  <c:v>7.4885425299292097</c:v>
                </c:pt>
                <c:pt idx="6">
                  <c:v>7.6071396747738103</c:v>
                </c:pt>
                <c:pt idx="7">
                  <c:v>8.0653751735550401</c:v>
                </c:pt>
                <c:pt idx="8">
                  <c:v>8.43</c:v>
                </c:pt>
                <c:pt idx="9">
                  <c:v>10</c:v>
                </c:pt>
                <c:pt idx="10">
                  <c:v>24</c:v>
                </c:pt>
                <c:pt idx="11">
                  <c:v>33.97</c:v>
                </c:pt>
                <c:pt idx="12">
                  <c:v>41</c:v>
                </c:pt>
                <c:pt idx="13">
                  <c:v>46.5</c:v>
                </c:pt>
                <c:pt idx="14">
                  <c:v>49</c:v>
                </c:pt>
                <c:pt idx="15">
                  <c:v>51.91910172</c:v>
                </c:pt>
                <c:pt idx="16">
                  <c:v>54</c:v>
                </c:pt>
                <c:pt idx="17">
                  <c:v>56.167400360000002</c:v>
                </c:pt>
                <c:pt idx="18">
                  <c:v>62.400001529999997</c:v>
                </c:pt>
                <c:pt idx="19">
                  <c:v>69.69689941</c:v>
                </c:pt>
                <c:pt idx="20">
                  <c:v>72.1128006</c:v>
                </c:pt>
                <c:pt idx="21">
                  <c:v>74.968597410000001</c:v>
                </c:pt>
                <c:pt idx="22">
                  <c:v>78.293197629999995</c:v>
                </c:pt>
                <c:pt idx="23">
                  <c:v>78.336700440000001</c:v>
                </c:pt>
                <c:pt idx="24">
                  <c:v>78.357597350000006</c:v>
                </c:pt>
              </c:numCache>
            </c:numRef>
          </c:val>
          <c:smooth val="0"/>
          <c:extLst>
            <c:ext xmlns:c16="http://schemas.microsoft.com/office/drawing/2014/chart" uri="{C3380CC4-5D6E-409C-BE32-E72D297353CC}">
              <c16:uniqueId val="{00000005-B24D-4A8A-A720-293F6CB80A4A}"/>
            </c:ext>
          </c:extLst>
        </c:ser>
        <c:ser>
          <c:idx val="5"/>
          <c:order val="5"/>
          <c:tx>
            <c:strRef>
              <c:f>'Pivot Progress'!$G$1:$G$2</c:f>
              <c:strCache>
                <c:ptCount val="1"/>
                <c:pt idx="0">
                  <c:v>United States</c:v>
                </c:pt>
              </c:strCache>
            </c:strRef>
          </c:tx>
          <c:spPr>
            <a:ln w="31750">
              <a:solidFill>
                <a:srgbClr val="81C784"/>
              </a:solidFill>
            </a:ln>
          </c:spPr>
          <c:marker>
            <c:symbol val="none"/>
          </c:marker>
          <c:cat>
            <c:strRef>
              <c:f>'Pivot Progress'!$A$3:$A$27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Progress'!$G$3:$G$27</c:f>
              <c:numCache>
                <c:formatCode>0</c:formatCode>
                <c:ptCount val="25"/>
                <c:pt idx="0">
                  <c:v>43.079162637520099</c:v>
                </c:pt>
                <c:pt idx="1">
                  <c:v>49.080831589695102</c:v>
                </c:pt>
                <c:pt idx="2">
                  <c:v>58.785403883695203</c:v>
                </c:pt>
                <c:pt idx="3">
                  <c:v>61.6971171244207</c:v>
                </c:pt>
                <c:pt idx="4">
                  <c:v>64.758256475989597</c:v>
                </c:pt>
                <c:pt idx="5">
                  <c:v>67.968101500000003</c:v>
                </c:pt>
                <c:pt idx="6">
                  <c:v>68.931198120000005</c:v>
                </c:pt>
                <c:pt idx="7">
                  <c:v>75</c:v>
                </c:pt>
                <c:pt idx="8">
                  <c:v>74</c:v>
                </c:pt>
                <c:pt idx="9">
                  <c:v>71</c:v>
                </c:pt>
                <c:pt idx="10">
                  <c:v>71.69</c:v>
                </c:pt>
                <c:pt idx="11">
                  <c:v>69.729460761926802</c:v>
                </c:pt>
                <c:pt idx="12">
                  <c:v>74.7</c:v>
                </c:pt>
                <c:pt idx="13">
                  <c:v>71.400000000000006</c:v>
                </c:pt>
                <c:pt idx="14">
                  <c:v>73</c:v>
                </c:pt>
                <c:pt idx="15">
                  <c:v>74.554202446276093</c:v>
                </c:pt>
                <c:pt idx="16">
                  <c:v>85.544421288722205</c:v>
                </c:pt>
                <c:pt idx="17">
                  <c:v>87.274889168765696</c:v>
                </c:pt>
                <c:pt idx="18">
                  <c:v>88.498903165152001</c:v>
                </c:pt>
                <c:pt idx="19">
                  <c:v>89.430284857571195</c:v>
                </c:pt>
                <c:pt idx="20">
                  <c:v>90.344703670000001</c:v>
                </c:pt>
                <c:pt idx="21">
                  <c:v>91.268402100000003</c:v>
                </c:pt>
                <c:pt idx="22">
                  <c:v>92.728500370000006</c:v>
                </c:pt>
                <c:pt idx="23">
                  <c:v>93.525596620000002</c:v>
                </c:pt>
                <c:pt idx="24">
                  <c:v>94.693801879999995</c:v>
                </c:pt>
              </c:numCache>
            </c:numRef>
          </c:val>
          <c:smooth val="0"/>
          <c:extLst>
            <c:ext xmlns:c16="http://schemas.microsoft.com/office/drawing/2014/chart" uri="{C3380CC4-5D6E-409C-BE32-E72D297353CC}">
              <c16:uniqueId val="{00000006-B24D-4A8A-A720-293F6CB80A4A}"/>
            </c:ext>
          </c:extLst>
        </c:ser>
        <c:dLbls>
          <c:showLegendKey val="0"/>
          <c:showVal val="0"/>
          <c:showCatName val="0"/>
          <c:showSerName val="0"/>
          <c:showPercent val="0"/>
          <c:showBubbleSize val="0"/>
        </c:dLbls>
        <c:smooth val="0"/>
        <c:axId val="864073263"/>
        <c:axId val="864070863"/>
      </c:lineChart>
      <c:catAx>
        <c:axId val="864073263"/>
        <c:scaling>
          <c:orientation val="minMax"/>
        </c:scaling>
        <c:delete val="0"/>
        <c:axPos val="b"/>
        <c:numFmt formatCode="General" sourceLinked="1"/>
        <c:majorTickMark val="none"/>
        <c:minorTickMark val="none"/>
        <c:tickLblPos val="nextTo"/>
        <c:crossAx val="864070863"/>
        <c:crosses val="autoZero"/>
        <c:auto val="1"/>
        <c:lblAlgn val="ctr"/>
        <c:lblOffset val="100"/>
        <c:noMultiLvlLbl val="0"/>
      </c:catAx>
      <c:valAx>
        <c:axId val="864070863"/>
        <c:scaling>
          <c:orientation val="minMax"/>
          <c:max val="100"/>
          <c:min val="0"/>
        </c:scaling>
        <c:delete val="0"/>
        <c:axPos val="l"/>
        <c:majorGridlines/>
        <c:numFmt formatCode="0&quot;%&quot;" sourceLinked="0"/>
        <c:majorTickMark val="none"/>
        <c:minorTickMark val="none"/>
        <c:tickLblPos val="nextTo"/>
        <c:crossAx val="864073263"/>
        <c:crosses val="autoZero"/>
        <c:crossBetween val="between"/>
      </c:valAx>
      <c:spPr>
        <a:solidFill>
          <a:srgbClr val="FFFFFF"/>
        </a:solidFill>
        <a:ln>
          <a:solidFill>
            <a:srgbClr val="FFFFFF"/>
          </a:solidFill>
        </a:ln>
      </c:spPr>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a:solidFill>
        <a:srgbClr val="FFFFFF"/>
      </a:solidFill>
    </a:ln>
  </c:sp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10"/>
    </mc:Choice>
    <mc:Fallback>
      <c:style val="10"/>
    </mc:Fallback>
  </mc:AlternateContent>
  <c:pivotSource>
    <c:name>[world-in-motion.xlsx]Pivot Growth!GrowthPivot</c:name>
    <c:fmtId val="0"/>
  </c:pivotSource>
  <c:chart>
    <c:title>
      <c:tx>
        <c:rich>
          <a:bodyPr/>
          <a:lstStyle/>
          <a:p>
            <a:pPr>
              <a:defRPr/>
            </a:pPr>
            <a:r>
              <a:rPr lang="en-US"/>
              <a:t>Real GDP · 2000 = 100</a:t>
            </a:r>
          </a:p>
        </c:rich>
      </c:tx>
      <c:overlay val="0"/>
    </c:title>
    <c:autoTitleDeleted val="0"/>
    <c:pivotFmts>
      <c:pivotFmt>
        <c:idx val="0"/>
        <c:spPr>
          <a:ln w="31750">
            <a:solidFill>
              <a:srgbClr val="41D9C3"/>
            </a:solidFill>
          </a:ln>
        </c:spPr>
        <c:marker>
          <c:symbol val="none"/>
        </c:marker>
        <c:dLbl>
          <c:idx val="0"/>
          <c:delete val="1"/>
          <c:extLst>
            <c:ext xmlns:c15="http://schemas.microsoft.com/office/drawing/2012/chart" uri="{CE6537A1-D6FC-4f65-9D91-7224C49458BB}"/>
          </c:extLst>
        </c:dLbl>
      </c:pivotFmt>
      <c:pivotFmt>
        <c:idx val="1"/>
        <c:spPr>
          <a:ln w="31750">
            <a:solidFill>
              <a:srgbClr val="5EA9FF"/>
            </a:solidFill>
          </a:ln>
        </c:spPr>
        <c:marker>
          <c:symbol val="none"/>
        </c:marker>
        <c:dLbl>
          <c:idx val="0"/>
          <c:delete val="1"/>
          <c:extLst>
            <c:ext xmlns:c15="http://schemas.microsoft.com/office/drawing/2012/chart" uri="{CE6537A1-D6FC-4f65-9D91-7224C49458BB}"/>
          </c:extLst>
        </c:dLbl>
      </c:pivotFmt>
      <c:pivotFmt>
        <c:idx val="2"/>
        <c:spPr>
          <a:ln w="31750">
            <a:solidFill>
              <a:srgbClr val="F3C969"/>
            </a:solidFill>
          </a:ln>
        </c:spPr>
        <c:marker>
          <c:symbol val="none"/>
        </c:marker>
        <c:dLbl>
          <c:idx val="0"/>
          <c:delete val="1"/>
          <c:extLst>
            <c:ext xmlns:c15="http://schemas.microsoft.com/office/drawing/2012/chart" uri="{CE6537A1-D6FC-4f65-9D91-7224C49458BB}"/>
          </c:extLst>
        </c:dLbl>
      </c:pivotFmt>
      <c:pivotFmt>
        <c:idx val="3"/>
        <c:spPr>
          <a:ln w="31750">
            <a:solidFill>
              <a:srgbClr val="ED8C96"/>
            </a:solidFill>
          </a:ln>
        </c:spPr>
        <c:marker>
          <c:symbol val="none"/>
        </c:marker>
        <c:dLbl>
          <c:idx val="0"/>
          <c:delete val="1"/>
          <c:extLst>
            <c:ext xmlns:c15="http://schemas.microsoft.com/office/drawing/2012/chart" uri="{CE6537A1-D6FC-4f65-9D91-7224C49458BB}"/>
          </c:extLst>
        </c:dLbl>
      </c:pivotFmt>
      <c:pivotFmt>
        <c:idx val="4"/>
        <c:spPr>
          <a:ln w="31750">
            <a:solidFill>
              <a:srgbClr val="B19CFF"/>
            </a:solidFill>
          </a:ln>
        </c:spPr>
        <c:marker>
          <c:symbol val="none"/>
        </c:marker>
        <c:dLbl>
          <c:idx val="0"/>
          <c:delete val="1"/>
          <c:extLst>
            <c:ext xmlns:c15="http://schemas.microsoft.com/office/drawing/2012/chart" uri="{CE6537A1-D6FC-4f65-9D91-7224C49458BB}"/>
          </c:extLst>
        </c:dLbl>
      </c:pivotFmt>
      <c:pivotFmt>
        <c:idx val="5"/>
        <c:spPr>
          <a:ln w="31750">
            <a:solidFill>
              <a:srgbClr val="81C784"/>
            </a:solidFill>
          </a:ln>
        </c:spPr>
        <c:marker>
          <c:symbol val="none"/>
        </c:marker>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 Growth'!$B$1:$B$2</c:f>
              <c:strCache>
                <c:ptCount val="1"/>
                <c:pt idx="0">
                  <c:v>Brazil</c:v>
                </c:pt>
              </c:strCache>
            </c:strRef>
          </c:tx>
          <c:spPr>
            <a:ln w="31750">
              <a:solidFill>
                <a:srgbClr val="41D9C3"/>
              </a:solidFill>
            </a:ln>
          </c:spPr>
          <c:marker>
            <c:symbol val="none"/>
          </c:marker>
          <c:cat>
            <c:strRef>
              <c:f>'Pivot Growth'!$A$3:$A$27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Growth'!$B$3:$B$27</c:f>
              <c:numCache>
                <c:formatCode>0</c:formatCode>
                <c:ptCount val="25"/>
                <c:pt idx="0">
                  <c:v>100</c:v>
                </c:pt>
                <c:pt idx="1">
                  <c:v>101.38989640095637</c:v>
                </c:pt>
                <c:pt idx="2">
                  <c:v>104.48579821653358</c:v>
                </c:pt>
                <c:pt idx="3">
                  <c:v>105.6778025016396</c:v>
                </c:pt>
                <c:pt idx="4">
                  <c:v>111.7648065545858</c:v>
                </c:pt>
                <c:pt idx="5">
                  <c:v>115.34366325852494</c:v>
                </c:pt>
                <c:pt idx="6">
                  <c:v>119.91356617594242</c:v>
                </c:pt>
                <c:pt idx="7">
                  <c:v>127.1921644828017</c:v>
                </c:pt>
                <c:pt idx="8">
                  <c:v>133.67158193430046</c:v>
                </c:pt>
                <c:pt idx="9">
                  <c:v>133.50340704074841</c:v>
                </c:pt>
                <c:pt idx="10">
                  <c:v>143.55384499770477</c:v>
                </c:pt>
                <c:pt idx="11">
                  <c:v>149.25928214472714</c:v>
                </c:pt>
                <c:pt idx="12">
                  <c:v>152.12681562981743</c:v>
                </c:pt>
                <c:pt idx="13">
                  <c:v>156.69795667216596</c:v>
                </c:pt>
                <c:pt idx="14">
                  <c:v>157.48764501965763</c:v>
                </c:pt>
                <c:pt idx="15">
                  <c:v>151.90350575453436</c:v>
                </c:pt>
                <c:pt idx="16">
                  <c:v>146.92727312594732</c:v>
                </c:pt>
                <c:pt idx="17">
                  <c:v>148.87092855408116</c:v>
                </c:pt>
                <c:pt idx="18">
                  <c:v>151.52628982443622</c:v>
                </c:pt>
                <c:pt idx="19">
                  <c:v>153.37608916754954</c:v>
                </c:pt>
                <c:pt idx="20">
                  <c:v>148.35032467406467</c:v>
                </c:pt>
                <c:pt idx="21">
                  <c:v>155.41566373338011</c:v>
                </c:pt>
                <c:pt idx="22">
                  <c:v>160.10407928634805</c:v>
                </c:pt>
                <c:pt idx="23">
                  <c:v>165.29410170459212</c:v>
                </c:pt>
                <c:pt idx="24">
                  <c:v>170.94602799105925</c:v>
                </c:pt>
              </c:numCache>
            </c:numRef>
          </c:val>
          <c:smooth val="0"/>
          <c:extLst>
            <c:ext xmlns:c16="http://schemas.microsoft.com/office/drawing/2014/chart" uri="{C3380CC4-5D6E-409C-BE32-E72D297353CC}">
              <c16:uniqueId val="{00000001-8A91-4D4A-8F4B-7ACB3C06BB00}"/>
            </c:ext>
          </c:extLst>
        </c:ser>
        <c:ser>
          <c:idx val="1"/>
          <c:order val="1"/>
          <c:tx>
            <c:strRef>
              <c:f>'Pivot Growth'!$C$1:$C$2</c:f>
              <c:strCache>
                <c:ptCount val="1"/>
                <c:pt idx="0">
                  <c:v>China</c:v>
                </c:pt>
              </c:strCache>
            </c:strRef>
          </c:tx>
          <c:spPr>
            <a:ln w="31750">
              <a:solidFill>
                <a:srgbClr val="5EA9FF"/>
              </a:solidFill>
            </a:ln>
          </c:spPr>
          <c:marker>
            <c:symbol val="none"/>
          </c:marker>
          <c:cat>
            <c:strRef>
              <c:f>'Pivot Growth'!$A$3:$A$27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Growth'!$C$3:$C$27</c:f>
              <c:numCache>
                <c:formatCode>0</c:formatCode>
                <c:ptCount val="25"/>
                <c:pt idx="0">
                  <c:v>100</c:v>
                </c:pt>
                <c:pt idx="1">
                  <c:v>108.32404695347056</c:v>
                </c:pt>
                <c:pt idx="2">
                  <c:v>118.32890868806207</c:v>
                </c:pt>
                <c:pt idx="3">
                  <c:v>130.29647193908224</c:v>
                </c:pt>
                <c:pt idx="4">
                  <c:v>143.50909340951165</c:v>
                </c:pt>
                <c:pt idx="5">
                  <c:v>159.94592608375012</c:v>
                </c:pt>
                <c:pt idx="6">
                  <c:v>180.21952682622734</c:v>
                </c:pt>
                <c:pt idx="7">
                  <c:v>205.72197945590003</c:v>
                </c:pt>
                <c:pt idx="8">
                  <c:v>225.61277700021782</c:v>
                </c:pt>
                <c:pt idx="9">
                  <c:v>246.83414074108313</c:v>
                </c:pt>
                <c:pt idx="10">
                  <c:v>272.97804870166686</c:v>
                </c:pt>
                <c:pt idx="11">
                  <c:v>298.80737493683836</c:v>
                </c:pt>
                <c:pt idx="12">
                  <c:v>322.28712104869885</c:v>
                </c:pt>
                <c:pt idx="13">
                  <c:v>347.3559977003718</c:v>
                </c:pt>
                <c:pt idx="14">
                  <c:v>373.27225424649225</c:v>
                </c:pt>
                <c:pt idx="15">
                  <c:v>399.33271414285036</c:v>
                </c:pt>
                <c:pt idx="16">
                  <c:v>426.38226902332707</c:v>
                </c:pt>
                <c:pt idx="17">
                  <c:v>455.7652909446852</c:v>
                </c:pt>
                <c:pt idx="18">
                  <c:v>486.56502577072598</c:v>
                </c:pt>
                <c:pt idx="19">
                  <c:v>516.08676540820773</c:v>
                </c:pt>
                <c:pt idx="20">
                  <c:v>528.16063516475094</c:v>
                </c:pt>
                <c:pt idx="21">
                  <c:v>573.42603052648792</c:v>
                </c:pt>
                <c:pt idx="22">
                  <c:v>591.39636732279928</c:v>
                </c:pt>
                <c:pt idx="23">
                  <c:v>623.42641435879398</c:v>
                </c:pt>
                <c:pt idx="24">
                  <c:v>654.33778987659616</c:v>
                </c:pt>
              </c:numCache>
            </c:numRef>
          </c:val>
          <c:smooth val="0"/>
          <c:extLst>
            <c:ext xmlns:c16="http://schemas.microsoft.com/office/drawing/2014/chart" uri="{C3380CC4-5D6E-409C-BE32-E72D297353CC}">
              <c16:uniqueId val="{00000002-8A91-4D4A-8F4B-7ACB3C06BB00}"/>
            </c:ext>
          </c:extLst>
        </c:ser>
        <c:ser>
          <c:idx val="2"/>
          <c:order val="2"/>
          <c:tx>
            <c:strRef>
              <c:f>'Pivot Growth'!$D$1:$D$2</c:f>
              <c:strCache>
                <c:ptCount val="1"/>
                <c:pt idx="0">
                  <c:v>Germany</c:v>
                </c:pt>
              </c:strCache>
            </c:strRef>
          </c:tx>
          <c:spPr>
            <a:ln w="31750">
              <a:solidFill>
                <a:srgbClr val="F3C969"/>
              </a:solidFill>
            </a:ln>
          </c:spPr>
          <c:marker>
            <c:symbol val="none"/>
          </c:marker>
          <c:cat>
            <c:strRef>
              <c:f>'Pivot Growth'!$A$3:$A$27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Growth'!$D$3:$D$27</c:f>
              <c:numCache>
                <c:formatCode>0</c:formatCode>
                <c:ptCount val="25"/>
                <c:pt idx="0">
                  <c:v>100</c:v>
                </c:pt>
                <c:pt idx="1">
                  <c:v>101.63614170690956</c:v>
                </c:pt>
                <c:pt idx="2">
                  <c:v>101.40415140415142</c:v>
                </c:pt>
                <c:pt idx="3">
                  <c:v>100.86691079614296</c:v>
                </c:pt>
                <c:pt idx="4">
                  <c:v>102.03907189753623</c:v>
                </c:pt>
                <c:pt idx="5">
                  <c:v>102.94261287184503</c:v>
                </c:pt>
                <c:pt idx="6">
                  <c:v>106.92307678154111</c:v>
                </c:pt>
                <c:pt idx="7">
                  <c:v>110.01221001221005</c:v>
                </c:pt>
                <c:pt idx="8">
                  <c:v>110.98901098901104</c:v>
                </c:pt>
                <c:pt idx="9">
                  <c:v>104.83516476439696</c:v>
                </c:pt>
                <c:pt idx="10">
                  <c:v>109.1697190989513</c:v>
                </c:pt>
                <c:pt idx="11">
                  <c:v>113.27228313074748</c:v>
                </c:pt>
                <c:pt idx="12">
                  <c:v>113.79731379731383</c:v>
                </c:pt>
                <c:pt idx="13">
                  <c:v>114.24908410754846</c:v>
                </c:pt>
                <c:pt idx="14">
                  <c:v>116.73992666915886</c:v>
                </c:pt>
                <c:pt idx="15">
                  <c:v>118.68131868131873</c:v>
                </c:pt>
                <c:pt idx="16">
                  <c:v>121.31868124791345</c:v>
                </c:pt>
                <c:pt idx="17">
                  <c:v>124.71306478383266</c:v>
                </c:pt>
                <c:pt idx="18">
                  <c:v>126.12942612942619</c:v>
                </c:pt>
                <c:pt idx="19">
                  <c:v>127.36263729186949</c:v>
                </c:pt>
                <c:pt idx="20">
                  <c:v>122.10012210012215</c:v>
                </c:pt>
                <c:pt idx="21">
                  <c:v>126.87423680346903</c:v>
                </c:pt>
                <c:pt idx="22">
                  <c:v>129.16971924048715</c:v>
                </c:pt>
                <c:pt idx="23">
                  <c:v>128.04639790486229</c:v>
                </c:pt>
                <c:pt idx="24">
                  <c:v>127.41147741147749</c:v>
                </c:pt>
              </c:numCache>
            </c:numRef>
          </c:val>
          <c:smooth val="0"/>
          <c:extLst>
            <c:ext xmlns:c16="http://schemas.microsoft.com/office/drawing/2014/chart" uri="{C3380CC4-5D6E-409C-BE32-E72D297353CC}">
              <c16:uniqueId val="{00000003-8A91-4D4A-8F4B-7ACB3C06BB00}"/>
            </c:ext>
          </c:extLst>
        </c:ser>
        <c:ser>
          <c:idx val="3"/>
          <c:order val="3"/>
          <c:tx>
            <c:strRef>
              <c:f>'Pivot Growth'!$E$1:$E$2</c:f>
              <c:strCache>
                <c:ptCount val="1"/>
                <c:pt idx="0">
                  <c:v>India</c:v>
                </c:pt>
              </c:strCache>
            </c:strRef>
          </c:tx>
          <c:spPr>
            <a:ln w="31750">
              <a:solidFill>
                <a:srgbClr val="ED8C96"/>
              </a:solidFill>
            </a:ln>
          </c:spPr>
          <c:marker>
            <c:symbol val="none"/>
          </c:marker>
          <c:cat>
            <c:strRef>
              <c:f>'Pivot Growth'!$A$3:$A$27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Growth'!$E$3:$E$27</c:f>
              <c:numCache>
                <c:formatCode>0</c:formatCode>
                <c:ptCount val="25"/>
                <c:pt idx="0">
                  <c:v>100</c:v>
                </c:pt>
                <c:pt idx="1">
                  <c:v>104.82396626397303</c:v>
                </c:pt>
                <c:pt idx="2">
                  <c:v>108.81144407135798</c:v>
                </c:pt>
                <c:pt idx="3">
                  <c:v>117.36443866431314</c:v>
                </c:pt>
                <c:pt idx="4">
                  <c:v>126.66314874598359</c:v>
                </c:pt>
                <c:pt idx="5">
                  <c:v>136.69921545964826</c:v>
                </c:pt>
                <c:pt idx="6">
                  <c:v>147.71817364730873</c:v>
                </c:pt>
                <c:pt idx="7">
                  <c:v>159.03458974798366</c:v>
                </c:pt>
                <c:pt idx="8">
                  <c:v>163.94350734366975</c:v>
                </c:pt>
                <c:pt idx="9">
                  <c:v>176.83256364000565</c:v>
                </c:pt>
                <c:pt idx="10">
                  <c:v>191.85906051542531</c:v>
                </c:pt>
                <c:pt idx="11">
                  <c:v>201.91500053585418</c:v>
                </c:pt>
                <c:pt idx="12">
                  <c:v>212.93226549000192</c:v>
                </c:pt>
                <c:pt idx="13">
                  <c:v>226.53034652607681</c:v>
                </c:pt>
                <c:pt idx="14">
                  <c:v>243.31676079843879</c:v>
                </c:pt>
                <c:pt idx="15">
                  <c:v>262.7729864949776</c:v>
                </c:pt>
                <c:pt idx="16">
                  <c:v>284.46832703611886</c:v>
                </c:pt>
                <c:pt idx="17">
                  <c:v>303.79904056390683</c:v>
                </c:pt>
                <c:pt idx="18">
                  <c:v>323.40577902929471</c:v>
                </c:pt>
                <c:pt idx="19">
                  <c:v>335.92622982701033</c:v>
                </c:pt>
                <c:pt idx="20">
                  <c:v>316.51733704942808</c:v>
                </c:pt>
                <c:pt idx="21">
                  <c:v>347.18657717578634</c:v>
                </c:pt>
                <c:pt idx="22">
                  <c:v>373.60527098665244</c:v>
                </c:pt>
                <c:pt idx="23">
                  <c:v>400.54305025182589</c:v>
                </c:pt>
                <c:pt idx="24">
                  <c:v>428.97871863100335</c:v>
                </c:pt>
              </c:numCache>
            </c:numRef>
          </c:val>
          <c:smooth val="0"/>
          <c:extLst>
            <c:ext xmlns:c16="http://schemas.microsoft.com/office/drawing/2014/chart" uri="{C3380CC4-5D6E-409C-BE32-E72D297353CC}">
              <c16:uniqueId val="{00000004-8A91-4D4A-8F4B-7ACB3C06BB00}"/>
            </c:ext>
          </c:extLst>
        </c:ser>
        <c:ser>
          <c:idx val="4"/>
          <c:order val="4"/>
          <c:tx>
            <c:strRef>
              <c:f>'Pivot Growth'!$F$1:$F$2</c:f>
              <c:strCache>
                <c:ptCount val="1"/>
                <c:pt idx="0">
                  <c:v>South Africa</c:v>
                </c:pt>
              </c:strCache>
            </c:strRef>
          </c:tx>
          <c:spPr>
            <a:ln w="31750">
              <a:solidFill>
                <a:srgbClr val="B19CFF"/>
              </a:solidFill>
            </a:ln>
          </c:spPr>
          <c:marker>
            <c:symbol val="none"/>
          </c:marker>
          <c:cat>
            <c:strRef>
              <c:f>'Pivot Growth'!$A$3:$A$27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Growth'!$F$3:$F$27</c:f>
              <c:numCache>
                <c:formatCode>0</c:formatCode>
                <c:ptCount val="25"/>
                <c:pt idx="0">
                  <c:v>100</c:v>
                </c:pt>
                <c:pt idx="1">
                  <c:v>102.70000000019104</c:v>
                </c:pt>
                <c:pt idx="2">
                  <c:v>106.50028451317459</c:v>
                </c:pt>
                <c:pt idx="3">
                  <c:v>109.64105827661518</c:v>
                </c:pt>
                <c:pt idx="4">
                  <c:v>114.63472595873114</c:v>
                </c:pt>
                <c:pt idx="5">
                  <c:v>120.68406002662755</c:v>
                </c:pt>
                <c:pt idx="6">
                  <c:v>127.44696117733352</c:v>
                </c:pt>
                <c:pt idx="7">
                  <c:v>134.27872246378152</c:v>
                </c:pt>
                <c:pt idx="8">
                  <c:v>138.56361542760243</c:v>
                </c:pt>
                <c:pt idx="9">
                  <c:v>136.43238351329279</c:v>
                </c:pt>
                <c:pt idx="10">
                  <c:v>140.57956353565982</c:v>
                </c:pt>
                <c:pt idx="11">
                  <c:v>145.03390612248083</c:v>
                </c:pt>
                <c:pt idx="12">
                  <c:v>148.50925554972139</c:v>
                </c:pt>
                <c:pt idx="13">
                  <c:v>152.20040558572353</c:v>
                </c:pt>
                <c:pt idx="14">
                  <c:v>154.35225518030794</c:v>
                </c:pt>
                <c:pt idx="15">
                  <c:v>156.39257935315828</c:v>
                </c:pt>
                <c:pt idx="16">
                  <c:v>157.43188984856852</c:v>
                </c:pt>
                <c:pt idx="17">
                  <c:v>159.25486761825846</c:v>
                </c:pt>
                <c:pt idx="18">
                  <c:v>161.73412167324594</c:v>
                </c:pt>
                <c:pt idx="19">
                  <c:v>162.15452619542313</c:v>
                </c:pt>
                <c:pt idx="20">
                  <c:v>152.15134690380523</c:v>
                </c:pt>
                <c:pt idx="21">
                  <c:v>159.54384626701895</c:v>
                </c:pt>
                <c:pt idx="22">
                  <c:v>162.82747658708612</c:v>
                </c:pt>
                <c:pt idx="23">
                  <c:v>164.14003628606474</c:v>
                </c:pt>
                <c:pt idx="24">
                  <c:v>165.01792865340752</c:v>
                </c:pt>
              </c:numCache>
            </c:numRef>
          </c:val>
          <c:smooth val="0"/>
          <c:extLst>
            <c:ext xmlns:c16="http://schemas.microsoft.com/office/drawing/2014/chart" uri="{C3380CC4-5D6E-409C-BE32-E72D297353CC}">
              <c16:uniqueId val="{00000005-8A91-4D4A-8F4B-7ACB3C06BB00}"/>
            </c:ext>
          </c:extLst>
        </c:ser>
        <c:ser>
          <c:idx val="5"/>
          <c:order val="5"/>
          <c:tx>
            <c:strRef>
              <c:f>'Pivot Growth'!$G$1:$G$2</c:f>
              <c:strCache>
                <c:ptCount val="1"/>
                <c:pt idx="0">
                  <c:v>United States</c:v>
                </c:pt>
              </c:strCache>
            </c:strRef>
          </c:tx>
          <c:spPr>
            <a:ln w="31750">
              <a:solidFill>
                <a:srgbClr val="81C784"/>
              </a:solidFill>
            </a:ln>
          </c:spPr>
          <c:marker>
            <c:symbol val="none"/>
          </c:marker>
          <c:cat>
            <c:strRef>
              <c:f>'Pivot Growth'!$A$3:$A$27</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'Pivot Growth'!$G$3:$G$27</c:f>
              <c:numCache>
                <c:formatCode>0</c:formatCode>
                <c:ptCount val="25"/>
                <c:pt idx="0">
                  <c:v>100</c:v>
                </c:pt>
                <c:pt idx="1">
                  <c:v>100.95553833759985</c:v>
                </c:pt>
                <c:pt idx="2">
                  <c:v>102.67223409453901</c:v>
                </c:pt>
                <c:pt idx="3">
                  <c:v>105.54254519403831</c:v>
                </c:pt>
                <c:pt idx="4">
                  <c:v>109.60358137173931</c:v>
                </c:pt>
                <c:pt idx="5">
                  <c:v>113.4216768616773</c:v>
                </c:pt>
                <c:pt idx="6">
                  <c:v>116.57994841054857</c:v>
                </c:pt>
                <c:pt idx="7">
                  <c:v>118.91604538751352</c:v>
                </c:pt>
                <c:pt idx="8">
                  <c:v>119.05111885030652</c:v>
                </c:pt>
                <c:pt idx="9">
                  <c:v>115.9837664913758</c:v>
                </c:pt>
                <c:pt idx="10">
                  <c:v>119.1097523676677</c:v>
                </c:pt>
                <c:pt idx="11">
                  <c:v>120.97311349517229</c:v>
                </c:pt>
                <c:pt idx="12">
                  <c:v>123.7423252346083</c:v>
                </c:pt>
                <c:pt idx="13">
                  <c:v>126.36297743798013</c:v>
                </c:pt>
                <c:pt idx="14">
                  <c:v>129.55215130464208</c:v>
                </c:pt>
                <c:pt idx="15">
                  <c:v>133.36817528332583</c:v>
                </c:pt>
                <c:pt idx="16">
                  <c:v>135.7947445211548</c:v>
                </c:pt>
                <c:pt idx="17">
                  <c:v>139.13206644645186</c:v>
                </c:pt>
                <c:pt idx="18">
                  <c:v>143.2594262474347</c:v>
                </c:pt>
                <c:pt idx="19">
                  <c:v>146.96099959117672</c:v>
                </c:pt>
                <c:pt idx="20">
                  <c:v>143.90218864895709</c:v>
                </c:pt>
                <c:pt idx="21">
                  <c:v>152.75508364194658</c:v>
                </c:pt>
                <c:pt idx="22">
                  <c:v>156.61094862093421</c:v>
                </c:pt>
                <c:pt idx="23">
                  <c:v>161.20648270265329</c:v>
                </c:pt>
                <c:pt idx="24">
                  <c:v>165.70928146833614</c:v>
                </c:pt>
              </c:numCache>
            </c:numRef>
          </c:val>
          <c:smooth val="0"/>
          <c:extLst>
            <c:ext xmlns:c16="http://schemas.microsoft.com/office/drawing/2014/chart" uri="{C3380CC4-5D6E-409C-BE32-E72D297353CC}">
              <c16:uniqueId val="{00000006-8A91-4D4A-8F4B-7ACB3C06BB00}"/>
            </c:ext>
          </c:extLst>
        </c:ser>
        <c:dLbls>
          <c:showLegendKey val="0"/>
          <c:showVal val="0"/>
          <c:showCatName val="0"/>
          <c:showSerName val="0"/>
          <c:showPercent val="0"/>
          <c:showBubbleSize val="0"/>
        </c:dLbls>
        <c:smooth val="0"/>
        <c:axId val="864074223"/>
        <c:axId val="864067503"/>
      </c:lineChart>
      <c:catAx>
        <c:axId val="864074223"/>
        <c:scaling>
          <c:orientation val="minMax"/>
        </c:scaling>
        <c:delete val="0"/>
        <c:axPos val="b"/>
        <c:numFmt formatCode="General" sourceLinked="1"/>
        <c:majorTickMark val="none"/>
        <c:minorTickMark val="none"/>
        <c:tickLblPos val="nextTo"/>
        <c:crossAx val="864067503"/>
        <c:crosses val="autoZero"/>
        <c:auto val="1"/>
        <c:lblAlgn val="ctr"/>
        <c:lblOffset val="100"/>
        <c:noMultiLvlLbl val="0"/>
      </c:catAx>
      <c:valAx>
        <c:axId val="864067503"/>
        <c:scaling>
          <c:orientation val="minMax"/>
        </c:scaling>
        <c:delete val="0"/>
        <c:axPos val="l"/>
        <c:majorGridlines/>
        <c:numFmt formatCode="0" sourceLinked="0"/>
        <c:majorTickMark val="none"/>
        <c:minorTickMark val="none"/>
        <c:tickLblPos val="nextTo"/>
        <c:crossAx val="864074223"/>
        <c:crosses val="autoZero"/>
        <c:crossBetween val="between"/>
      </c:valAx>
      <c:spPr>
        <a:solidFill>
          <a:srgbClr val="FFFFFF"/>
        </a:solidFill>
        <a:ln>
          <a:solidFill>
            <a:srgbClr val="FFFFFF"/>
          </a:solidFill>
        </a:ln>
      </c:spPr>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a:solidFill>
        <a:srgbClr val="FFFFFF"/>
      </a:solidFill>
    </a:ln>
  </c:sp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42"/>
    </mc:Choice>
    <mc:Fallback>
      <c:style val="42"/>
    </mc:Fallback>
  </mc:AlternateContent>
  <c:chart>
    <c:autoTitleDeleted val="1"/>
    <c:plotArea>
      <c:layout/>
      <c:bubbleChart>
        <c:varyColors val="0"/>
        <c:ser>
          <c:idx val="0"/>
          <c:order val="0"/>
          <c:tx>
            <c:strRef>
              <c:f>'Chart Data'!$N$2</c:f>
              <c:strCache>
                <c:ptCount val="1"/>
                <c:pt idx="0">
                  <c:v>Argentina</c:v>
                </c:pt>
              </c:strCache>
            </c:strRef>
          </c:tx>
          <c:spPr>
            <a:solidFill>
              <a:srgbClr val="F3C969">
                <a:alpha val="78000"/>
              </a:srgbClr>
            </a:solidFill>
            <a:ln w="12700">
              <a:solidFill>
                <a:srgbClr val="F3C969"/>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Data'!$O$2:$AM$2</c:f>
              <c:numCache>
                <c:formatCode>General</c:formatCode>
                <c:ptCount val="25"/>
                <c:pt idx="0" formatCode="#,#00">
                  <c:v>77.543000000000006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Data'!$O$3:$AM$3</c:f>
              <c:numCache>
                <c:formatCode>General</c:formatCode>
                <c:ptCount val="25"/>
                <c:pt idx="0" formatCode="#,#00">
                  <c:v>45.696159000000002</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00-A1D2-43C8-AE1B-10A6004BA0B5}"/>
            </c:ext>
          </c:extLst>
        </c:ser>
        <c:ser>
          <c:idx val="1"/>
          <c:order val="1"/>
          <c:tx>
            <c:strRef>
              <c:f>'Chart Data'!$N$4</c:f>
              <c:strCache>
                <c:ptCount val="1"/>
                <c:pt idx="0">
                  <c:v>Australia</c:v>
                </c:pt>
              </c:strCache>
            </c:strRef>
          </c:tx>
          <c:spPr>
            <a:solidFill>
              <a:srgbClr val="41D9C3">
                <a:alpha val="78000"/>
              </a:srgbClr>
            </a:solidFill>
            <a:ln w="12700">
              <a:solidFill>
                <a:srgbClr val="41D9C3"/>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Data'!$O$4:$AM$4</c:f>
              <c:numCache>
                <c:formatCode>#,#00</c:formatCode>
                <c:ptCount val="25"/>
                <c:pt idx="0" formatCode="General">
                  <c:v>#N/A</c:v>
                </c:pt>
                <c:pt idx="1">
                  <c:v>83.051219512195132</c:v>
                </c:pt>
                <c:pt idx="2" formatCode="General">
                  <c:v>#N/A</c:v>
                </c:pt>
                <c:pt idx="3" formatCode="General">
                  <c:v>#N/A</c:v>
                </c:pt>
                <c:pt idx="4" formatCode="General">
                  <c:v>#N/A</c:v>
                </c:pt>
                <c:pt idx="5" formatCode="General">
                  <c:v>#N/A</c:v>
                </c:pt>
                <c:pt idx="6" formatCode="General">
                  <c:v>#N/A</c:v>
                </c:pt>
                <c:pt idx="7" formatCode="General">
                  <c:v>#N/A</c:v>
                </c:pt>
                <c:pt idx="8" formatCode="General">
                  <c:v>#N/A</c:v>
                </c:pt>
                <c:pt idx="9" formatCode="General">
                  <c:v>#N/A</c:v>
                </c:pt>
                <c:pt idx="10" formatCode="General">
                  <c:v>#N/A</c:v>
                </c:pt>
                <c:pt idx="11" formatCode="General">
                  <c:v>#N/A</c:v>
                </c:pt>
                <c:pt idx="12" formatCode="General">
                  <c:v>#N/A</c:v>
                </c:pt>
                <c:pt idx="13" formatCode="General">
                  <c:v>#N/A</c:v>
                </c:pt>
                <c:pt idx="14" formatCode="General">
                  <c:v>#N/A</c:v>
                </c:pt>
                <c:pt idx="15" formatCode="General">
                  <c:v>#N/A</c:v>
                </c:pt>
                <c:pt idx="16" formatCode="General">
                  <c:v>#N/A</c:v>
                </c:pt>
                <c:pt idx="17" formatCode="General">
                  <c:v>#N/A</c:v>
                </c:pt>
                <c:pt idx="18" formatCode="General">
                  <c:v>#N/A</c:v>
                </c:pt>
                <c:pt idx="19" formatCode="General">
                  <c:v>#N/A</c:v>
                </c:pt>
                <c:pt idx="20" formatCode="General">
                  <c:v>#N/A</c:v>
                </c:pt>
                <c:pt idx="21" formatCode="General">
                  <c:v>#N/A</c:v>
                </c:pt>
                <c:pt idx="22" formatCode="General">
                  <c:v>#N/A</c:v>
                </c:pt>
                <c:pt idx="23" formatCode="General">
                  <c:v>#N/A</c:v>
                </c:pt>
                <c:pt idx="24" formatCode="General">
                  <c:v>#N/A</c:v>
                </c:pt>
              </c:numCache>
            </c:numRef>
          </c:yVal>
          <c:bubbleSize>
            <c:numRef>
              <c:f>'Chart Data'!$O$5:$AM$5</c:f>
              <c:numCache>
                <c:formatCode>#,#00</c:formatCode>
                <c:ptCount val="25"/>
                <c:pt idx="0" formatCode="General">
                  <c:v>#N/A</c:v>
                </c:pt>
                <c:pt idx="1">
                  <c:v>27.194286000000002</c:v>
                </c:pt>
                <c:pt idx="2" formatCode="General">
                  <c:v>#N/A</c:v>
                </c:pt>
                <c:pt idx="3" formatCode="General">
                  <c:v>#N/A</c:v>
                </c:pt>
                <c:pt idx="4" formatCode="General">
                  <c:v>#N/A</c:v>
                </c:pt>
                <c:pt idx="5" formatCode="General">
                  <c:v>#N/A</c:v>
                </c:pt>
                <c:pt idx="6" formatCode="General">
                  <c:v>#N/A</c:v>
                </c:pt>
                <c:pt idx="7" formatCode="General">
                  <c:v>#N/A</c:v>
                </c:pt>
                <c:pt idx="8" formatCode="General">
                  <c:v>#N/A</c:v>
                </c:pt>
                <c:pt idx="9" formatCode="General">
                  <c:v>#N/A</c:v>
                </c:pt>
                <c:pt idx="10" formatCode="General">
                  <c:v>#N/A</c:v>
                </c:pt>
                <c:pt idx="11" formatCode="General">
                  <c:v>#N/A</c:v>
                </c:pt>
                <c:pt idx="12" formatCode="General">
                  <c:v>#N/A</c:v>
                </c:pt>
                <c:pt idx="13" formatCode="General">
                  <c:v>#N/A</c:v>
                </c:pt>
                <c:pt idx="14" formatCode="General">
                  <c:v>#N/A</c:v>
                </c:pt>
                <c:pt idx="15" formatCode="General">
                  <c:v>#N/A</c:v>
                </c:pt>
                <c:pt idx="16" formatCode="General">
                  <c:v>#N/A</c:v>
                </c:pt>
                <c:pt idx="17" formatCode="General">
                  <c:v>#N/A</c:v>
                </c:pt>
                <c:pt idx="18" formatCode="General">
                  <c:v>#N/A</c:v>
                </c:pt>
                <c:pt idx="19" formatCode="General">
                  <c:v>#N/A</c:v>
                </c:pt>
                <c:pt idx="20" formatCode="General">
                  <c:v>#N/A</c:v>
                </c:pt>
                <c:pt idx="21" formatCode="General">
                  <c:v>#N/A</c:v>
                </c:pt>
                <c:pt idx="22" formatCode="General">
                  <c:v>#N/A</c:v>
                </c:pt>
                <c:pt idx="23" formatCode="General">
                  <c:v>#N/A</c:v>
                </c:pt>
                <c:pt idx="24" formatCode="General">
                  <c:v>#N/A</c:v>
                </c:pt>
              </c:numCache>
            </c:numRef>
          </c:bubbleSize>
          <c:bubble3D val="0"/>
          <c:extLst>
            <c:ext xmlns:c16="http://schemas.microsoft.com/office/drawing/2014/chart" uri="{C3380CC4-5D6E-409C-BE32-E72D297353CC}">
              <c16:uniqueId val="{00000032-D45E-4DBC-90E0-E2FC46AE16E1}"/>
            </c:ext>
          </c:extLst>
        </c:ser>
        <c:ser>
          <c:idx val="2"/>
          <c:order val="2"/>
          <c:tx>
            <c:strRef>
              <c:f>'Chart Data'!$N$6</c:f>
              <c:strCache>
                <c:ptCount val="1"/>
                <c:pt idx="0">
                  <c:v>Brazil</c:v>
                </c:pt>
              </c:strCache>
            </c:strRef>
          </c:tx>
          <c:spPr>
            <a:solidFill>
              <a:srgbClr val="F3C969">
                <a:alpha val="78000"/>
              </a:srgbClr>
            </a:solidFill>
            <a:ln w="12700">
              <a:solidFill>
                <a:srgbClr val="F3C969"/>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Data'!$O$6:$AM$6</c:f>
              <c:numCache>
                <c:formatCode>General</c:formatCode>
                <c:ptCount val="25"/>
                <c:pt idx="0">
                  <c:v>#N/A</c:v>
                </c:pt>
                <c:pt idx="1">
                  <c:v>#N/A</c:v>
                </c:pt>
                <c:pt idx="2" formatCode="#,#00">
                  <c:v>76.022999999999996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Data'!$O$7:$AM$7</c:f>
              <c:numCache>
                <c:formatCode>General</c:formatCode>
                <c:ptCount val="25"/>
                <c:pt idx="0">
                  <c:v>#N/A</c:v>
                </c:pt>
                <c:pt idx="1">
                  <c:v>#N/A</c:v>
                </c:pt>
                <c:pt idx="2" formatCode="#,#00">
                  <c:v>211.99857299999999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3-D45E-4DBC-90E0-E2FC46AE16E1}"/>
            </c:ext>
          </c:extLst>
        </c:ser>
        <c:ser>
          <c:idx val="3"/>
          <c:order val="3"/>
          <c:tx>
            <c:strRef>
              <c:f>'Chart Data'!$N$8</c:f>
              <c:strCache>
                <c:ptCount val="1"/>
                <c:pt idx="0">
                  <c:v>Canada</c:v>
                </c:pt>
              </c:strCache>
            </c:strRef>
          </c:tx>
          <c:spPr>
            <a:solidFill>
              <a:srgbClr val="C6A6FF">
                <a:alpha val="78000"/>
              </a:srgbClr>
            </a:solidFill>
            <a:ln w="12700">
              <a:solidFill>
                <a:srgbClr val="C6A6FF"/>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Data'!$O$8:$AM$8</c:f>
              <c:numCache>
                <c:formatCode>General</c:formatCode>
                <c:ptCount val="25"/>
                <c:pt idx="0">
                  <c:v>#N/A</c:v>
                </c:pt>
                <c:pt idx="1">
                  <c:v>#N/A</c:v>
                </c:pt>
                <c:pt idx="2">
                  <c:v>#N/A</c:v>
                </c:pt>
                <c:pt idx="3" formatCode="#,#00">
                  <c:v>82.10804878048782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Data'!$O$9:$AM$9</c:f>
              <c:numCache>
                <c:formatCode>General</c:formatCode>
                <c:ptCount val="25"/>
                <c:pt idx="0">
                  <c:v>#N/A</c:v>
                </c:pt>
                <c:pt idx="1">
                  <c:v>#N/A</c:v>
                </c:pt>
                <c:pt idx="2">
                  <c:v>#N/A</c:v>
                </c:pt>
                <c:pt idx="3" formatCode="#,#00">
                  <c:v>41.262329000000001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4-D45E-4DBC-90E0-E2FC46AE16E1}"/>
            </c:ext>
          </c:extLst>
        </c:ser>
        <c:ser>
          <c:idx val="4"/>
          <c:order val="4"/>
          <c:tx>
            <c:strRef>
              <c:f>'Chart Data'!$N$10</c:f>
              <c:strCache>
                <c:ptCount val="1"/>
                <c:pt idx="0">
                  <c:v>Chile</c:v>
                </c:pt>
              </c:strCache>
            </c:strRef>
          </c:tx>
          <c:spPr>
            <a:solidFill>
              <a:srgbClr val="F3C969">
                <a:alpha val="78000"/>
              </a:srgbClr>
            </a:solidFill>
            <a:ln w="12700">
              <a:solidFill>
                <a:srgbClr val="F3C969"/>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Data'!$O$10:$AM$10</c:f>
              <c:numCache>
                <c:formatCode>General</c:formatCode>
                <c:ptCount val="25"/>
                <c:pt idx="0">
                  <c:v>#N/A</c:v>
                </c:pt>
                <c:pt idx="1">
                  <c:v>#N/A</c:v>
                </c:pt>
                <c:pt idx="2">
                  <c:v>#N/A</c:v>
                </c:pt>
                <c:pt idx="3">
                  <c:v>#N/A</c:v>
                </c:pt>
                <c:pt idx="4" formatCode="#,#00">
                  <c:v>81.358999999999995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Data'!$O$11:$AM$11</c:f>
              <c:numCache>
                <c:formatCode>General</c:formatCode>
                <c:ptCount val="25"/>
                <c:pt idx="0">
                  <c:v>#N/A</c:v>
                </c:pt>
                <c:pt idx="1">
                  <c:v>#N/A</c:v>
                </c:pt>
                <c:pt idx="2">
                  <c:v>#N/A</c:v>
                </c:pt>
                <c:pt idx="3">
                  <c:v>#N/A</c:v>
                </c:pt>
                <c:pt idx="4" formatCode="#,#00">
                  <c:v>19.764771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5-D45E-4DBC-90E0-E2FC46AE16E1}"/>
            </c:ext>
          </c:extLst>
        </c:ser>
        <c:ser>
          <c:idx val="5"/>
          <c:order val="5"/>
          <c:tx>
            <c:strRef>
              <c:f>'Chart Data'!$N$12</c:f>
              <c:strCache>
                <c:ptCount val="1"/>
                <c:pt idx="0">
                  <c:v>China</c:v>
                </c:pt>
              </c:strCache>
            </c:strRef>
          </c:tx>
          <c:spPr>
            <a:solidFill>
              <a:srgbClr val="41D9C3">
                <a:alpha val="78000"/>
              </a:srgbClr>
            </a:solidFill>
            <a:ln w="12700">
              <a:solidFill>
                <a:srgbClr val="41D9C3"/>
              </a:solidFill>
            </a:ln>
          </c:spPr>
          <c:invertIfNegative val="0"/>
          <c:dLbls>
            <c:spPr>
              <a:noFill/>
              <a:ln>
                <a:noFill/>
              </a:ln>
              <a:effectLst/>
            </c:spPr>
            <c:dLblPos val="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Data'!$O$12:$AM$12</c:f>
              <c:numCache>
                <c:formatCode>General</c:formatCode>
                <c:ptCount val="25"/>
                <c:pt idx="0">
                  <c:v>#N/A</c:v>
                </c:pt>
                <c:pt idx="1">
                  <c:v>#N/A</c:v>
                </c:pt>
                <c:pt idx="2">
                  <c:v>#N/A</c:v>
                </c:pt>
                <c:pt idx="3">
                  <c:v>#N/A</c:v>
                </c:pt>
                <c:pt idx="4">
                  <c:v>#N/A</c:v>
                </c:pt>
                <c:pt idx="5" formatCode="#,#00">
                  <c:v>78.016999999999996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Data'!$O$13:$AM$13</c:f>
              <c:numCache>
                <c:formatCode>General</c:formatCode>
                <c:ptCount val="25"/>
                <c:pt idx="0">
                  <c:v>#N/A</c:v>
                </c:pt>
                <c:pt idx="1">
                  <c:v>#N/A</c:v>
                </c:pt>
                <c:pt idx="2">
                  <c:v>#N/A</c:v>
                </c:pt>
                <c:pt idx="3">
                  <c:v>#N/A</c:v>
                </c:pt>
                <c:pt idx="4">
                  <c:v>#N/A</c:v>
                </c:pt>
                <c:pt idx="5" formatCode="#,#00">
                  <c:v>1408.9749999999999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6-D45E-4DBC-90E0-E2FC46AE16E1}"/>
            </c:ext>
          </c:extLst>
        </c:ser>
        <c:ser>
          <c:idx val="6"/>
          <c:order val="6"/>
          <c:tx>
            <c:strRef>
              <c:f>'Chart Data'!$N$14</c:f>
              <c:strCache>
                <c:ptCount val="1"/>
                <c:pt idx="0">
                  <c:v>Egypt, Arab Republic of</c:v>
                </c:pt>
              </c:strCache>
            </c:strRef>
          </c:tx>
          <c:spPr>
            <a:solidFill>
              <a:srgbClr val="F7A77A">
                <a:alpha val="78000"/>
              </a:srgbClr>
            </a:solidFill>
            <a:ln w="12700">
              <a:solidFill>
                <a:srgbClr val="F7A77A"/>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Data'!$O$14:$AM$14</c:f>
              <c:numCache>
                <c:formatCode>General</c:formatCode>
                <c:ptCount val="25"/>
                <c:pt idx="0">
                  <c:v>#N/A</c:v>
                </c:pt>
                <c:pt idx="1">
                  <c:v>#N/A</c:v>
                </c:pt>
                <c:pt idx="2">
                  <c:v>#N/A</c:v>
                </c:pt>
                <c:pt idx="3">
                  <c:v>#N/A</c:v>
                </c:pt>
                <c:pt idx="4">
                  <c:v>#N/A</c:v>
                </c:pt>
                <c:pt idx="5">
                  <c:v>#N/A</c:v>
                </c:pt>
                <c:pt idx="6" formatCode="#,#00">
                  <c:v>71.805999999999997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Data'!$O$15:$AM$15</c:f>
              <c:numCache>
                <c:formatCode>General</c:formatCode>
                <c:ptCount val="25"/>
                <c:pt idx="0">
                  <c:v>#N/A</c:v>
                </c:pt>
                <c:pt idx="1">
                  <c:v>#N/A</c:v>
                </c:pt>
                <c:pt idx="2">
                  <c:v>#N/A</c:v>
                </c:pt>
                <c:pt idx="3">
                  <c:v>#N/A</c:v>
                </c:pt>
                <c:pt idx="4">
                  <c:v>#N/A</c:v>
                </c:pt>
                <c:pt idx="5">
                  <c:v>#N/A</c:v>
                </c:pt>
                <c:pt idx="6" formatCode="#,#00">
                  <c:v>116.538258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7-D45E-4DBC-90E0-E2FC46AE16E1}"/>
            </c:ext>
          </c:extLst>
        </c:ser>
        <c:ser>
          <c:idx val="7"/>
          <c:order val="7"/>
          <c:tx>
            <c:strRef>
              <c:f>'Chart Data'!$N$16</c:f>
              <c:strCache>
                <c:ptCount val="1"/>
                <c:pt idx="0">
                  <c:v>France</c:v>
                </c:pt>
              </c:strCache>
            </c:strRef>
          </c:tx>
          <c:spPr>
            <a:solidFill>
              <a:srgbClr val="5EA9FF">
                <a:alpha val="78000"/>
              </a:srgbClr>
            </a:solidFill>
            <a:ln w="12700">
              <a:solidFill>
                <a:srgbClr val="5EA9FF"/>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Data'!$O$16:$AM$16</c:f>
              <c:numCache>
                <c:formatCode>General</c:formatCode>
                <c:ptCount val="25"/>
                <c:pt idx="0">
                  <c:v>#N/A</c:v>
                </c:pt>
                <c:pt idx="1">
                  <c:v>#N/A</c:v>
                </c:pt>
                <c:pt idx="2">
                  <c:v>#N/A</c:v>
                </c:pt>
                <c:pt idx="3">
                  <c:v>#N/A</c:v>
                </c:pt>
                <c:pt idx="4">
                  <c:v>#N/A</c:v>
                </c:pt>
                <c:pt idx="5">
                  <c:v>#N/A</c:v>
                </c:pt>
                <c:pt idx="6">
                  <c:v>#N/A</c:v>
                </c:pt>
                <c:pt idx="7" formatCode="#,#00">
                  <c:v>82.980487804878067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Data'!$O$17:$AM$17</c:f>
              <c:numCache>
                <c:formatCode>General</c:formatCode>
                <c:ptCount val="25"/>
                <c:pt idx="0">
                  <c:v>#N/A</c:v>
                </c:pt>
                <c:pt idx="1">
                  <c:v>#N/A</c:v>
                </c:pt>
                <c:pt idx="2">
                  <c:v>#N/A</c:v>
                </c:pt>
                <c:pt idx="3">
                  <c:v>#N/A</c:v>
                </c:pt>
                <c:pt idx="4">
                  <c:v>#N/A</c:v>
                </c:pt>
                <c:pt idx="5">
                  <c:v>#N/A</c:v>
                </c:pt>
                <c:pt idx="6">
                  <c:v>#N/A</c:v>
                </c:pt>
                <c:pt idx="7" formatCode="#,#00">
                  <c:v>68.551653000000002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8-D45E-4DBC-90E0-E2FC46AE16E1}"/>
            </c:ext>
          </c:extLst>
        </c:ser>
        <c:ser>
          <c:idx val="8"/>
          <c:order val="8"/>
          <c:tx>
            <c:strRef>
              <c:f>'Chart Data'!$N$18</c:f>
              <c:strCache>
                <c:ptCount val="1"/>
                <c:pt idx="0">
                  <c:v>Germany</c:v>
                </c:pt>
              </c:strCache>
            </c:strRef>
          </c:tx>
          <c:spPr>
            <a:solidFill>
              <a:srgbClr val="5EA9FF">
                <a:alpha val="78000"/>
              </a:srgbClr>
            </a:solidFill>
            <a:ln w="12700">
              <a:solidFill>
                <a:srgbClr val="5EA9FF"/>
              </a:solidFill>
            </a:ln>
          </c:spPr>
          <c:invertIfNegative val="0"/>
          <c:dLbls>
            <c:spPr>
              <a:noFill/>
              <a:ln>
                <a:noFill/>
              </a:ln>
              <a:effectLst/>
            </c:sp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Data'!$O$18:$AM$18</c:f>
              <c:numCache>
                <c:formatCode>General</c:formatCode>
                <c:ptCount val="25"/>
                <c:pt idx="0">
                  <c:v>#N/A</c:v>
                </c:pt>
                <c:pt idx="1">
                  <c:v>#N/A</c:v>
                </c:pt>
                <c:pt idx="2">
                  <c:v>#N/A</c:v>
                </c:pt>
                <c:pt idx="3">
                  <c:v>#N/A</c:v>
                </c:pt>
                <c:pt idx="4">
                  <c:v>#N/A</c:v>
                </c:pt>
                <c:pt idx="5">
                  <c:v>#N/A</c:v>
                </c:pt>
                <c:pt idx="6">
                  <c:v>#N/A</c:v>
                </c:pt>
                <c:pt idx="7">
                  <c:v>#N/A</c:v>
                </c:pt>
                <c:pt idx="8" formatCode="#,#00">
                  <c:v>80.792682926829272</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Data'!$O$19:$AM$19</c:f>
              <c:numCache>
                <c:formatCode>General</c:formatCode>
                <c:ptCount val="25"/>
                <c:pt idx="0">
                  <c:v>#N/A</c:v>
                </c:pt>
                <c:pt idx="1">
                  <c:v>#N/A</c:v>
                </c:pt>
                <c:pt idx="2">
                  <c:v>#N/A</c:v>
                </c:pt>
                <c:pt idx="3">
                  <c:v>#N/A</c:v>
                </c:pt>
                <c:pt idx="4">
                  <c:v>#N/A</c:v>
                </c:pt>
                <c:pt idx="5">
                  <c:v>#N/A</c:v>
                </c:pt>
                <c:pt idx="6">
                  <c:v>#N/A</c:v>
                </c:pt>
                <c:pt idx="7">
                  <c:v>#N/A</c:v>
                </c:pt>
                <c:pt idx="8" formatCode="#,#00">
                  <c:v>83.516593</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9-D45E-4DBC-90E0-E2FC46AE16E1}"/>
            </c:ext>
          </c:extLst>
        </c:ser>
        <c:ser>
          <c:idx val="9"/>
          <c:order val="9"/>
          <c:tx>
            <c:strRef>
              <c:f>'Chart Data'!$N$20</c:f>
              <c:strCache>
                <c:ptCount val="1"/>
                <c:pt idx="0">
                  <c:v>India</c:v>
                </c:pt>
              </c:strCache>
            </c:strRef>
          </c:tx>
          <c:spPr>
            <a:solidFill>
              <a:srgbClr val="F58BAC">
                <a:alpha val="78000"/>
              </a:srgbClr>
            </a:solidFill>
            <a:ln w="12700">
              <a:solidFill>
                <a:srgbClr val="F58BAC"/>
              </a:solidFill>
            </a:ln>
          </c:spPr>
          <c:invertIfNegative val="0"/>
          <c:dLbls>
            <c:spPr>
              <a:noFill/>
              <a:ln>
                <a:noFill/>
              </a:ln>
              <a:effectLst/>
            </c:spPr>
            <c:dLblPos val="b"/>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Data'!$O$20:$AM$20</c:f>
              <c:numCache>
                <c:formatCode>General</c:formatCode>
                <c:ptCount val="25"/>
                <c:pt idx="0">
                  <c:v>#N/A</c:v>
                </c:pt>
                <c:pt idx="1">
                  <c:v>#N/A</c:v>
                </c:pt>
                <c:pt idx="2">
                  <c:v>#N/A</c:v>
                </c:pt>
                <c:pt idx="3">
                  <c:v>#N/A</c:v>
                </c:pt>
                <c:pt idx="4">
                  <c:v>#N/A</c:v>
                </c:pt>
                <c:pt idx="5">
                  <c:v>#N/A</c:v>
                </c:pt>
                <c:pt idx="6">
                  <c:v>#N/A</c:v>
                </c:pt>
                <c:pt idx="7">
                  <c:v>#N/A</c:v>
                </c:pt>
                <c:pt idx="8">
                  <c:v>#N/A</c:v>
                </c:pt>
                <c:pt idx="9" formatCode="#,#00">
                  <c:v>72.234999999999999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Data'!$O$21:$AM$21</c:f>
              <c:numCache>
                <c:formatCode>General</c:formatCode>
                <c:ptCount val="25"/>
                <c:pt idx="0">
                  <c:v>#N/A</c:v>
                </c:pt>
                <c:pt idx="1">
                  <c:v>#N/A</c:v>
                </c:pt>
                <c:pt idx="2">
                  <c:v>#N/A</c:v>
                </c:pt>
                <c:pt idx="3">
                  <c:v>#N/A</c:v>
                </c:pt>
                <c:pt idx="4">
                  <c:v>#N/A</c:v>
                </c:pt>
                <c:pt idx="5">
                  <c:v>#N/A</c:v>
                </c:pt>
                <c:pt idx="6">
                  <c:v>#N/A</c:v>
                </c:pt>
                <c:pt idx="7">
                  <c:v>#N/A</c:v>
                </c:pt>
                <c:pt idx="8">
                  <c:v>#N/A</c:v>
                </c:pt>
                <c:pt idx="9" formatCode="#,#00">
                  <c:v>1450.9357910000001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A-D45E-4DBC-90E0-E2FC46AE16E1}"/>
            </c:ext>
          </c:extLst>
        </c:ser>
        <c:ser>
          <c:idx val="10"/>
          <c:order val="10"/>
          <c:tx>
            <c:strRef>
              <c:f>'Chart Data'!$N$22</c:f>
              <c:strCache>
                <c:ptCount val="1"/>
                <c:pt idx="0">
                  <c:v>Indonesia</c:v>
                </c:pt>
              </c:strCache>
            </c:strRef>
          </c:tx>
          <c:spPr>
            <a:solidFill>
              <a:srgbClr val="41D9C3">
                <a:alpha val="78000"/>
              </a:srgbClr>
            </a:solidFill>
            <a:ln w="12700">
              <a:solidFill>
                <a:srgbClr val="41D9C3"/>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Data'!$O$22:$AM$22</c:f>
              <c:numCache>
                <c:formatCode>General</c:formatCode>
                <c:ptCount val="25"/>
                <c:pt idx="0">
                  <c:v>#N/A</c:v>
                </c:pt>
                <c:pt idx="1">
                  <c:v>#N/A</c:v>
                </c:pt>
                <c:pt idx="2">
                  <c:v>#N/A</c:v>
                </c:pt>
                <c:pt idx="3">
                  <c:v>#N/A</c:v>
                </c:pt>
                <c:pt idx="4">
                  <c:v>#N/A</c:v>
                </c:pt>
                <c:pt idx="5">
                  <c:v>#N/A</c:v>
                </c:pt>
                <c:pt idx="6">
                  <c:v>#N/A</c:v>
                </c:pt>
                <c:pt idx="7">
                  <c:v>#N/A</c:v>
                </c:pt>
                <c:pt idx="8">
                  <c:v>#N/A</c:v>
                </c:pt>
                <c:pt idx="9">
                  <c:v>#N/A</c:v>
                </c:pt>
                <c:pt idx="10" formatCode="#,#00">
                  <c:v>71.287999999999997</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Data'!$O$23:$AM$23</c:f>
              <c:numCache>
                <c:formatCode>General</c:formatCode>
                <c:ptCount val="25"/>
                <c:pt idx="0">
                  <c:v>#N/A</c:v>
                </c:pt>
                <c:pt idx="1">
                  <c:v>#N/A</c:v>
                </c:pt>
                <c:pt idx="2">
                  <c:v>#N/A</c:v>
                </c:pt>
                <c:pt idx="3">
                  <c:v>#N/A</c:v>
                </c:pt>
                <c:pt idx="4">
                  <c:v>#N/A</c:v>
                </c:pt>
                <c:pt idx="5">
                  <c:v>#N/A</c:v>
                </c:pt>
                <c:pt idx="6">
                  <c:v>#N/A</c:v>
                </c:pt>
                <c:pt idx="7">
                  <c:v>#N/A</c:v>
                </c:pt>
                <c:pt idx="8">
                  <c:v>#N/A</c:v>
                </c:pt>
                <c:pt idx="9">
                  <c:v>#N/A</c:v>
                </c:pt>
                <c:pt idx="10" formatCode="#,#00">
                  <c:v>283.487931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B-D45E-4DBC-90E0-E2FC46AE16E1}"/>
            </c:ext>
          </c:extLst>
        </c:ser>
        <c:ser>
          <c:idx val="11"/>
          <c:order val="11"/>
          <c:tx>
            <c:strRef>
              <c:f>'Chart Data'!$N$24</c:f>
              <c:strCache>
                <c:ptCount val="1"/>
                <c:pt idx="0">
                  <c:v>Italy</c:v>
                </c:pt>
              </c:strCache>
            </c:strRef>
          </c:tx>
          <c:spPr>
            <a:solidFill>
              <a:srgbClr val="5EA9FF">
                <a:alpha val="78000"/>
              </a:srgbClr>
            </a:solidFill>
            <a:ln w="12700">
              <a:solidFill>
                <a:srgbClr val="5EA9FF"/>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Data'!$O$24:$AM$24</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formatCode="#,#00">
                  <c:v>83.951219512195138</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Data'!$O$25:$AM$25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formatCode="#,#00">
                  <c:v>58.952703999999997</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C-D45E-4DBC-90E0-E2FC46AE16E1}"/>
            </c:ext>
          </c:extLst>
        </c:ser>
        <c:ser>
          <c:idx val="12"/>
          <c:order val="12"/>
          <c:tx>
            <c:strRef>
              <c:f>'Chart Data'!$N$26</c:f>
              <c:strCache>
                <c:ptCount val="1"/>
                <c:pt idx="0">
                  <c:v>Japan</c:v>
                </c:pt>
              </c:strCache>
            </c:strRef>
          </c:tx>
          <c:spPr>
            <a:solidFill>
              <a:srgbClr val="41D9C3">
                <a:alpha val="78000"/>
              </a:srgbClr>
            </a:solidFill>
            <a:ln w="12700">
              <a:solidFill>
                <a:srgbClr val="41D9C3"/>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Data'!$O$26:$AM$26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formatCode="#,#00">
                  <c:v>84.03634146341463</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Data'!$O$27:$AM$27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formatCode="#,#00">
                  <c:v>123.975371</c:v>
                </c:pt>
                <c:pt idx="13">
                  <c:v>#N/A</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D-D45E-4DBC-90E0-E2FC46AE16E1}"/>
            </c:ext>
          </c:extLst>
        </c:ser>
        <c:ser>
          <c:idx val="13"/>
          <c:order val="13"/>
          <c:tx>
            <c:strRef>
              <c:f>'Chart Data'!$N$28</c:f>
              <c:strCache>
                <c:ptCount val="1"/>
                <c:pt idx="0">
                  <c:v>Korea</c:v>
                </c:pt>
              </c:strCache>
            </c:strRef>
          </c:tx>
          <c:spPr>
            <a:solidFill>
              <a:srgbClr val="41D9C3">
                <a:alpha val="78000"/>
              </a:srgbClr>
            </a:solidFill>
            <a:ln w="12700">
              <a:solidFill>
                <a:srgbClr val="41D9C3"/>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Data'!$O$28:$AM$28</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formatCode="#,#00">
                  <c:v>83.629268292682937</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'Chart Data'!$O$29:$AM$29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formatCode="#,#00">
                  <c:v>51.751064999999997</c:v>
                </c:pt>
                <c:pt idx="14">
                  <c:v>#N/A</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E-D45E-4DBC-90E0-E2FC46AE16E1}"/>
            </c:ext>
          </c:extLst>
        </c:ser>
        <c:ser>
          <c:idx val="14"/>
          <c:order val="14"/>
          <c:tx>
            <c:strRef>
              <c:f>'Chart Data'!$N$30</c:f>
              <c:strCache>
                <c:ptCount val="1"/>
                <c:pt idx="0">
                  <c:v>Mexico</c:v>
                </c:pt>
              </c:strCache>
            </c:strRef>
          </c:tx>
          <c:spPr>
            <a:solidFill>
              <a:srgbClr val="F3C969">
                <a:alpha val="78000"/>
              </a:srgbClr>
            </a:solidFill>
            <a:ln w="12700">
              <a:solidFill>
                <a:srgbClr val="F3C969"/>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Data'!$O$30:$AM$30</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formatCode="#,#00">
                  <c:v>75.263999999999996</c:v>
                </c:pt>
                <c:pt idx="15">
                  <c:v>#N/A</c:v>
                </c:pt>
                <c:pt idx="16">
                  <c:v>#N/A</c:v>
                </c:pt>
                <c:pt idx="17">
                  <c:v>#N/A</c:v>
                </c:pt>
                <c:pt idx="18">
                  <c:v>#N/A</c:v>
                </c:pt>
                <c:pt idx="19">
                  <c:v>#N/A</c:v>
                </c:pt>
                <c:pt idx="20">
                  <c:v>#N/A</c:v>
                </c:pt>
                <c:pt idx="21">
                  <c:v>#N/A</c:v>
                </c:pt>
                <c:pt idx="22">
                  <c:v>#N/A</c:v>
                </c:pt>
                <c:pt idx="23">
                  <c:v>#N/A</c:v>
                </c:pt>
                <c:pt idx="24">
                  <c:v>#N/A</c:v>
                </c:pt>
              </c:numCache>
            </c:numRef>
          </c:yVal>
          <c:bubbleSize>
            <c:numRef>
              <c:f>'Chart Data'!$O$31:$AM$31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formatCode="#,#00">
                  <c:v>130.861007</c:v>
                </c:pt>
                <c:pt idx="15">
                  <c:v>#N/A</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3F-D45E-4DBC-90E0-E2FC46AE16E1}"/>
            </c:ext>
          </c:extLst>
        </c:ser>
        <c:ser>
          <c:idx val="15"/>
          <c:order val="15"/>
          <c:tx>
            <c:strRef>
              <c:f>'Chart Data'!$N$32</c:f>
              <c:strCache>
                <c:ptCount val="1"/>
                <c:pt idx="0">
                  <c:v>New Zealand</c:v>
                </c:pt>
              </c:strCache>
            </c:strRef>
          </c:tx>
          <c:spPr>
            <a:solidFill>
              <a:srgbClr val="41D9C3">
                <a:alpha val="78000"/>
              </a:srgbClr>
            </a:solidFill>
            <a:ln w="12700">
              <a:solidFill>
                <a:srgbClr val="41D9C3"/>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Data'!$O$32:$AM$32</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formatCode="#,#00">
                  <c:v>82.009756097560981</c:v>
                </c:pt>
                <c:pt idx="16">
                  <c:v>#N/A</c:v>
                </c:pt>
                <c:pt idx="17">
                  <c:v>#N/A</c:v>
                </c:pt>
                <c:pt idx="18">
                  <c:v>#N/A</c:v>
                </c:pt>
                <c:pt idx="19">
                  <c:v>#N/A</c:v>
                </c:pt>
                <c:pt idx="20">
                  <c:v>#N/A</c:v>
                </c:pt>
                <c:pt idx="21">
                  <c:v>#N/A</c:v>
                </c:pt>
                <c:pt idx="22">
                  <c:v>#N/A</c:v>
                </c:pt>
                <c:pt idx="23">
                  <c:v>#N/A</c:v>
                </c:pt>
                <c:pt idx="24">
                  <c:v>#N/A</c:v>
                </c:pt>
              </c:numCache>
            </c:numRef>
          </c:yVal>
          <c:bubbleSize>
            <c:numRef>
              <c:f>'Chart Data'!$O$33:$AM$33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formatCode="#,#00">
                  <c:v>5.29</c:v>
                </c:pt>
                <c:pt idx="16">
                  <c:v>#N/A</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40-D45E-4DBC-90E0-E2FC46AE16E1}"/>
            </c:ext>
          </c:extLst>
        </c:ser>
        <c:ser>
          <c:idx val="16"/>
          <c:order val="16"/>
          <c:tx>
            <c:strRef>
              <c:f>'Chart Data'!$N$34</c:f>
              <c:strCache>
                <c:ptCount val="1"/>
                <c:pt idx="0">
                  <c:v>Nigeria</c:v>
                </c:pt>
              </c:strCache>
            </c:strRef>
          </c:tx>
          <c:spPr>
            <a:solidFill>
              <a:srgbClr val="A8CE7A">
                <a:alpha val="78000"/>
              </a:srgbClr>
            </a:solidFill>
            <a:ln w="12700">
              <a:solidFill>
                <a:srgbClr val="A8CE7A"/>
              </a:solidFill>
            </a:ln>
          </c:spPr>
          <c:invertIfNegative val="0"/>
          <c:dLbls>
            <c:spPr>
              <a:noFill/>
              <a:ln>
                <a:noFill/>
              </a:ln>
              <a:effectLst/>
            </c:spPr>
            <c:dLblPos val="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Data'!$O$34:$AM$34</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formatCode="#,#00">
                  <c:v>54.634999999999998</c:v>
                </c:pt>
                <c:pt idx="17">
                  <c:v>#N/A</c:v>
                </c:pt>
                <c:pt idx="18">
                  <c:v>#N/A</c:v>
                </c:pt>
                <c:pt idx="19">
                  <c:v>#N/A</c:v>
                </c:pt>
                <c:pt idx="20">
                  <c:v>#N/A</c:v>
                </c:pt>
                <c:pt idx="21">
                  <c:v>#N/A</c:v>
                </c:pt>
                <c:pt idx="22">
                  <c:v>#N/A</c:v>
                </c:pt>
                <c:pt idx="23">
                  <c:v>#N/A</c:v>
                </c:pt>
                <c:pt idx="24">
                  <c:v>#N/A</c:v>
                </c:pt>
              </c:numCache>
            </c:numRef>
          </c:yVal>
          <c:bubbleSize>
            <c:numRef>
              <c:f>'Chart Data'!$O$35:$AM$35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formatCode="#,#00">
                  <c:v>232.67947799999999</c:v>
                </c:pt>
                <c:pt idx="17">
                  <c:v>#N/A</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41-D45E-4DBC-90E0-E2FC46AE16E1}"/>
            </c:ext>
          </c:extLst>
        </c:ser>
        <c:ser>
          <c:idx val="17"/>
          <c:order val="17"/>
          <c:tx>
            <c:strRef>
              <c:f>'Chart Data'!$N$36</c:f>
              <c:strCache>
                <c:ptCount val="1"/>
                <c:pt idx="0">
                  <c:v>Norway</c:v>
                </c:pt>
              </c:strCache>
            </c:strRef>
          </c:tx>
          <c:spPr>
            <a:solidFill>
              <a:srgbClr val="5EA9FF">
                <a:alpha val="78000"/>
              </a:srgbClr>
            </a:solidFill>
            <a:ln w="12700">
              <a:solidFill>
                <a:srgbClr val="5EA9FF"/>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Data'!$O$36:$AM$36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formatCode="#,#00">
                  <c:v>83.160975609756093</c:v>
                </c:pt>
                <c:pt idx="18">
                  <c:v>#N/A</c:v>
                </c:pt>
                <c:pt idx="19">
                  <c:v>#N/A</c:v>
                </c:pt>
                <c:pt idx="20">
                  <c:v>#N/A</c:v>
                </c:pt>
                <c:pt idx="21">
                  <c:v>#N/A</c:v>
                </c:pt>
                <c:pt idx="22">
                  <c:v>#N/A</c:v>
                </c:pt>
                <c:pt idx="23">
                  <c:v>#N/A</c:v>
                </c:pt>
                <c:pt idx="24">
                  <c:v>#N/A</c:v>
                </c:pt>
              </c:numCache>
            </c:numRef>
          </c:yVal>
          <c:bubbleSize>
            <c:numRef>
              <c:f>'Chart Data'!$O$37:$AM$37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formatCode="#,#00">
                  <c:v>5.572279</c:v>
                </c:pt>
                <c:pt idx="18">
                  <c:v>#N/A</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42-D45E-4DBC-90E0-E2FC46AE16E1}"/>
            </c:ext>
          </c:extLst>
        </c:ser>
        <c:ser>
          <c:idx val="18"/>
          <c:order val="18"/>
          <c:tx>
            <c:strRef>
              <c:f>'Chart Data'!$N$38</c:f>
              <c:strCache>
                <c:ptCount val="1"/>
                <c:pt idx="0">
                  <c:v>Poland</c:v>
                </c:pt>
              </c:strCache>
            </c:strRef>
          </c:tx>
          <c:spPr>
            <a:solidFill>
              <a:srgbClr val="5EA9FF">
                <a:alpha val="78000"/>
              </a:srgbClr>
            </a:solidFill>
            <a:ln w="12700">
              <a:solidFill>
                <a:srgbClr val="5EA9FF"/>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Data'!$O$38:$AM$38</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formatCode="#,#00">
                  <c:v>78.409756097560987</c:v>
                </c:pt>
                <c:pt idx="19">
                  <c:v>#N/A</c:v>
                </c:pt>
                <c:pt idx="20">
                  <c:v>#N/A</c:v>
                </c:pt>
                <c:pt idx="21">
                  <c:v>#N/A</c:v>
                </c:pt>
                <c:pt idx="22">
                  <c:v>#N/A</c:v>
                </c:pt>
                <c:pt idx="23">
                  <c:v>#N/A</c:v>
                </c:pt>
                <c:pt idx="24">
                  <c:v>#N/A</c:v>
                </c:pt>
              </c:numCache>
            </c:numRef>
          </c:yVal>
          <c:bubbleSize>
            <c:numRef>
              <c:f>'Chart Data'!$O$39:$AM$39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formatCode="#,#00">
                  <c:v>36.559232999999999</c:v>
                </c:pt>
                <c:pt idx="19">
                  <c:v>#N/A</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43-D45E-4DBC-90E0-E2FC46AE16E1}"/>
            </c:ext>
          </c:extLst>
        </c:ser>
        <c:ser>
          <c:idx val="19"/>
          <c:order val="19"/>
          <c:tx>
            <c:strRef>
              <c:f>'Chart Data'!$N$40</c:f>
              <c:strCache>
                <c:ptCount val="1"/>
                <c:pt idx="0">
                  <c:v>South Africa</c:v>
                </c:pt>
              </c:strCache>
            </c:strRef>
          </c:tx>
          <c:spPr>
            <a:solidFill>
              <a:srgbClr val="A8CE7A">
                <a:alpha val="78000"/>
              </a:srgbClr>
            </a:solidFill>
            <a:ln w="12700">
              <a:solidFill>
                <a:srgbClr val="A8CE7A"/>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Data'!$O$40:$AM$40</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formatCode="#,#00">
                  <c:v>66.311999999999998</c:v>
                </c:pt>
                <c:pt idx="20">
                  <c:v>#N/A</c:v>
                </c:pt>
                <c:pt idx="21">
                  <c:v>#N/A</c:v>
                </c:pt>
                <c:pt idx="22">
                  <c:v>#N/A</c:v>
                </c:pt>
                <c:pt idx="23">
                  <c:v>#N/A</c:v>
                </c:pt>
                <c:pt idx="24">
                  <c:v>#N/A</c:v>
                </c:pt>
              </c:numCache>
            </c:numRef>
          </c:yVal>
          <c:bubbleSize>
            <c:numRef>
              <c:f>'Chart Data'!$O$41:$AM$41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formatCode="#,#00">
                  <c:v>64.007187000000002</c:v>
                </c:pt>
                <c:pt idx="20">
                  <c:v>#N/A</c:v>
                </c:pt>
                <c:pt idx="21">
                  <c:v>#N/A</c:v>
                </c:pt>
                <c:pt idx="22">
                  <c:v>#N/A</c:v>
                </c:pt>
                <c:pt idx="23">
                  <c:v>#N/A</c:v>
                </c:pt>
                <c:pt idx="24">
                  <c:v>#N/A</c:v>
                </c:pt>
              </c:numCache>
            </c:numRef>
          </c:bubbleSize>
          <c:bubble3D val="0"/>
          <c:extLst>
            <c:ext xmlns:c16="http://schemas.microsoft.com/office/drawing/2014/chart" uri="{C3380CC4-5D6E-409C-BE32-E72D297353CC}">
              <c16:uniqueId val="{00000044-D45E-4DBC-90E0-E2FC46AE16E1}"/>
            </c:ext>
          </c:extLst>
        </c:ser>
        <c:ser>
          <c:idx val="20"/>
          <c:order val="20"/>
          <c:tx>
            <c:strRef>
              <c:f>'Chart Data'!$N$42</c:f>
              <c:strCache>
                <c:ptCount val="1"/>
                <c:pt idx="0">
                  <c:v>Spain</c:v>
                </c:pt>
              </c:strCache>
            </c:strRef>
          </c:tx>
          <c:spPr>
            <a:solidFill>
              <a:srgbClr val="5EA9FF">
                <a:alpha val="78000"/>
              </a:srgbClr>
            </a:solidFill>
            <a:ln w="12700">
              <a:solidFill>
                <a:srgbClr val="5EA9FF"/>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Data'!$O$42:$AM$42</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formatCode="#,#00">
                  <c:v>83.887804878048797</c:v>
                </c:pt>
                <c:pt idx="21">
                  <c:v>#N/A</c:v>
                </c:pt>
                <c:pt idx="22">
                  <c:v>#N/A</c:v>
                </c:pt>
                <c:pt idx="23">
                  <c:v>#N/A</c:v>
                </c:pt>
                <c:pt idx="24">
                  <c:v>#N/A</c:v>
                </c:pt>
              </c:numCache>
            </c:numRef>
          </c:yVal>
          <c:bubbleSize>
            <c:numRef>
              <c:f>'Chart Data'!$O$43:$AM$43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formatCode="#,#00">
                  <c:v>48.848840000000003</c:v>
                </c:pt>
                <c:pt idx="21">
                  <c:v>#N/A</c:v>
                </c:pt>
                <c:pt idx="22">
                  <c:v>#N/A</c:v>
                </c:pt>
                <c:pt idx="23">
                  <c:v>#N/A</c:v>
                </c:pt>
                <c:pt idx="24">
                  <c:v>#N/A</c:v>
                </c:pt>
              </c:numCache>
            </c:numRef>
          </c:bubbleSize>
          <c:bubble3D val="0"/>
          <c:extLst>
            <c:ext xmlns:c16="http://schemas.microsoft.com/office/drawing/2014/chart" uri="{C3380CC4-5D6E-409C-BE32-E72D297353CC}">
              <c16:uniqueId val="{00000045-D45E-4DBC-90E0-E2FC46AE16E1}"/>
            </c:ext>
          </c:extLst>
        </c:ser>
        <c:ser>
          <c:idx val="21"/>
          <c:order val="21"/>
          <c:tx>
            <c:strRef>
              <c:f>'Chart Data'!$N$44</c:f>
              <c:strCache>
                <c:ptCount val="1"/>
                <c:pt idx="0">
                  <c:v>Sweden</c:v>
                </c:pt>
              </c:strCache>
            </c:strRef>
          </c:tx>
          <c:spPr>
            <a:solidFill>
              <a:srgbClr val="5EA9FF">
                <a:alpha val="78000"/>
              </a:srgbClr>
            </a:solidFill>
            <a:ln w="12700">
              <a:solidFill>
                <a:srgbClr val="5EA9FF"/>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Data'!$O$44:$AM$44</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formatCode="#,#00">
                  <c:v>84.063414634146341</c:v>
                </c:pt>
                <c:pt idx="22">
                  <c:v>#N/A</c:v>
                </c:pt>
                <c:pt idx="23">
                  <c:v>#N/A</c:v>
                </c:pt>
                <c:pt idx="24">
                  <c:v>#N/A</c:v>
                </c:pt>
              </c:numCache>
            </c:numRef>
          </c:yVal>
          <c:bubbleSize>
            <c:numRef>
              <c:f>'Chart Data'!$O$45:$AM$45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formatCode="#,#00">
                  <c:v>10.569709</c:v>
                </c:pt>
                <c:pt idx="22">
                  <c:v>#N/A</c:v>
                </c:pt>
                <c:pt idx="23">
                  <c:v>#N/A</c:v>
                </c:pt>
                <c:pt idx="24">
                  <c:v>#N/A</c:v>
                </c:pt>
              </c:numCache>
            </c:numRef>
          </c:bubbleSize>
          <c:bubble3D val="0"/>
          <c:extLst>
            <c:ext xmlns:c16="http://schemas.microsoft.com/office/drawing/2014/chart" uri="{C3380CC4-5D6E-409C-BE32-E72D297353CC}">
              <c16:uniqueId val="{00000046-D45E-4DBC-90E0-E2FC46AE16E1}"/>
            </c:ext>
          </c:extLst>
        </c:ser>
        <c:ser>
          <c:idx val="22"/>
          <c:order val="22"/>
          <c:tx>
            <c:strRef>
              <c:f>'Chart Data'!$N$46</c:f>
              <c:strCache>
                <c:ptCount val="1"/>
                <c:pt idx="0">
                  <c:v>Türkiye</c:v>
                </c:pt>
              </c:strCache>
            </c:strRef>
          </c:tx>
          <c:spPr>
            <a:solidFill>
              <a:srgbClr val="5EA9FF">
                <a:alpha val="78000"/>
              </a:srgbClr>
            </a:solidFill>
            <a:ln w="12700">
              <a:solidFill>
                <a:srgbClr val="5EA9FF"/>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Data'!$O$46:$AM$46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formatCode="#,#00">
                  <c:v>77.421000000000006</c:v>
                </c:pt>
                <c:pt idx="23">
                  <c:v>#N/A</c:v>
                </c:pt>
                <c:pt idx="24">
                  <c:v>#N/A</c:v>
                </c:pt>
              </c:numCache>
            </c:numRef>
          </c:yVal>
          <c:bubbleSize>
            <c:numRef>
              <c:f>'Chart Data'!$O$47:$AM$47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formatCode="#,#00">
                  <c:v>85.518660999999994</c:v>
                </c:pt>
                <c:pt idx="23">
                  <c:v>#N/A</c:v>
                </c:pt>
                <c:pt idx="24">
                  <c:v>#N/A</c:v>
                </c:pt>
              </c:numCache>
            </c:numRef>
          </c:bubbleSize>
          <c:bubble3D val="0"/>
          <c:extLst>
            <c:ext xmlns:c16="http://schemas.microsoft.com/office/drawing/2014/chart" uri="{C3380CC4-5D6E-409C-BE32-E72D297353CC}">
              <c16:uniqueId val="{00000047-D45E-4DBC-90E0-E2FC46AE16E1}"/>
            </c:ext>
          </c:extLst>
        </c:ser>
        <c:ser>
          <c:idx val="23"/>
          <c:order val="23"/>
          <c:tx>
            <c:strRef>
              <c:f>'Chart Data'!$N$48</c:f>
              <c:strCache>
                <c:ptCount val="1"/>
                <c:pt idx="0">
                  <c:v>United Kingdom</c:v>
                </c:pt>
              </c:strCache>
            </c:strRef>
          </c:tx>
          <c:spPr>
            <a:solidFill>
              <a:srgbClr val="5EA9FF">
                <a:alpha val="78000"/>
              </a:srgbClr>
            </a:solidFill>
            <a:ln w="12700">
              <a:solidFill>
                <a:srgbClr val="5EA9FF"/>
              </a:solidFill>
            </a:ln>
          </c:spPr>
          <c:invertIfNegative val="0"/>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Data'!$O$48:$AM$48</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formatCode="#,#00">
                  <c:v>81.386853658536594</c:v>
                </c:pt>
                <c:pt idx="24">
                  <c:v>#N/A</c:v>
                </c:pt>
              </c:numCache>
            </c:numRef>
          </c:yVal>
          <c:bubbleSize>
            <c:numRef>
              <c:f>'Chart Data'!$O$49:$AM$49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formatCode="#,#00">
                  <c:v>69.281000000000006</c:v>
                </c:pt>
                <c:pt idx="24">
                  <c:v>#N/A</c:v>
                </c:pt>
              </c:numCache>
            </c:numRef>
          </c:bubbleSize>
          <c:bubble3D val="0"/>
          <c:extLst>
            <c:ext xmlns:c16="http://schemas.microsoft.com/office/drawing/2014/chart" uri="{C3380CC4-5D6E-409C-BE32-E72D297353CC}">
              <c16:uniqueId val="{00000048-D45E-4DBC-90E0-E2FC46AE16E1}"/>
            </c:ext>
          </c:extLst>
        </c:ser>
        <c:ser>
          <c:idx val="24"/>
          <c:order val="24"/>
          <c:tx>
            <c:strRef>
              <c:f>'Chart Data'!$N$50</c:f>
              <c:strCache>
                <c:ptCount val="1"/>
                <c:pt idx="0">
                  <c:v>United States</c:v>
                </c:pt>
              </c:strCache>
            </c:strRef>
          </c:tx>
          <c:spPr>
            <a:solidFill>
              <a:srgbClr val="C6A6FF">
                <a:alpha val="78000"/>
              </a:srgbClr>
            </a:solidFill>
            <a:ln w="12700">
              <a:solidFill>
                <a:srgbClr val="C6A6FF"/>
              </a:solidFill>
            </a:ln>
          </c:spPr>
          <c:invertIfNegative val="0"/>
          <c:dLbls>
            <c:spPr>
              <a:noFill/>
              <a:ln>
                <a:noFill/>
              </a:ln>
              <a:effectLst/>
            </c:spPr>
            <c:dLblPos val="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'Chart Data'!$O$1:$AM$1</c:f>
              <c:numCache>
                <c:formatCode>#,##0</c:formatCode>
                <c:ptCount val="25"/>
                <c:pt idx="0">
                  <c:v>26771.965765057081</c:v>
                </c:pt>
                <c:pt idx="1">
                  <c:v>60309.583177233944</c:v>
                </c:pt>
                <c:pt idx="2">
                  <c:v>19652.365499171046</c:v>
                </c:pt>
                <c:pt idx="3">
                  <c:v>57534.091518533511</c:v>
                </c:pt>
                <c:pt idx="4">
                  <c:v>30267.644091990747</c:v>
                </c:pt>
                <c:pt idx="5">
                  <c:v>23841.476914181672</c:v>
                </c:pt>
                <c:pt idx="6">
                  <c:v>16798.151577837994</c:v>
                </c:pt>
                <c:pt idx="7">
                  <c:v>54799.348268938855</c:v>
                </c:pt>
                <c:pt idx="8">
                  <c:v>62654.602264022993</c:v>
                </c:pt>
                <c:pt idx="9">
                  <c:v>9416.0513704473487</c:v>
                </c:pt>
                <c:pt idx="10">
                  <c:v>14470.717980657781</c:v>
                </c:pt>
                <c:pt idx="11">
                  <c:v>53284.8745049149</c:v>
                </c:pt>
                <c:pt idx="12">
                  <c:v>47479.844854566749</c:v>
                </c:pt>
                <c:pt idx="13">
                  <c:v>55070.938619412125</c:v>
                </c:pt>
                <c:pt idx="14">
                  <c:v>21970.352041292626</c:v>
                </c:pt>
                <c:pt idx="15">
                  <c:v>48325.365098568436</c:v>
                </c:pt>
                <c:pt idx="16">
                  <c:v>7994.0375447082351</c:v>
                </c:pt>
                <c:pt idx="17">
                  <c:v>94803.670493164129</c:v>
                </c:pt>
                <c:pt idx="18">
                  <c:v>45153.04397732806</c:v>
                </c:pt>
                <c:pt idx="19">
                  <c:v>13597.653849599776</c:v>
                </c:pt>
                <c:pt idx="20">
                  <c:v>48460.291406966113</c:v>
                </c:pt>
                <c:pt idx="21">
                  <c:v>62558.406587604055</c:v>
                </c:pt>
                <c:pt idx="22">
                  <c:v>36154.490436557004</c:v>
                </c:pt>
                <c:pt idx="23">
                  <c:v>53412.064716358909</c:v>
                </c:pt>
                <c:pt idx="24">
                  <c:v>75698.177335462897</c:v>
                </c:pt>
              </c:numCache>
            </c:numRef>
          </c:xVal>
          <c:yVal>
            <c:numRef>
              <c:f>'Chart Data'!$O$50:$AM$50</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formatCode="#,#00">
                  <c:v>78.890243902439039</c:v>
                </c:pt>
              </c:numCache>
            </c:numRef>
          </c:yVal>
          <c:bubbleSize>
            <c:numRef>
              <c:f>'Chart Data'!$O$51:$AM$51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formatCode="#,#00">
                  <c:v>340.00379700000002</c:v>
                </c:pt>
              </c:numCache>
            </c:numRef>
          </c:bubbleSize>
          <c:bubble3D val="0"/>
          <c:extLst>
            <c:ext xmlns:c16="http://schemas.microsoft.com/office/drawing/2014/chart" uri="{C3380CC4-5D6E-409C-BE32-E72D297353CC}">
              <c16:uniqueId val="{00000049-D45E-4DBC-90E0-E2FC46AE16E1}"/>
            </c:ext>
          </c:extLst>
        </c:ser>
        <c:dLbls>
          <c:showLegendKey val="0"/>
          <c:showVal val="0"/>
          <c:showCatName val="0"/>
          <c:showSerName val="0"/>
          <c:showPercent val="0"/>
          <c:showBubbleSize val="0"/>
        </c:dLbls>
        <c:bubbleScale val="100"/>
        <c:showNegBubbles val="0"/>
        <c:axId val="864048783"/>
        <c:axId val="864058383"/>
      </c:bubbleChart>
      <c:valAx>
        <c:axId val="864048783"/>
        <c:scaling>
          <c:orientation val="minMax"/>
          <c:max val="110000"/>
          <c:min val="0"/>
        </c:scaling>
        <c:delete val="0"/>
        <c:axPos val="b"/>
        <c:title>
          <c:tx>
            <c:rich>
              <a:bodyPr/>
              <a:lstStyle/>
              <a:p>
                <a:pPr>
                  <a:defRPr/>
                </a:pPr>
                <a:r>
                  <a:rPr lang="en-US"/>
                  <a:t>GDP per person / constant 2021 international $ (PPP)</a:t>
                </a:r>
              </a:p>
            </c:rich>
          </c:tx>
          <c:overlay val="0"/>
        </c:title>
        <c:numFmt formatCode="0,&quot;k&quot;" sourceLinked="0"/>
        <c:majorTickMark val="out"/>
        <c:minorTickMark val="none"/>
        <c:tickLblPos val="nextTo"/>
        <c:crossAx val="864058383"/>
        <c:crosses val="autoZero"/>
        <c:crossBetween val="midCat"/>
      </c:valAx>
      <c:valAx>
        <c:axId val="864058383"/>
        <c:scaling>
          <c:orientation val="minMax"/>
          <c:max val="90"/>
          <c:min val="45"/>
        </c:scaling>
        <c:delete val="0"/>
        <c:axPos val="l"/>
        <c:title>
          <c:tx>
            <c:rich>
              <a:bodyPr/>
              <a:lstStyle/>
              <a:p>
                <a:pPr>
                  <a:defRPr/>
                </a:pPr>
                <a:r>
                  <a:rPr lang="en-US"/>
                  <a:t>Life expectancy / years</a:t>
                </a:r>
              </a:p>
            </c:rich>
          </c:tx>
          <c:overlay val="0"/>
        </c:title>
        <c:numFmt formatCode="0" sourceLinked="0"/>
        <c:majorTickMark val="out"/>
        <c:minorTickMark val="none"/>
        <c:tickLblPos val="nextTo"/>
        <c:crossAx val="864048783"/>
        <c:crosses val="autoZero"/>
        <c:crossBetween val="midCat"/>
        <c:majorUnit val="15"/>
      </c:valAx>
      <c:spPr>
        <a:solidFill>
          <a:srgbClr val="0B1426"/>
        </a:solidFill>
        <a:ln>
          <a:solidFill>
            <a:srgbClr val="0B1426"/>
          </a:solidFill>
        </a:ln>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0B1426"/>
    </a:solidFill>
    <a:ln>
      <a:solidFill>
        <a:srgbClr val="0B1426"/>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6</xdr:row>
      <xdr:rowOff>148167</xdr:rowOff>
    </xdr:from>
    <xdr:to>
      <xdr:col>38</xdr:col>
      <xdr:colOff>289278</xdr:colOff>
      <xdr:row>27</xdr:row>
      <xdr:rowOff>0</xdr:rowOff>
    </xdr:to>
    <mc:AlternateContent xmlns:mc="http://schemas.openxmlformats.org/markup-compatibility/2006" xmlns:a14="http://schemas.microsoft.com/office/drawing/2010/main">
      <mc:Choice Requires="a14">
        <xdr:graphicFrame macro="">
          <xdr:nvGraphicFramePr>
            <xdr:cNvPr id="2" name="ProgressCountries">
              <a:extLst>
                <a:ext uri="{FF2B5EF4-FFF2-40B4-BE49-F238E27FC236}">
                  <a16:creationId xmlns:a16="http://schemas.microsoft.com/office/drawing/2014/main" id="{16505219-735A-50DC-5FA2-3E71C7336222}"/>
                </a:ext>
              </a:extLst>
            </xdr:cNvPr>
            <xdr:cNvGraphicFramePr/>
          </xdr:nvGraphicFramePr>
          <xdr:xfrm>
            <a:off x="0" y="0"/>
            <a:ext cx="0" cy="0"/>
          </xdr:xfrm>
          <a:graphic>
            <a:graphicData uri="http://schemas.microsoft.com/office/drawing/2010/slicer">
              <sle:slicer xmlns:sle="http://schemas.microsoft.com/office/drawing/2010/slicer" name="ProgressCountries"/>
            </a:graphicData>
          </a:graphic>
        </xdr:graphicFrame>
      </mc:Choice>
      <mc:Fallback xmlns="">
        <xdr:sp macro="" textlink="">
          <xdr:nvSpPr>
            <xdr:cNvPr id="0" name=""/>
            <xdr:cNvSpPr>
              <a:spLocks noTextEdit="1"/>
            </xdr:cNvSpPr>
          </xdr:nvSpPr>
          <xdr:spPr>
            <a:xfrm>
              <a:off x="10287000" y="1524000"/>
              <a:ext cx="3048000" cy="4064000"/>
            </a:xfrm>
            <a:prstGeom prst="rect">
              <a:avLst/>
            </a:prstGeom>
            <a:solidFill>
              <a:prstClr val="white"/>
            </a:solidFill>
            <a:ln w="1">
              <a:solidFill>
                <a:prstClr val="green"/>
              </a:solidFill>
            </a:ln>
          </xdr:spPr>
          <xdr:txBody>
            <a:bodyPr vertOverflow="clip" horzOverflow="clip"/>
            <a:lstStyle/>
            <a:p>
              <a:r>
                <a:rPr lang="en-D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0</xdr:col>
      <xdr:colOff>304800</xdr:colOff>
      <xdr:row>10</xdr:row>
      <xdr:rowOff>162278</xdr:rowOff>
    </xdr:from>
    <xdr:to>
      <xdr:col>25</xdr:col>
      <xdr:colOff>79022</xdr:colOff>
      <xdr:row>27</xdr:row>
      <xdr:rowOff>0</xdr:rowOff>
    </xdr:to>
    <xdr:graphicFrame macro="">
      <xdr:nvGraphicFramePr>
        <xdr:cNvPr id="3" name="InternetLines">
          <a:extLst>
            <a:ext uri="{FF2B5EF4-FFF2-40B4-BE49-F238E27FC236}">
              <a16:creationId xmlns:a16="http://schemas.microsoft.com/office/drawing/2014/main" id="{7EBACA79-B729-39FE-64B2-F4A958E4C1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27</xdr:col>
      <xdr:colOff>0</xdr:colOff>
      <xdr:row>6</xdr:row>
      <xdr:rowOff>148167</xdr:rowOff>
    </xdr:from>
    <xdr:to>
      <xdr:col>38</xdr:col>
      <xdr:colOff>289278</xdr:colOff>
      <xdr:row>27</xdr:row>
      <xdr:rowOff>0</xdr:rowOff>
    </xdr:to>
    <mc:AlternateContent xmlns:mc="http://schemas.openxmlformats.org/markup-compatibility/2006" xmlns:a14="http://schemas.microsoft.com/office/drawing/2010/main">
      <mc:Choice Requires="a14">
        <xdr:graphicFrame macro="">
          <xdr:nvGraphicFramePr>
            <xdr:cNvPr id="2" name="GrowthCountries">
              <a:extLst>
                <a:ext uri="{FF2B5EF4-FFF2-40B4-BE49-F238E27FC236}">
                  <a16:creationId xmlns:a16="http://schemas.microsoft.com/office/drawing/2014/main" id="{D0EF4B19-F0AC-7345-32F1-814C0F86C049}"/>
                </a:ext>
              </a:extLst>
            </xdr:cNvPr>
            <xdr:cNvGraphicFramePr/>
          </xdr:nvGraphicFramePr>
          <xdr:xfrm>
            <a:off x="0" y="0"/>
            <a:ext cx="0" cy="0"/>
          </xdr:xfrm>
          <a:graphic>
            <a:graphicData uri="http://schemas.microsoft.com/office/drawing/2010/slicer">
              <sle:slicer xmlns:sle="http://schemas.microsoft.com/office/drawing/2010/slicer" name="GrowthCountries"/>
            </a:graphicData>
          </a:graphic>
        </xdr:graphicFrame>
      </mc:Choice>
      <mc:Fallback xmlns="">
        <xdr:sp macro="" textlink="">
          <xdr:nvSpPr>
            <xdr:cNvPr id="0" name=""/>
            <xdr:cNvSpPr>
              <a:spLocks noTextEdit="1"/>
            </xdr:cNvSpPr>
          </xdr:nvSpPr>
          <xdr:spPr>
            <a:xfrm>
              <a:off x="10287000" y="1524000"/>
              <a:ext cx="3048000" cy="4064000"/>
            </a:xfrm>
            <a:prstGeom prst="rect">
              <a:avLst/>
            </a:prstGeom>
            <a:solidFill>
              <a:prstClr val="white"/>
            </a:solidFill>
            <a:ln w="1">
              <a:solidFill>
                <a:prstClr val="green"/>
              </a:solidFill>
            </a:ln>
          </xdr:spPr>
          <xdr:txBody>
            <a:bodyPr vertOverflow="clip" horzOverflow="clip"/>
            <a:lstStyle/>
            <a:p>
              <a:r>
                <a:rPr lang="en-D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0</xdr:col>
      <xdr:colOff>304800</xdr:colOff>
      <xdr:row>10</xdr:row>
      <xdr:rowOff>162278</xdr:rowOff>
    </xdr:from>
    <xdr:to>
      <xdr:col>25</xdr:col>
      <xdr:colOff>79022</xdr:colOff>
      <xdr:row>27</xdr:row>
      <xdr:rowOff>0</xdr:rowOff>
    </xdr:to>
    <xdr:graphicFrame macro="">
      <xdr:nvGraphicFramePr>
        <xdr:cNvPr id="3" name="GrowthLines">
          <a:extLst>
            <a:ext uri="{FF2B5EF4-FFF2-40B4-BE49-F238E27FC236}">
              <a16:creationId xmlns:a16="http://schemas.microsoft.com/office/drawing/2014/main" id="{15C0BD91-EC3E-6ADF-EBFD-4B802CD8E4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28</xdr:col>
      <xdr:colOff>239889</xdr:colOff>
      <xdr:row>12</xdr:row>
      <xdr:rowOff>194733</xdr:rowOff>
    </xdr:from>
    <xdr:to>
      <xdr:col>38</xdr:col>
      <xdr:colOff>289278</xdr:colOff>
      <xdr:row>21</xdr:row>
      <xdr:rowOff>131233</xdr:rowOff>
    </xdr:to>
    <mc:AlternateContent xmlns:mc="http://schemas.openxmlformats.org/markup-compatibility/2006" xmlns:a14="http://schemas.microsoft.com/office/drawing/2010/main">
      <mc:Choice Requires="a14">
        <xdr:graphicFrame macro="">
          <xdr:nvGraphicFramePr>
            <xdr:cNvPr id="2" name="OverviewYear">
              <a:extLst>
                <a:ext uri="{FF2B5EF4-FFF2-40B4-BE49-F238E27FC236}">
                  <a16:creationId xmlns:a16="http://schemas.microsoft.com/office/drawing/2014/main" id="{8F7D3E5F-EC8F-3392-A597-17B3674F0868}"/>
                </a:ext>
              </a:extLst>
            </xdr:cNvPr>
            <xdr:cNvGraphicFramePr/>
          </xdr:nvGraphicFramePr>
          <xdr:xfrm>
            <a:off x="0" y="0"/>
            <a:ext cx="0" cy="0"/>
          </xdr:xfrm>
          <a:graphic>
            <a:graphicData uri="http://schemas.microsoft.com/office/drawing/2010/slicer">
              <sle:slicer xmlns:sle="http://schemas.microsoft.com/office/drawing/2010/slicer" name="OverviewYear"/>
            </a:graphicData>
          </a:graphic>
        </xdr:graphicFrame>
      </mc:Choice>
      <mc:Fallback xmlns="">
        <xdr:sp macro="" textlink="">
          <xdr:nvSpPr>
            <xdr:cNvPr id="0" name=""/>
            <xdr:cNvSpPr>
              <a:spLocks noTextEdit="1"/>
            </xdr:cNvSpPr>
          </xdr:nvSpPr>
          <xdr:spPr>
            <a:xfrm>
              <a:off x="10287000" y="1524000"/>
              <a:ext cx="3048000" cy="1651000"/>
            </a:xfrm>
            <a:prstGeom prst="rect">
              <a:avLst/>
            </a:prstGeom>
            <a:solidFill>
              <a:prstClr val="white"/>
            </a:solidFill>
            <a:ln w="1">
              <a:solidFill>
                <a:prstClr val="green"/>
              </a:solidFill>
            </a:ln>
          </xdr:spPr>
          <xdr:txBody>
            <a:bodyPr vertOverflow="clip" horzOverflow="clip"/>
            <a:lstStyle/>
            <a:p>
              <a:r>
                <a:rPr lang="en-D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28</xdr:col>
      <xdr:colOff>239889</xdr:colOff>
      <xdr:row>22</xdr:row>
      <xdr:rowOff>64911</xdr:rowOff>
    </xdr:from>
    <xdr:to>
      <xdr:col>38</xdr:col>
      <xdr:colOff>289278</xdr:colOff>
      <xdr:row>33</xdr:row>
      <xdr:rowOff>71967</xdr:rowOff>
    </xdr:to>
    <mc:AlternateContent xmlns:mc="http://schemas.openxmlformats.org/markup-compatibility/2006" xmlns:a14="http://schemas.microsoft.com/office/drawing/2010/main">
      <mc:Choice Requires="a14">
        <xdr:graphicFrame macro="">
          <xdr:nvGraphicFramePr>
            <xdr:cNvPr id="3" name="OverviewRegion">
              <a:extLst>
                <a:ext uri="{FF2B5EF4-FFF2-40B4-BE49-F238E27FC236}">
                  <a16:creationId xmlns:a16="http://schemas.microsoft.com/office/drawing/2014/main" id="{3D5575DD-AFFE-9018-BFBB-632B5FC143B3}"/>
                </a:ext>
              </a:extLst>
            </xdr:cNvPr>
            <xdr:cNvGraphicFramePr/>
          </xdr:nvGraphicFramePr>
          <xdr:xfrm>
            <a:off x="0" y="0"/>
            <a:ext cx="0" cy="0"/>
          </xdr:xfrm>
          <a:graphic>
            <a:graphicData uri="http://schemas.microsoft.com/office/drawing/2010/slicer">
              <sle:slicer xmlns:sle="http://schemas.microsoft.com/office/drawing/2010/slicer" name="OverviewRegion"/>
            </a:graphicData>
          </a:graphic>
        </xdr:graphicFrame>
      </mc:Choice>
      <mc:Fallback xmlns="">
        <xdr:sp macro="" textlink="">
          <xdr:nvSpPr>
            <xdr:cNvPr id="0" name=""/>
            <xdr:cNvSpPr>
              <a:spLocks noTextEdit="1"/>
            </xdr:cNvSpPr>
          </xdr:nvSpPr>
          <xdr:spPr>
            <a:xfrm>
              <a:off x="10287000" y="3429000"/>
              <a:ext cx="3048000" cy="2159000"/>
            </a:xfrm>
            <a:prstGeom prst="rect">
              <a:avLst/>
            </a:prstGeom>
            <a:solidFill>
              <a:prstClr val="white"/>
            </a:solidFill>
            <a:ln w="1">
              <a:solidFill>
                <a:prstClr val="green"/>
              </a:solidFill>
            </a:ln>
          </xdr:spPr>
          <xdr:txBody>
            <a:bodyPr vertOverflow="clip" horzOverflow="clip"/>
            <a:lstStyle/>
            <a:p>
              <a:r>
                <a:rPr lang="en-D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0</xdr:col>
      <xdr:colOff>279400</xdr:colOff>
      <xdr:row>15</xdr:row>
      <xdr:rowOff>38100</xdr:rowOff>
    </xdr:from>
    <xdr:to>
      <xdr:col>27</xdr:col>
      <xdr:colOff>292100</xdr:colOff>
      <xdr:row>32</xdr:row>
      <xdr:rowOff>127000</xdr:rowOff>
    </xdr:to>
    <xdr:graphicFrame macro="">
      <xdr:nvGraphicFramePr>
        <xdr:cNvPr id="4" name="IncomeAndLongevity">
          <a:extLst>
            <a:ext uri="{FF2B5EF4-FFF2-40B4-BE49-F238E27FC236}">
              <a16:creationId xmlns:a16="http://schemas.microsoft.com/office/drawing/2014/main" id="{75FE8973-2D60-A8BB-0DEB-C210116F16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tefan Broenner" refreshedDate="46299.781283796299" createdVersion="5" refreshedVersion="8" minRefreshableVersion="3" recordCount="0" supportSubquery="1" supportAdvancedDrill="1" xr:uid="{19B153CD-9C96-4005-8361-9F142B6AEA71}">
  <cacheSource type="external" connectionId="3"/>
  <cacheFields count="9">
    <cacheField name="[Countries].[Country].[Country]" caption="Country" numFmtId="0" hierarchy="1" level="1">
      <sharedItems count="25">
        <s v="Argentina"/>
        <s v="Australia"/>
        <s v="Brazil"/>
        <s v="Canada"/>
        <s v="Chile"/>
        <s v="China"/>
        <s v="Egypt, Arab Republic of"/>
        <s v="France"/>
        <s v="Germany"/>
        <s v="India"/>
        <s v="Indonesia"/>
        <s v="Italy"/>
        <s v="Japan"/>
        <s v="Korea"/>
        <s v="Mexico"/>
        <s v="New Zealand"/>
        <s v="Nigeria"/>
        <s v="Norway"/>
        <s v="Poland"/>
        <s v="South Africa"/>
        <s v="Spain"/>
        <s v="Sweden"/>
        <s v="Türkiye"/>
        <s v="United Kingdom"/>
        <s v="United States"/>
      </sharedItems>
    </cacheField>
    <cacheField name="[Measures].[Income]" caption="Income" numFmtId="0" hierarchy="17" level="32767"/>
    <cacheField name="[Measures].[Life]" caption="Life" numFmtId="0" hierarchy="22" level="32767"/>
    <cacheField name="[Measures].[Population millions]" caption="Population millions" numFmtId="0" hierarchy="26" level="32767"/>
    <cacheField name="[Measures].[Growth]" caption="Growth" numFmtId="0" hierarchy="19" level="32767"/>
    <cacheField name="[Measures].[Electricity]" caption="Electricity" numFmtId="0" hierarchy="23" level="32767"/>
    <cacheField name="[Measures].[Internet]" caption="Internet" numFmtId="0" hierarchy="24" level="32767"/>
    <cacheField name="[Years].[Year].[Year]" caption="Year" numFmtId="0" hierarchy="16" level="1">
      <sharedItems containsSemiMixedTypes="0" containsNonDate="0" containsString="0"/>
    </cacheField>
    <cacheField name="[Countries].[Region].[Region]" caption="Region" numFmtId="0" hierarchy="2" level="1">
      <sharedItems containsSemiMixedTypes="0" containsNonDate="0" containsString="0"/>
    </cacheField>
  </cacheFields>
  <cacheHierarchies count="39">
    <cacheHierarchy uniqueName="[Countries].[Code]" caption="Code" attribute="1" defaultMemberUniqueName="[Countries].[Code].[All]" allUniqueName="[Countries].[Code].[All]" dimensionUniqueName="[Countries]" displayFolder="" count="0" memberValueDatatype="130" unbalanced="0"/>
    <cacheHierarchy uniqueName="[Countries].[Country]" caption="Country" attribute="1" defaultMemberUniqueName="[Countries].[Country].[All]" allUniqueName="[Countries].[Country].[All]" dimensionUniqueName="[Countries]" displayFolder="" count="2" memberValueDatatype="130" unbalanced="0">
      <fieldsUsage count="2">
        <fieldUsage x="-1"/>
        <fieldUsage x="0"/>
      </fieldsUsage>
    </cacheHierarchy>
    <cacheHierarchy uniqueName="[Countries].[Region]" caption="Region" attribute="1" defaultMemberUniqueName="[Countries].[Region].[All]" allUniqueName="[Countries].[Region].[All]" dimensionUniqueName="[Countries]" displayFolder="" count="2" memberValueDatatype="130" unbalanced="0">
      <fieldsUsage count="2">
        <fieldUsage x="-1"/>
        <fieldUsage x="8"/>
      </fieldsUsage>
    </cacheHierarchy>
    <cacheHierarchy uniqueName="[Countries].[IncomeGroup]" caption="IncomeGroup" attribute="1" defaultMemberUniqueName="[Countries].[IncomeGroup].[All]" allUniqueName="[Countries].[IncomeGroup].[All]" dimensionUniqueName="[Countries]" displayFolder="" count="0" memberValueDatatype="130" unbalanced="0"/>
    <cacheHierarchy uniqueName="[Indicators].[Code]" caption="Code" attribute="1" defaultMemberUniqueName="[Indicators].[Code].[All]" allUniqueName="[Indicators].[Code].[All]" dimensionUniqueName="[Indicators]" displayFolder="" count="0" memberValueDatatype="130" unbalanced="0"/>
    <cacheHierarchy uniqueName="[Indicators].[Metric]" caption="Metric" attribute="1" defaultMemberUniqueName="[Indicators].[Metric].[All]" allUniqueName="[Indicators].[Metric].[All]" dimensionUniqueName="[Indicators]" displayFolder="" count="0" memberValueDatatype="130" unbalanced="0"/>
    <cacheHierarchy uniqueName="[Indicators].[Indicator]" caption="Indicator" attribute="1" defaultMemberUniqueName="[Indicators].[Indicator].[All]" allUniqueName="[Indicators].[Indicator].[All]" dimensionUniqueName="[Indicators]" displayFolder="" count="0" memberValueDatatype="130" unbalanced="0"/>
    <cacheHierarchy uniqueName="[Indicators].[Unit]" caption="Unit" attribute="1" defaultMemberUniqueName="[Indicators].[Unit].[All]" allUniqueName="[Indicators].[Unit].[All]" dimensionUniqueName="[Indicators]" displayFolder="" count="0" memberValueDatatype="130" unbalanced="0"/>
    <cacheHierarchy uniqueName="[Indicators].[License]" caption="License" attribute="1" defaultMemberUniqueName="[Indicators].[License].[All]" allUniqueName="[Indicators].[License].[All]" dimensionUniqueName="[Indicators]" displayFolder="" count="0" memberValueDatatype="130" unbalanced="0"/>
    <cacheHierarchy uniqueName="[Observations].[CountryCode]" caption="CountryCode" attribute="1" defaultMemberUniqueName="[Observations].[CountryCode].[All]" allUniqueName="[Observations].[CountryCode].[All]" dimensionUniqueName="[Observations]" displayFolder="" count="0" memberValueDatatype="130" unbalanced="0"/>
    <cacheHierarchy uniqueName="[Observations].[Year]" caption="Year" attribute="1" defaultMemberUniqueName="[Observations].[Year].[All]" allUniqueName="[Observations].[Year].[All]" dimensionUniqueName="[Observations]" displayFolder="" count="0" memberValueDatatype="20" unbalanced="0"/>
    <cacheHierarchy uniqueName="[Observations].[IndicatorCode]" caption="IndicatorCode" attribute="1" defaultMemberUniqueName="[Observations].[IndicatorCode].[All]" allUniqueName="[Observations].[IndicatorCode].[All]" dimensionUniqueName="[Observations]" displayFolder="" count="0" memberValueDatatype="130" unbalanced="0"/>
    <cacheHierarchy uniqueName="[Observations].[Metric]" caption="Metric" attribute="1" defaultMemberUniqueName="[Observations].[Metric].[All]" allUniqueName="[Observations].[Metric].[All]" dimensionUniqueName="[Observations]" displayFolder="" count="0" memberValueDatatype="130" unbalanced="0"/>
    <cacheHierarchy uniqueName="[Observations].[Value]" caption="Value" attribute="1" defaultMemberUniqueName="[Observations].[Value].[All]" allUniqueName="[Observations].[Value].[All]" dimensionUniqueName="[Observations]" displayFolder="" count="0" memberValueDatatype="5" unbalanced="0"/>
    <cacheHierarchy uniqueName="[Observations].[SourceMode]" caption="SourceMode" attribute="1" defaultMemberUniqueName="[Observations].[SourceMode].[All]" allUniqueName="[Observations].[SourceMode].[All]" dimensionUniqueName="[Observations]" displayFolder="" count="0" memberValueDatatype="130" unbalanced="0"/>
    <cacheHierarchy uniqueName="[Observations].[LoadedAt]" caption="LoadedAt" attribute="1" time="1" defaultMemberUniqueName="[Observations].[LoadedAt].[All]" allUniqueName="[Observations].[LoadedAt].[All]" dimensionUniqueName="[Observations]" displayFolder="" count="0" memberValueDatatype="7" unbalanced="0"/>
    <cacheHierarchy uniqueName="[Years].[Year]" caption="Year" attribute="1" defaultMemberUniqueName="[Years].[Year].[All]" allUniqueName="[Years].[Year].[All]" dimensionUniqueName="[Years]" displayFolder="" count="2" memberValueDatatype="20" unbalanced="0">
      <fieldsUsage count="2">
        <fieldUsage x="-1"/>
        <fieldUsage x="7"/>
      </fieldsUsage>
    </cacheHierarchy>
    <cacheHierarchy uniqueName="[Measures].[Income]" caption="Income" measure="1" displayFolder="" measureGroup="Observations" count="0" oneField="1">
      <fieldsUsage count="1">
        <fieldUsage x="1"/>
      </fieldsUsage>
    </cacheHierarchy>
    <cacheHierarchy uniqueName="[Measures].[GDP]" caption="GDP" measure="1" displayFolder="" measureGroup="Observations" count="0"/>
    <cacheHierarchy uniqueName="[Measures].[Growth]" caption="Growth" measure="1" displayFolder="" measureGroup="Observations" count="0" oneField="1">
      <fieldsUsage count="1">
        <fieldUsage x="4"/>
      </fieldsUsage>
    </cacheHierarchy>
    <cacheHierarchy uniqueName="[Measures].[Inflation]" caption="Inflation" measure="1" displayFolder="" measureGroup="Observations" count="0"/>
    <cacheHierarchy uniqueName="[Measures].[Population]" caption="Population" measure="1" displayFolder="" measureGroup="Observations" count="0"/>
    <cacheHierarchy uniqueName="[Measures].[Life]" caption="Life" measure="1" displayFolder="" measureGroup="Observations" count="0" oneField="1">
      <fieldsUsage count="1">
        <fieldUsage x="2"/>
      </fieldsUsage>
    </cacheHierarchy>
    <cacheHierarchy uniqueName="[Measures].[Electricity]" caption="Electricity" measure="1" displayFolder="" measureGroup="Observations" count="0" oneField="1">
      <fieldsUsage count="1">
        <fieldUsage x="5"/>
      </fieldsUsage>
    </cacheHierarchy>
    <cacheHierarchy uniqueName="[Measures].[Internet]" caption="Internet" measure="1" displayFolder="" measureGroup="Observations" count="0" oneField="1">
      <fieldsUsage count="1">
        <fieldUsage x="6"/>
      </fieldsUsage>
    </cacheHierarchy>
    <cacheHierarchy uniqueName="[Measures].[Trade]" caption="Trade" measure="1" displayFolder="" measureGroup="Observations" count="0"/>
    <cacheHierarchy uniqueName="[Measures].[Population millions]" caption="Population millions" measure="1" displayFolder="" measureGroup="Observations" count="0" oneField="1">
      <fieldsUsage count="1">
        <fieldUsage x="3"/>
      </fieldsUsage>
    </cacheHierarchy>
    <cacheHierarchy uniqueName="[Measures].[GDP index 2000]" caption="GDP index 2000" measure="1" displayFolder="" measureGroup="Observations" count="0"/>
    <cacheHierarchy uniqueName="[Measures].[Median income]" caption="Median income" measure="1" displayFolder="" measureGroup="Observations" count="0"/>
    <cacheHierarchy uniqueName="[Measures].[Median growth]" caption="Median growth" measure="1" displayFolder="" measureGroup="Observations" count="0"/>
    <cacheHierarchy uniqueName="[Measures].[Median life]" caption="Median life" measure="1" displayFolder="" measureGroup="Observations" count="0"/>
    <cacheHierarchy uniqueName="[Measures].[Selected year]" caption="Selected year" measure="1" displayFolder="" measureGroup="Observations" count="0"/>
    <cacheHierarchy uniqueName="[Measures].[Selected countries]" caption="Selected countries" measure="1" displayFolder="" measureGroup="Observations" count="0"/>
    <cacheHierarchy uniqueName="[Measures].[Available observations]" caption="Available observations" measure="1" displayFolder="" measureGroup="Observations" count="0"/>
    <cacheHierarchy uniqueName="[Measures].[__XL_Count Observations]" caption="__XL_Count Observations" measure="1" displayFolder="" measureGroup="Observations" count="0" hidden="1"/>
    <cacheHierarchy uniqueName="[Measures].[__XL_Count Countries]" caption="__XL_Count Countries" measure="1" displayFolder="" measureGroup="Countries" count="0" hidden="1"/>
    <cacheHierarchy uniqueName="[Measures].[__XL_Count Indicators]" caption="__XL_Count Indicators" measure="1" displayFolder="" measureGroup="Indicators" count="0" hidden="1"/>
    <cacheHierarchy uniqueName="[Measures].[__XL_Count Years]" caption="__XL_Count Years" measure="1" displayFolder="" measureGroup="Years" count="0" hidden="1"/>
    <cacheHierarchy uniqueName="[Measures].[__No measures defined]" caption="__No measures defined" measure="1" displayFolder="" count="0" hidden="1"/>
  </cacheHierarchies>
  <kpis count="0"/>
  <dimensions count="5">
    <dimension name="Countries" uniqueName="[Countries]" caption="Countries"/>
    <dimension name="Indicators" uniqueName="[Indicators]" caption="Indicators"/>
    <dimension measure="1" name="Measures" uniqueName="[Measures]" caption="Measures"/>
    <dimension name="Observations" uniqueName="[Observations]" caption="Observations"/>
    <dimension name="Years" uniqueName="[Years]" caption="Years"/>
  </dimensions>
  <measureGroups count="4">
    <measureGroup name="Countries" caption="Countries"/>
    <measureGroup name="Indicators" caption="Indicators"/>
    <measureGroup name="Observations" caption="Observations"/>
    <measureGroup name="Years" caption="Years"/>
  </measureGroups>
  <maps count="7">
    <map measureGroup="0" dimension="0"/>
    <map measureGroup="1" dimension="1"/>
    <map measureGroup="2" dimension="0"/>
    <map measureGroup="2" dimension="1"/>
    <map measureGroup="2" dimension="3"/>
    <map measureGroup="2" dimension="4"/>
    <map measureGroup="3" dimension="4"/>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tefan Broenner" refreshedDate="46299.781287962964" createdVersion="5" refreshedVersion="8" minRefreshableVersion="3" recordCount="0" supportSubquery="1" supportAdvancedDrill="1" xr:uid="{88CCBD3E-AA45-455A-A3E6-A2D513BD956E}">
  <cacheSource type="external" connectionId="3"/>
  <cacheFields count="3">
    <cacheField name="[Years].[Year].[Year]" caption="Year" numFmtId="0" hierarchy="16" level="1">
      <sharedItems containsSemiMixedTypes="0" containsString="0" containsNumber="1" containsInteger="1" minValue="2000" maxValue="2024" count="25">
        <n v="2000"/>
        <n v="2001"/>
        <n v="2002"/>
        <n v="2003"/>
        <n v="2004"/>
        <n v="2005"/>
        <n v="2006"/>
        <n v="2007"/>
        <n v="2008"/>
        <n v="2009"/>
        <n v="2010"/>
        <n v="2011"/>
        <n v="2012"/>
        <n v="2013"/>
        <n v="2014"/>
        <n v="2015"/>
        <n v="2016"/>
        <n v="2017"/>
        <n v="2018"/>
        <n v="2019"/>
        <n v="2020"/>
        <n v="2021"/>
        <n v="2022"/>
        <n v="2023"/>
        <n v="2024"/>
      </sharedItems>
      <extLst>
        <ext xmlns:x15="http://schemas.microsoft.com/office/spreadsheetml/2010/11/main" uri="{4F2E5C28-24EA-4eb8-9CBF-B6C8F9C3D259}">
          <x15:cachedUniqueNames>
            <x15:cachedUniqueName index="0" name="[Years].[Year].&amp;[2000]"/>
            <x15:cachedUniqueName index="1" name="[Years].[Year].&amp;[2001]"/>
            <x15:cachedUniqueName index="2" name="[Years].[Year].&amp;[2002]"/>
            <x15:cachedUniqueName index="3" name="[Years].[Year].&amp;[2003]"/>
            <x15:cachedUniqueName index="4" name="[Years].[Year].&amp;[2004]"/>
            <x15:cachedUniqueName index="5" name="[Years].[Year].&amp;[2005]"/>
            <x15:cachedUniqueName index="6" name="[Years].[Year].&amp;[2006]"/>
            <x15:cachedUniqueName index="7" name="[Years].[Year].&amp;[2007]"/>
            <x15:cachedUniqueName index="8" name="[Years].[Year].&amp;[2008]"/>
            <x15:cachedUniqueName index="9" name="[Years].[Year].&amp;[2009]"/>
            <x15:cachedUniqueName index="10" name="[Years].[Year].&amp;[2010]"/>
            <x15:cachedUniqueName index="11" name="[Years].[Year].&amp;[2011]"/>
            <x15:cachedUniqueName index="12" name="[Years].[Year].&amp;[2012]"/>
            <x15:cachedUniqueName index="13" name="[Years].[Year].&amp;[2013]"/>
            <x15:cachedUniqueName index="14" name="[Years].[Year].&amp;[2014]"/>
            <x15:cachedUniqueName index="15" name="[Years].[Year].&amp;[2015]"/>
            <x15:cachedUniqueName index="16" name="[Years].[Year].&amp;[2016]"/>
            <x15:cachedUniqueName index="17" name="[Years].[Year].&amp;[2017]"/>
            <x15:cachedUniqueName index="18" name="[Years].[Year].&amp;[2018]"/>
            <x15:cachedUniqueName index="19" name="[Years].[Year].&amp;[2019]"/>
            <x15:cachedUniqueName index="20" name="[Years].[Year].&amp;[2020]"/>
            <x15:cachedUniqueName index="21" name="[Years].[Year].&amp;[2021]"/>
            <x15:cachedUniqueName index="22" name="[Years].[Year].&amp;[2022]"/>
            <x15:cachedUniqueName index="23" name="[Years].[Year].&amp;[2023]"/>
            <x15:cachedUniqueName index="24" name="[Years].[Year].&amp;[2024]"/>
          </x15:cachedUniqueNames>
        </ext>
      </extLst>
    </cacheField>
    <cacheField name="[Countries].[Country].[Country]" caption="Country" numFmtId="0" hierarchy="1" level="1">
      <sharedItems count="6">
        <s v="Brazil"/>
        <s v="China"/>
        <s v="Germany"/>
        <s v="India"/>
        <s v="South Africa"/>
        <s v="United States"/>
      </sharedItems>
    </cacheField>
    <cacheField name="[Measures].[Internet]" caption="Internet" numFmtId="0" hierarchy="24" level="32767"/>
  </cacheFields>
  <cacheHierarchies count="39">
    <cacheHierarchy uniqueName="[Countries].[Code]" caption="Code" attribute="1" defaultMemberUniqueName="[Countries].[Code].[All]" allUniqueName="[Countries].[Code].[All]" dimensionUniqueName="[Countries]" displayFolder="" count="0" memberValueDatatype="130" unbalanced="0"/>
    <cacheHierarchy uniqueName="[Countries].[Country]" caption="Country" attribute="1" defaultMemberUniqueName="[Countries].[Country].[All]" allUniqueName="[Countries].[Country].[All]" dimensionUniqueName="[Countries]" displayFolder="" count="2" memberValueDatatype="130" unbalanced="0">
      <fieldsUsage count="2">
        <fieldUsage x="-1"/>
        <fieldUsage x="1"/>
      </fieldsUsage>
    </cacheHierarchy>
    <cacheHierarchy uniqueName="[Countries].[Region]" caption="Region" attribute="1" defaultMemberUniqueName="[Countries].[Region].[All]" allUniqueName="[Countries].[Region].[All]" dimensionUniqueName="[Countries]" displayFolder="" count="0" memberValueDatatype="130" unbalanced="0"/>
    <cacheHierarchy uniqueName="[Countries].[IncomeGroup]" caption="IncomeGroup" attribute="1" defaultMemberUniqueName="[Countries].[IncomeGroup].[All]" allUniqueName="[Countries].[IncomeGroup].[All]" dimensionUniqueName="[Countries]" displayFolder="" count="0" memberValueDatatype="130" unbalanced="0"/>
    <cacheHierarchy uniqueName="[Indicators].[Code]" caption="Code" attribute="1" defaultMemberUniqueName="[Indicators].[Code].[All]" allUniqueName="[Indicators].[Code].[All]" dimensionUniqueName="[Indicators]" displayFolder="" count="0" memberValueDatatype="130" unbalanced="0"/>
    <cacheHierarchy uniqueName="[Indicators].[Metric]" caption="Metric" attribute="1" defaultMemberUniqueName="[Indicators].[Metric].[All]" allUniqueName="[Indicators].[Metric].[All]" dimensionUniqueName="[Indicators]" displayFolder="" count="0" memberValueDatatype="130" unbalanced="0"/>
    <cacheHierarchy uniqueName="[Indicators].[Indicator]" caption="Indicator" attribute="1" defaultMemberUniqueName="[Indicators].[Indicator].[All]" allUniqueName="[Indicators].[Indicator].[All]" dimensionUniqueName="[Indicators]" displayFolder="" count="0" memberValueDatatype="130" unbalanced="0"/>
    <cacheHierarchy uniqueName="[Indicators].[Unit]" caption="Unit" attribute="1" defaultMemberUniqueName="[Indicators].[Unit].[All]" allUniqueName="[Indicators].[Unit].[All]" dimensionUniqueName="[Indicators]" displayFolder="" count="0" memberValueDatatype="130" unbalanced="0"/>
    <cacheHierarchy uniqueName="[Indicators].[License]" caption="License" attribute="1" defaultMemberUniqueName="[Indicators].[License].[All]" allUniqueName="[Indicators].[License].[All]" dimensionUniqueName="[Indicators]" displayFolder="" count="0" memberValueDatatype="130" unbalanced="0"/>
    <cacheHierarchy uniqueName="[Observations].[CountryCode]" caption="CountryCode" attribute="1" defaultMemberUniqueName="[Observations].[CountryCode].[All]" allUniqueName="[Observations].[CountryCode].[All]" dimensionUniqueName="[Observations]" displayFolder="" count="0" memberValueDatatype="130" unbalanced="0"/>
    <cacheHierarchy uniqueName="[Observations].[Year]" caption="Year" attribute="1" defaultMemberUniqueName="[Observations].[Year].[All]" allUniqueName="[Observations].[Year].[All]" dimensionUniqueName="[Observations]" displayFolder="" count="0" memberValueDatatype="20" unbalanced="0"/>
    <cacheHierarchy uniqueName="[Observations].[IndicatorCode]" caption="IndicatorCode" attribute="1" defaultMemberUniqueName="[Observations].[IndicatorCode].[All]" allUniqueName="[Observations].[IndicatorCode].[All]" dimensionUniqueName="[Observations]" displayFolder="" count="0" memberValueDatatype="130" unbalanced="0"/>
    <cacheHierarchy uniqueName="[Observations].[Metric]" caption="Metric" attribute="1" defaultMemberUniqueName="[Observations].[Metric].[All]" allUniqueName="[Observations].[Metric].[All]" dimensionUniqueName="[Observations]" displayFolder="" count="0" memberValueDatatype="130" unbalanced="0"/>
    <cacheHierarchy uniqueName="[Observations].[Value]" caption="Value" attribute="1" defaultMemberUniqueName="[Observations].[Value].[All]" allUniqueName="[Observations].[Value].[All]" dimensionUniqueName="[Observations]" displayFolder="" count="0" memberValueDatatype="5" unbalanced="0"/>
    <cacheHierarchy uniqueName="[Observations].[SourceMode]" caption="SourceMode" attribute="1" defaultMemberUniqueName="[Observations].[SourceMode].[All]" allUniqueName="[Observations].[SourceMode].[All]" dimensionUniqueName="[Observations]" displayFolder="" count="0" memberValueDatatype="130" unbalanced="0"/>
    <cacheHierarchy uniqueName="[Observations].[LoadedAt]" caption="LoadedAt" attribute="1" time="1" defaultMemberUniqueName="[Observations].[LoadedAt].[All]" allUniqueName="[Observations].[LoadedAt].[All]" dimensionUniqueName="[Observations]" displayFolder="" count="0" memberValueDatatype="7" unbalanced="0"/>
    <cacheHierarchy uniqueName="[Years].[Year]" caption="Year" attribute="1" defaultMemberUniqueName="[Years].[Year].[All]" allUniqueName="[Years].[Year].[All]" dimensionUniqueName="[Years]" displayFolder="" count="2" memberValueDatatype="20" unbalanced="0">
      <fieldsUsage count="2">
        <fieldUsage x="-1"/>
        <fieldUsage x="0"/>
      </fieldsUsage>
    </cacheHierarchy>
    <cacheHierarchy uniqueName="[Measures].[Income]" caption="Income" measure="1" displayFolder="" measureGroup="Observations" count="0"/>
    <cacheHierarchy uniqueName="[Measures].[GDP]" caption="GDP" measure="1" displayFolder="" measureGroup="Observations" count="0"/>
    <cacheHierarchy uniqueName="[Measures].[Growth]" caption="Growth" measure="1" displayFolder="" measureGroup="Observations" count="0"/>
    <cacheHierarchy uniqueName="[Measures].[Inflation]" caption="Inflation" measure="1" displayFolder="" measureGroup="Observations" count="0"/>
    <cacheHierarchy uniqueName="[Measures].[Population]" caption="Population" measure="1" displayFolder="" measureGroup="Observations" count="0"/>
    <cacheHierarchy uniqueName="[Measures].[Life]" caption="Life" measure="1" displayFolder="" measureGroup="Observations" count="0"/>
    <cacheHierarchy uniqueName="[Measures].[Electricity]" caption="Electricity" measure="1" displayFolder="" measureGroup="Observations" count="0"/>
    <cacheHierarchy uniqueName="[Measures].[Internet]" caption="Internet" measure="1" displayFolder="" measureGroup="Observations" count="0" oneField="1">
      <fieldsUsage count="1">
        <fieldUsage x="2"/>
      </fieldsUsage>
    </cacheHierarchy>
    <cacheHierarchy uniqueName="[Measures].[Trade]" caption="Trade" measure="1" displayFolder="" measureGroup="Observations" count="0"/>
    <cacheHierarchy uniqueName="[Measures].[Population millions]" caption="Population millions" measure="1" displayFolder="" measureGroup="Observations" count="0"/>
    <cacheHierarchy uniqueName="[Measures].[GDP index 2000]" caption="GDP index 2000" measure="1" displayFolder="" measureGroup="Observations" count="0"/>
    <cacheHierarchy uniqueName="[Measures].[Median income]" caption="Median income" measure="1" displayFolder="" measureGroup="Observations" count="0"/>
    <cacheHierarchy uniqueName="[Measures].[Median growth]" caption="Median growth" measure="1" displayFolder="" measureGroup="Observations" count="0"/>
    <cacheHierarchy uniqueName="[Measures].[Median life]" caption="Median life" measure="1" displayFolder="" measureGroup="Observations" count="0"/>
    <cacheHierarchy uniqueName="[Measures].[Selected year]" caption="Selected year" measure="1" displayFolder="" measureGroup="Observations" count="0"/>
    <cacheHierarchy uniqueName="[Measures].[Selected countries]" caption="Selected countries" measure="1" displayFolder="" measureGroup="Observations" count="0"/>
    <cacheHierarchy uniqueName="[Measures].[Available observations]" caption="Available observations" measure="1" displayFolder="" measureGroup="Observations" count="0"/>
    <cacheHierarchy uniqueName="[Measures].[__XL_Count Observations]" caption="__XL_Count Observations" measure="1" displayFolder="" measureGroup="Observations" count="0" hidden="1"/>
    <cacheHierarchy uniqueName="[Measures].[__XL_Count Countries]" caption="__XL_Count Countries" measure="1" displayFolder="" measureGroup="Countries" count="0" hidden="1"/>
    <cacheHierarchy uniqueName="[Measures].[__XL_Count Indicators]" caption="__XL_Count Indicators" measure="1" displayFolder="" measureGroup="Indicators" count="0" hidden="1"/>
    <cacheHierarchy uniqueName="[Measures].[__XL_Count Years]" caption="__XL_Count Years" measure="1" displayFolder="" measureGroup="Years" count="0" hidden="1"/>
    <cacheHierarchy uniqueName="[Measures].[__No measures defined]" caption="__No measures defined" measure="1" displayFolder="" count="0" hidden="1"/>
  </cacheHierarchies>
  <kpis count="0"/>
  <dimensions count="5">
    <dimension name="Countries" uniqueName="[Countries]" caption="Countries"/>
    <dimension name="Indicators" uniqueName="[Indicators]" caption="Indicators"/>
    <dimension measure="1" name="Measures" uniqueName="[Measures]" caption="Measures"/>
    <dimension name="Observations" uniqueName="[Observations]" caption="Observations"/>
    <dimension name="Years" uniqueName="[Years]" caption="Years"/>
  </dimensions>
  <measureGroups count="4">
    <measureGroup name="Countries" caption="Countries"/>
    <measureGroup name="Indicators" caption="Indicators"/>
    <measureGroup name="Observations" caption="Observations"/>
    <measureGroup name="Years" caption="Years"/>
  </measureGroups>
  <maps count="7">
    <map measureGroup="0" dimension="0"/>
    <map measureGroup="1" dimension="1"/>
    <map measureGroup="2" dimension="0"/>
    <map measureGroup="2" dimension="1"/>
    <map measureGroup="2" dimension="3"/>
    <map measureGroup="2" dimension="4"/>
    <map measureGroup="3" dimension="4"/>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tefan Broenner" refreshedDate="46299.781291435182" createdVersion="5" refreshedVersion="8" minRefreshableVersion="3" recordCount="0" supportSubquery="1" supportAdvancedDrill="1" xr:uid="{5B49772A-25B2-45C9-ACAA-D210C63F8219}">
  <cacheSource type="external" connectionId="3"/>
  <cacheFields count="3">
    <cacheField name="[Years].[Year].[Year]" caption="Year" numFmtId="0" hierarchy="16" level="1">
      <sharedItems containsSemiMixedTypes="0" containsString="0" containsNumber="1" containsInteger="1" minValue="2000" maxValue="2024" count="25">
        <n v="2000"/>
        <n v="2001"/>
        <n v="2002"/>
        <n v="2003"/>
        <n v="2004"/>
        <n v="2005"/>
        <n v="2006"/>
        <n v="2007"/>
        <n v="2008"/>
        <n v="2009"/>
        <n v="2010"/>
        <n v="2011"/>
        <n v="2012"/>
        <n v="2013"/>
        <n v="2014"/>
        <n v="2015"/>
        <n v="2016"/>
        <n v="2017"/>
        <n v="2018"/>
        <n v="2019"/>
        <n v="2020"/>
        <n v="2021"/>
        <n v="2022"/>
        <n v="2023"/>
        <n v="2024"/>
      </sharedItems>
      <extLst>
        <ext xmlns:x15="http://schemas.microsoft.com/office/spreadsheetml/2010/11/main" uri="{4F2E5C28-24EA-4eb8-9CBF-B6C8F9C3D259}">
          <x15:cachedUniqueNames>
            <x15:cachedUniqueName index="0" name="[Years].[Year].&amp;[2000]"/>
            <x15:cachedUniqueName index="1" name="[Years].[Year].&amp;[2001]"/>
            <x15:cachedUniqueName index="2" name="[Years].[Year].&amp;[2002]"/>
            <x15:cachedUniqueName index="3" name="[Years].[Year].&amp;[2003]"/>
            <x15:cachedUniqueName index="4" name="[Years].[Year].&amp;[2004]"/>
            <x15:cachedUniqueName index="5" name="[Years].[Year].&amp;[2005]"/>
            <x15:cachedUniqueName index="6" name="[Years].[Year].&amp;[2006]"/>
            <x15:cachedUniqueName index="7" name="[Years].[Year].&amp;[2007]"/>
            <x15:cachedUniqueName index="8" name="[Years].[Year].&amp;[2008]"/>
            <x15:cachedUniqueName index="9" name="[Years].[Year].&amp;[2009]"/>
            <x15:cachedUniqueName index="10" name="[Years].[Year].&amp;[2010]"/>
            <x15:cachedUniqueName index="11" name="[Years].[Year].&amp;[2011]"/>
            <x15:cachedUniqueName index="12" name="[Years].[Year].&amp;[2012]"/>
            <x15:cachedUniqueName index="13" name="[Years].[Year].&amp;[2013]"/>
            <x15:cachedUniqueName index="14" name="[Years].[Year].&amp;[2014]"/>
            <x15:cachedUniqueName index="15" name="[Years].[Year].&amp;[2015]"/>
            <x15:cachedUniqueName index="16" name="[Years].[Year].&amp;[2016]"/>
            <x15:cachedUniqueName index="17" name="[Years].[Year].&amp;[2017]"/>
            <x15:cachedUniqueName index="18" name="[Years].[Year].&amp;[2018]"/>
            <x15:cachedUniqueName index="19" name="[Years].[Year].&amp;[2019]"/>
            <x15:cachedUniqueName index="20" name="[Years].[Year].&amp;[2020]"/>
            <x15:cachedUniqueName index="21" name="[Years].[Year].&amp;[2021]"/>
            <x15:cachedUniqueName index="22" name="[Years].[Year].&amp;[2022]"/>
            <x15:cachedUniqueName index="23" name="[Years].[Year].&amp;[2023]"/>
            <x15:cachedUniqueName index="24" name="[Years].[Year].&amp;[2024]"/>
          </x15:cachedUniqueNames>
        </ext>
      </extLst>
    </cacheField>
    <cacheField name="[Countries].[Country].[Country]" caption="Country" numFmtId="0" hierarchy="1" level="1">
      <sharedItems count="6">
        <s v="Brazil"/>
        <s v="China"/>
        <s v="Germany"/>
        <s v="India"/>
        <s v="South Africa"/>
        <s v="United States"/>
      </sharedItems>
    </cacheField>
    <cacheField name="[Measures].[GDP index 2000]" caption="GDP index 2000" numFmtId="0" hierarchy="27" level="32767"/>
  </cacheFields>
  <cacheHierarchies count="39">
    <cacheHierarchy uniqueName="[Countries].[Code]" caption="Code" attribute="1" defaultMemberUniqueName="[Countries].[Code].[All]" allUniqueName="[Countries].[Code].[All]" dimensionUniqueName="[Countries]" displayFolder="" count="0" memberValueDatatype="130" unbalanced="0"/>
    <cacheHierarchy uniqueName="[Countries].[Country]" caption="Country" attribute="1" defaultMemberUniqueName="[Countries].[Country].[All]" allUniqueName="[Countries].[Country].[All]" dimensionUniqueName="[Countries]" displayFolder="" count="2" memberValueDatatype="130" unbalanced="0">
      <fieldsUsage count="2">
        <fieldUsage x="-1"/>
        <fieldUsage x="1"/>
      </fieldsUsage>
    </cacheHierarchy>
    <cacheHierarchy uniqueName="[Countries].[Region]" caption="Region" attribute="1" defaultMemberUniqueName="[Countries].[Region].[All]" allUniqueName="[Countries].[Region].[All]" dimensionUniqueName="[Countries]" displayFolder="" count="0" memberValueDatatype="130" unbalanced="0"/>
    <cacheHierarchy uniqueName="[Countries].[IncomeGroup]" caption="IncomeGroup" attribute="1" defaultMemberUniqueName="[Countries].[IncomeGroup].[All]" allUniqueName="[Countries].[IncomeGroup].[All]" dimensionUniqueName="[Countries]" displayFolder="" count="0" memberValueDatatype="130" unbalanced="0"/>
    <cacheHierarchy uniqueName="[Indicators].[Code]" caption="Code" attribute="1" defaultMemberUniqueName="[Indicators].[Code].[All]" allUniqueName="[Indicators].[Code].[All]" dimensionUniqueName="[Indicators]" displayFolder="" count="0" memberValueDatatype="130" unbalanced="0"/>
    <cacheHierarchy uniqueName="[Indicators].[Metric]" caption="Metric" attribute="1" defaultMemberUniqueName="[Indicators].[Metric].[All]" allUniqueName="[Indicators].[Metric].[All]" dimensionUniqueName="[Indicators]" displayFolder="" count="0" memberValueDatatype="130" unbalanced="0"/>
    <cacheHierarchy uniqueName="[Indicators].[Indicator]" caption="Indicator" attribute="1" defaultMemberUniqueName="[Indicators].[Indicator].[All]" allUniqueName="[Indicators].[Indicator].[All]" dimensionUniqueName="[Indicators]" displayFolder="" count="0" memberValueDatatype="130" unbalanced="0"/>
    <cacheHierarchy uniqueName="[Indicators].[Unit]" caption="Unit" attribute="1" defaultMemberUniqueName="[Indicators].[Unit].[All]" allUniqueName="[Indicators].[Unit].[All]" dimensionUniqueName="[Indicators]" displayFolder="" count="0" memberValueDatatype="130" unbalanced="0"/>
    <cacheHierarchy uniqueName="[Indicators].[License]" caption="License" attribute="1" defaultMemberUniqueName="[Indicators].[License].[All]" allUniqueName="[Indicators].[License].[All]" dimensionUniqueName="[Indicators]" displayFolder="" count="0" memberValueDatatype="130" unbalanced="0"/>
    <cacheHierarchy uniqueName="[Observations].[CountryCode]" caption="CountryCode" attribute="1" defaultMemberUniqueName="[Observations].[CountryCode].[All]" allUniqueName="[Observations].[CountryCode].[All]" dimensionUniqueName="[Observations]" displayFolder="" count="0" memberValueDatatype="130" unbalanced="0"/>
    <cacheHierarchy uniqueName="[Observations].[Year]" caption="Year" attribute="1" defaultMemberUniqueName="[Observations].[Year].[All]" allUniqueName="[Observations].[Year].[All]" dimensionUniqueName="[Observations]" displayFolder="" count="0" memberValueDatatype="20" unbalanced="0"/>
    <cacheHierarchy uniqueName="[Observations].[IndicatorCode]" caption="IndicatorCode" attribute="1" defaultMemberUniqueName="[Observations].[IndicatorCode].[All]" allUniqueName="[Observations].[IndicatorCode].[All]" dimensionUniqueName="[Observations]" displayFolder="" count="0" memberValueDatatype="130" unbalanced="0"/>
    <cacheHierarchy uniqueName="[Observations].[Metric]" caption="Metric" attribute="1" defaultMemberUniqueName="[Observations].[Metric].[All]" allUniqueName="[Observations].[Metric].[All]" dimensionUniqueName="[Observations]" displayFolder="" count="0" memberValueDatatype="130" unbalanced="0"/>
    <cacheHierarchy uniqueName="[Observations].[Value]" caption="Value" attribute="1" defaultMemberUniqueName="[Observations].[Value].[All]" allUniqueName="[Observations].[Value].[All]" dimensionUniqueName="[Observations]" displayFolder="" count="0" memberValueDatatype="5" unbalanced="0"/>
    <cacheHierarchy uniqueName="[Observations].[SourceMode]" caption="SourceMode" attribute="1" defaultMemberUniqueName="[Observations].[SourceMode].[All]" allUniqueName="[Observations].[SourceMode].[All]" dimensionUniqueName="[Observations]" displayFolder="" count="0" memberValueDatatype="130" unbalanced="0"/>
    <cacheHierarchy uniqueName="[Observations].[LoadedAt]" caption="LoadedAt" attribute="1" time="1" defaultMemberUniqueName="[Observations].[LoadedAt].[All]" allUniqueName="[Observations].[LoadedAt].[All]" dimensionUniqueName="[Observations]" displayFolder="" count="0" memberValueDatatype="7" unbalanced="0"/>
    <cacheHierarchy uniqueName="[Years].[Year]" caption="Year" attribute="1" defaultMemberUniqueName="[Years].[Year].[All]" allUniqueName="[Years].[Year].[All]" dimensionUniqueName="[Years]" displayFolder="" count="2" memberValueDatatype="20" unbalanced="0">
      <fieldsUsage count="2">
        <fieldUsage x="-1"/>
        <fieldUsage x="0"/>
      </fieldsUsage>
    </cacheHierarchy>
    <cacheHierarchy uniqueName="[Measures].[Income]" caption="Income" measure="1" displayFolder="" measureGroup="Observations" count="0"/>
    <cacheHierarchy uniqueName="[Measures].[GDP]" caption="GDP" measure="1" displayFolder="" measureGroup="Observations" count="0"/>
    <cacheHierarchy uniqueName="[Measures].[Growth]" caption="Growth" measure="1" displayFolder="" measureGroup="Observations" count="0"/>
    <cacheHierarchy uniqueName="[Measures].[Inflation]" caption="Inflation" measure="1" displayFolder="" measureGroup="Observations" count="0"/>
    <cacheHierarchy uniqueName="[Measures].[Population]" caption="Population" measure="1" displayFolder="" measureGroup="Observations" count="0"/>
    <cacheHierarchy uniqueName="[Measures].[Life]" caption="Life" measure="1" displayFolder="" measureGroup="Observations" count="0"/>
    <cacheHierarchy uniqueName="[Measures].[Electricity]" caption="Electricity" measure="1" displayFolder="" measureGroup="Observations" count="0"/>
    <cacheHierarchy uniqueName="[Measures].[Internet]" caption="Internet" measure="1" displayFolder="" measureGroup="Observations" count="0"/>
    <cacheHierarchy uniqueName="[Measures].[Trade]" caption="Trade" measure="1" displayFolder="" measureGroup="Observations" count="0"/>
    <cacheHierarchy uniqueName="[Measures].[Population millions]" caption="Population millions" measure="1" displayFolder="" measureGroup="Observations" count="0"/>
    <cacheHierarchy uniqueName="[Measures].[GDP index 2000]" caption="GDP index 2000" measure="1" displayFolder="" measureGroup="Observations" count="0" oneField="1">
      <fieldsUsage count="1">
        <fieldUsage x="2"/>
      </fieldsUsage>
    </cacheHierarchy>
    <cacheHierarchy uniqueName="[Measures].[Median income]" caption="Median income" measure="1" displayFolder="" measureGroup="Observations" count="0"/>
    <cacheHierarchy uniqueName="[Measures].[Median growth]" caption="Median growth" measure="1" displayFolder="" measureGroup="Observations" count="0"/>
    <cacheHierarchy uniqueName="[Measures].[Median life]" caption="Median life" measure="1" displayFolder="" measureGroup="Observations" count="0"/>
    <cacheHierarchy uniqueName="[Measures].[Selected year]" caption="Selected year" measure="1" displayFolder="" measureGroup="Observations" count="0"/>
    <cacheHierarchy uniqueName="[Measures].[Selected countries]" caption="Selected countries" measure="1" displayFolder="" measureGroup="Observations" count="0"/>
    <cacheHierarchy uniqueName="[Measures].[Available observations]" caption="Available observations" measure="1" displayFolder="" measureGroup="Observations" count="0"/>
    <cacheHierarchy uniqueName="[Measures].[__XL_Count Observations]" caption="__XL_Count Observations" measure="1" displayFolder="" measureGroup="Observations" count="0" hidden="1"/>
    <cacheHierarchy uniqueName="[Measures].[__XL_Count Countries]" caption="__XL_Count Countries" measure="1" displayFolder="" measureGroup="Countries" count="0" hidden="1"/>
    <cacheHierarchy uniqueName="[Measures].[__XL_Count Indicators]" caption="__XL_Count Indicators" measure="1" displayFolder="" measureGroup="Indicators" count="0" hidden="1"/>
    <cacheHierarchy uniqueName="[Measures].[__XL_Count Years]" caption="__XL_Count Years" measure="1" displayFolder="" measureGroup="Years" count="0" hidden="1"/>
    <cacheHierarchy uniqueName="[Measures].[__No measures defined]" caption="__No measures defined" measure="1" displayFolder="" count="0" hidden="1"/>
  </cacheHierarchies>
  <kpis count="0"/>
  <dimensions count="5">
    <dimension name="Countries" uniqueName="[Countries]" caption="Countries"/>
    <dimension name="Indicators" uniqueName="[Indicators]" caption="Indicators"/>
    <dimension measure="1" name="Measures" uniqueName="[Measures]" caption="Measures"/>
    <dimension name="Observations" uniqueName="[Observations]" caption="Observations"/>
    <dimension name="Years" uniqueName="[Years]" caption="Years"/>
  </dimensions>
  <measureGroups count="4">
    <measureGroup name="Countries" caption="Countries"/>
    <measureGroup name="Indicators" caption="Indicators"/>
    <measureGroup name="Observations" caption="Observations"/>
    <measureGroup name="Years" caption="Years"/>
  </measureGroups>
  <maps count="7">
    <map measureGroup="0" dimension="0"/>
    <map measureGroup="1" dimension="1"/>
    <map measureGroup="2" dimension="0"/>
    <map measureGroup="2" dimension="1"/>
    <map measureGroup="2" dimension="3"/>
    <map measureGroup="2" dimension="4"/>
    <map measureGroup="3" dimension="4"/>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tefan Broenner" refreshedDate="46299.781279629628" createdVersion="3" refreshedVersion="8" minRefreshableVersion="3" recordCount="0" supportSubquery="1" supportAdvancedDrill="1" xr:uid="{C8F593CD-32F1-4F7B-A2FC-17C6F6F5E605}">
  <cacheSource type="external" connectionId="3">
    <extLst>
      <ext xmlns:x14="http://schemas.microsoft.com/office/spreadsheetml/2009/9/main" uri="{F057638F-6D5F-4e77-A914-E7F072B9BCA8}">
        <x14:sourceConnection name="ThisWorkbookDataModel"/>
      </ext>
    </extLst>
  </cacheSource>
  <cacheFields count="0"/>
  <cacheHierarchies count="39">
    <cacheHierarchy uniqueName="[Countries].[Code]" caption="Code" attribute="1" defaultMemberUniqueName="[Countries].[Code].[All]" allUniqueName="[Countries].[Code].[All]" dimensionUniqueName="[Countries]" displayFolder="" count="0" memberValueDatatype="130" unbalanced="0"/>
    <cacheHierarchy uniqueName="[Countries].[Country]" caption="Country" attribute="1" defaultMemberUniqueName="[Countries].[Country].[All]" allUniqueName="[Countries].[Country].[All]" dimensionUniqueName="[Countries]" displayFolder="" count="0" memberValueDatatype="130" unbalanced="0"/>
    <cacheHierarchy uniqueName="[Countries].[Region]" caption="Region" attribute="1" defaultMemberUniqueName="[Countries].[Region].[All]" allUniqueName="[Countries].[Region].[All]" dimensionUniqueName="[Countries]" displayFolder="" count="2" memberValueDatatype="130" unbalanced="0"/>
    <cacheHierarchy uniqueName="[Countries].[IncomeGroup]" caption="IncomeGroup" attribute="1" defaultMemberUniqueName="[Countries].[IncomeGroup].[All]" allUniqueName="[Countries].[IncomeGroup].[All]" dimensionUniqueName="[Countries]" displayFolder="" count="0" memberValueDatatype="130" unbalanced="0"/>
    <cacheHierarchy uniqueName="[Indicators].[Code]" caption="Code" attribute="1" defaultMemberUniqueName="[Indicators].[Code].[All]" allUniqueName="[Indicators].[Code].[All]" dimensionUniqueName="[Indicators]" displayFolder="" count="0" memberValueDatatype="130" unbalanced="0"/>
    <cacheHierarchy uniqueName="[Indicators].[Metric]" caption="Metric" attribute="1" defaultMemberUniqueName="[Indicators].[Metric].[All]" allUniqueName="[Indicators].[Metric].[All]" dimensionUniqueName="[Indicators]" displayFolder="" count="0" memberValueDatatype="130" unbalanced="0"/>
    <cacheHierarchy uniqueName="[Indicators].[Indicator]" caption="Indicator" attribute="1" defaultMemberUniqueName="[Indicators].[Indicator].[All]" allUniqueName="[Indicators].[Indicator].[All]" dimensionUniqueName="[Indicators]" displayFolder="" count="0" memberValueDatatype="130" unbalanced="0"/>
    <cacheHierarchy uniqueName="[Indicators].[Unit]" caption="Unit" attribute="1" defaultMemberUniqueName="[Indicators].[Unit].[All]" allUniqueName="[Indicators].[Unit].[All]" dimensionUniqueName="[Indicators]" displayFolder="" count="0" memberValueDatatype="130" unbalanced="0"/>
    <cacheHierarchy uniqueName="[Indicators].[License]" caption="License" attribute="1" defaultMemberUniqueName="[Indicators].[License].[All]" allUniqueName="[Indicators].[License].[All]" dimensionUniqueName="[Indicators]" displayFolder="" count="0" memberValueDatatype="130" unbalanced="0"/>
    <cacheHierarchy uniqueName="[Observations].[CountryCode]" caption="CountryCode" attribute="1" defaultMemberUniqueName="[Observations].[CountryCode].[All]" allUniqueName="[Observations].[CountryCode].[All]" dimensionUniqueName="[Observations]" displayFolder="" count="0" memberValueDatatype="130" unbalanced="0"/>
    <cacheHierarchy uniqueName="[Observations].[Year]" caption="Year" attribute="1" defaultMemberUniqueName="[Observations].[Year].[All]" allUniqueName="[Observations].[Year].[All]" dimensionUniqueName="[Observations]" displayFolder="" count="0" memberValueDatatype="20" unbalanced="0"/>
    <cacheHierarchy uniqueName="[Observations].[IndicatorCode]" caption="IndicatorCode" attribute="1" defaultMemberUniqueName="[Observations].[IndicatorCode].[All]" allUniqueName="[Observations].[IndicatorCode].[All]" dimensionUniqueName="[Observations]" displayFolder="" count="0" memberValueDatatype="130" unbalanced="0"/>
    <cacheHierarchy uniqueName="[Observations].[Metric]" caption="Metric" attribute="1" defaultMemberUniqueName="[Observations].[Metric].[All]" allUniqueName="[Observations].[Metric].[All]" dimensionUniqueName="[Observations]" displayFolder="" count="0" memberValueDatatype="130" unbalanced="0"/>
    <cacheHierarchy uniqueName="[Observations].[Value]" caption="Value" attribute="1" defaultMemberUniqueName="[Observations].[Value].[All]" allUniqueName="[Observations].[Value].[All]" dimensionUniqueName="[Observations]" displayFolder="" count="0" memberValueDatatype="5" unbalanced="0"/>
    <cacheHierarchy uniqueName="[Observations].[SourceMode]" caption="SourceMode" attribute="1" defaultMemberUniqueName="[Observations].[SourceMode].[All]" allUniqueName="[Observations].[SourceMode].[All]" dimensionUniqueName="[Observations]" displayFolder="" count="0" memberValueDatatype="130" unbalanced="0"/>
    <cacheHierarchy uniqueName="[Observations].[LoadedAt]" caption="LoadedAt" attribute="1" time="1" defaultMemberUniqueName="[Observations].[LoadedAt].[All]" allUniqueName="[Observations].[LoadedAt].[All]" dimensionUniqueName="[Observations]" displayFolder="" count="0" memberValueDatatype="7" unbalanced="0"/>
    <cacheHierarchy uniqueName="[Years].[Year]" caption="Year" attribute="1" defaultMemberUniqueName="[Years].[Year].[All]" allUniqueName="[Years].[Year].[All]" dimensionUniqueName="[Years]" displayFolder="" count="2" memberValueDatatype="20" unbalanced="0"/>
    <cacheHierarchy uniqueName="[Measures].[Income]" caption="Income" measure="1" displayFolder="" measureGroup="Observations" count="0"/>
    <cacheHierarchy uniqueName="[Measures].[GDP]" caption="GDP" measure="1" displayFolder="" measureGroup="Observations" count="0"/>
    <cacheHierarchy uniqueName="[Measures].[Growth]" caption="Growth" measure="1" displayFolder="" measureGroup="Observations" count="0"/>
    <cacheHierarchy uniqueName="[Measures].[Inflation]" caption="Inflation" measure="1" displayFolder="" measureGroup="Observations" count="0"/>
    <cacheHierarchy uniqueName="[Measures].[Population]" caption="Population" measure="1" displayFolder="" measureGroup="Observations" count="0"/>
    <cacheHierarchy uniqueName="[Measures].[Life]" caption="Life" measure="1" displayFolder="" measureGroup="Observations" count="0"/>
    <cacheHierarchy uniqueName="[Measures].[Electricity]" caption="Electricity" measure="1" displayFolder="" measureGroup="Observations" count="0"/>
    <cacheHierarchy uniqueName="[Measures].[Internet]" caption="Internet" measure="1" displayFolder="" measureGroup="Observations" count="0"/>
    <cacheHierarchy uniqueName="[Measures].[Trade]" caption="Trade" measure="1" displayFolder="" measureGroup="Observations" count="0"/>
    <cacheHierarchy uniqueName="[Measures].[Population millions]" caption="Population millions" measure="1" displayFolder="" measureGroup="Observations" count="0"/>
    <cacheHierarchy uniqueName="[Measures].[GDP index 2000]" caption="GDP index 2000" measure="1" displayFolder="" measureGroup="Observations" count="0"/>
    <cacheHierarchy uniqueName="[Measures].[Median income]" caption="Median income" measure="1" displayFolder="" measureGroup="Observations" count="0"/>
    <cacheHierarchy uniqueName="[Measures].[Median growth]" caption="Median growth" measure="1" displayFolder="" measureGroup="Observations" count="0"/>
    <cacheHierarchy uniqueName="[Measures].[Median life]" caption="Median life" measure="1" displayFolder="" measureGroup="Observations" count="0"/>
    <cacheHierarchy uniqueName="[Measures].[Selected year]" caption="Selected year" measure="1" displayFolder="" measureGroup="Observations" count="0"/>
    <cacheHierarchy uniqueName="[Measures].[Selected countries]" caption="Selected countries" measure="1" displayFolder="" measureGroup="Observations" count="0"/>
    <cacheHierarchy uniqueName="[Measures].[Available observations]" caption="Available observations" measure="1" displayFolder="" measureGroup="Observations" count="0"/>
    <cacheHierarchy uniqueName="[Measures].[__XL_Count Observations]" caption="__XL_Count Observations" measure="1" displayFolder="" measureGroup="Observations" count="0" hidden="1"/>
    <cacheHierarchy uniqueName="[Measures].[__XL_Count Countries]" caption="__XL_Count Countries" measure="1" displayFolder="" measureGroup="Countries" count="0" hidden="1"/>
    <cacheHierarchy uniqueName="[Measures].[__XL_Count Indicators]" caption="__XL_Count Indicators" measure="1" displayFolder="" measureGroup="Indicators" count="0" hidden="1"/>
    <cacheHierarchy uniqueName="[Measures].[__XL_Count Years]" caption="__XL_Count Years" measure="1" displayFolder="" measureGroup="Years"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335942067"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tefan Broenner" refreshedDate="46299.78128599537" createdVersion="3" refreshedVersion="8" minRefreshableVersion="3" recordCount="0" supportSubquery="1" supportAdvancedDrill="1" xr:uid="{7CA059EE-FD50-4258-B216-52B86FD0D466}">
  <cacheSource type="external" connectionId="3">
    <extLst>
      <ext xmlns:x14="http://schemas.microsoft.com/office/spreadsheetml/2009/9/main" uri="{F057638F-6D5F-4e77-A914-E7F072B9BCA8}">
        <x14:sourceConnection name="ThisWorkbookDataModel"/>
      </ext>
    </extLst>
  </cacheSource>
  <cacheFields count="0"/>
  <cacheHierarchies count="39">
    <cacheHierarchy uniqueName="[Countries].[Code]" caption="Code" attribute="1" defaultMemberUniqueName="[Countries].[Code].[All]" allUniqueName="[Countries].[Code].[All]" dimensionUniqueName="[Countries]" displayFolder="" count="0" memberValueDatatype="130" unbalanced="0"/>
    <cacheHierarchy uniqueName="[Countries].[Country]" caption="Country" attribute="1" defaultMemberUniqueName="[Countries].[Country].[All]" allUniqueName="[Countries].[Country].[All]" dimensionUniqueName="[Countries]" displayFolder="" count="2" memberValueDatatype="130" unbalanced="0"/>
    <cacheHierarchy uniqueName="[Countries].[Region]" caption="Region" attribute="1" defaultMemberUniqueName="[Countries].[Region].[All]" allUniqueName="[Countries].[Region].[All]" dimensionUniqueName="[Countries]" displayFolder="" count="0" memberValueDatatype="130" unbalanced="0"/>
    <cacheHierarchy uniqueName="[Countries].[IncomeGroup]" caption="IncomeGroup" attribute="1" defaultMemberUniqueName="[Countries].[IncomeGroup].[All]" allUniqueName="[Countries].[IncomeGroup].[All]" dimensionUniqueName="[Countries]" displayFolder="" count="0" memberValueDatatype="130" unbalanced="0"/>
    <cacheHierarchy uniqueName="[Indicators].[Code]" caption="Code" attribute="1" defaultMemberUniqueName="[Indicators].[Code].[All]" allUniqueName="[Indicators].[Code].[All]" dimensionUniqueName="[Indicators]" displayFolder="" count="0" memberValueDatatype="130" unbalanced="0"/>
    <cacheHierarchy uniqueName="[Indicators].[Metric]" caption="Metric" attribute="1" defaultMemberUniqueName="[Indicators].[Metric].[All]" allUniqueName="[Indicators].[Metric].[All]" dimensionUniqueName="[Indicators]" displayFolder="" count="0" memberValueDatatype="130" unbalanced="0"/>
    <cacheHierarchy uniqueName="[Indicators].[Indicator]" caption="Indicator" attribute="1" defaultMemberUniqueName="[Indicators].[Indicator].[All]" allUniqueName="[Indicators].[Indicator].[All]" dimensionUniqueName="[Indicators]" displayFolder="" count="0" memberValueDatatype="130" unbalanced="0"/>
    <cacheHierarchy uniqueName="[Indicators].[Unit]" caption="Unit" attribute="1" defaultMemberUniqueName="[Indicators].[Unit].[All]" allUniqueName="[Indicators].[Unit].[All]" dimensionUniqueName="[Indicators]" displayFolder="" count="0" memberValueDatatype="130" unbalanced="0"/>
    <cacheHierarchy uniqueName="[Indicators].[License]" caption="License" attribute="1" defaultMemberUniqueName="[Indicators].[License].[All]" allUniqueName="[Indicators].[License].[All]" dimensionUniqueName="[Indicators]" displayFolder="" count="0" memberValueDatatype="130" unbalanced="0"/>
    <cacheHierarchy uniqueName="[Observations].[CountryCode]" caption="CountryCode" attribute="1" defaultMemberUniqueName="[Observations].[CountryCode].[All]" allUniqueName="[Observations].[CountryCode].[All]" dimensionUniqueName="[Observations]" displayFolder="" count="0" memberValueDatatype="130" unbalanced="0"/>
    <cacheHierarchy uniqueName="[Observations].[Year]" caption="Year" attribute="1" defaultMemberUniqueName="[Observations].[Year].[All]" allUniqueName="[Observations].[Year].[All]" dimensionUniqueName="[Observations]" displayFolder="" count="0" memberValueDatatype="20" unbalanced="0"/>
    <cacheHierarchy uniqueName="[Observations].[IndicatorCode]" caption="IndicatorCode" attribute="1" defaultMemberUniqueName="[Observations].[IndicatorCode].[All]" allUniqueName="[Observations].[IndicatorCode].[All]" dimensionUniqueName="[Observations]" displayFolder="" count="0" memberValueDatatype="130" unbalanced="0"/>
    <cacheHierarchy uniqueName="[Observations].[Metric]" caption="Metric" attribute="1" defaultMemberUniqueName="[Observations].[Metric].[All]" allUniqueName="[Observations].[Metric].[All]" dimensionUniqueName="[Observations]" displayFolder="" count="0" memberValueDatatype="130" unbalanced="0"/>
    <cacheHierarchy uniqueName="[Observations].[Value]" caption="Value" attribute="1" defaultMemberUniqueName="[Observations].[Value].[All]" allUniqueName="[Observations].[Value].[All]" dimensionUniqueName="[Observations]" displayFolder="" count="0" memberValueDatatype="5" unbalanced="0"/>
    <cacheHierarchy uniqueName="[Observations].[SourceMode]" caption="SourceMode" attribute="1" defaultMemberUniqueName="[Observations].[SourceMode].[All]" allUniqueName="[Observations].[SourceMode].[All]" dimensionUniqueName="[Observations]" displayFolder="" count="0" memberValueDatatype="130" unbalanced="0"/>
    <cacheHierarchy uniqueName="[Observations].[LoadedAt]" caption="LoadedAt" attribute="1" time="1" defaultMemberUniqueName="[Observations].[LoadedAt].[All]" allUniqueName="[Observations].[LoadedAt].[All]" dimensionUniqueName="[Observations]" displayFolder="" count="0" memberValueDatatype="7" unbalanced="0"/>
    <cacheHierarchy uniqueName="[Years].[Year]" caption="Year" attribute="1" defaultMemberUniqueName="[Years].[Year].[All]" allUniqueName="[Years].[Year].[All]" dimensionUniqueName="[Years]" displayFolder="" count="0" memberValueDatatype="20" unbalanced="0"/>
    <cacheHierarchy uniqueName="[Measures].[Income]" caption="Income" measure="1" displayFolder="" measureGroup="Observations" count="0"/>
    <cacheHierarchy uniqueName="[Measures].[GDP]" caption="GDP" measure="1" displayFolder="" measureGroup="Observations" count="0"/>
    <cacheHierarchy uniqueName="[Measures].[Growth]" caption="Growth" measure="1" displayFolder="" measureGroup="Observations" count="0"/>
    <cacheHierarchy uniqueName="[Measures].[Inflation]" caption="Inflation" measure="1" displayFolder="" measureGroup="Observations" count="0"/>
    <cacheHierarchy uniqueName="[Measures].[Population]" caption="Population" measure="1" displayFolder="" measureGroup="Observations" count="0"/>
    <cacheHierarchy uniqueName="[Measures].[Life]" caption="Life" measure="1" displayFolder="" measureGroup="Observations" count="0"/>
    <cacheHierarchy uniqueName="[Measures].[Electricity]" caption="Electricity" measure="1" displayFolder="" measureGroup="Observations" count="0"/>
    <cacheHierarchy uniqueName="[Measures].[Internet]" caption="Internet" measure="1" displayFolder="" measureGroup="Observations" count="0"/>
    <cacheHierarchy uniqueName="[Measures].[Trade]" caption="Trade" measure="1" displayFolder="" measureGroup="Observations" count="0"/>
    <cacheHierarchy uniqueName="[Measures].[Population millions]" caption="Population millions" measure="1" displayFolder="" measureGroup="Observations" count="0"/>
    <cacheHierarchy uniqueName="[Measures].[GDP index 2000]" caption="GDP index 2000" measure="1" displayFolder="" measureGroup="Observations" count="0"/>
    <cacheHierarchy uniqueName="[Measures].[Median income]" caption="Median income" measure="1" displayFolder="" measureGroup="Observations" count="0"/>
    <cacheHierarchy uniqueName="[Measures].[Median growth]" caption="Median growth" measure="1" displayFolder="" measureGroup="Observations" count="0"/>
    <cacheHierarchy uniqueName="[Measures].[Median life]" caption="Median life" measure="1" displayFolder="" measureGroup="Observations" count="0"/>
    <cacheHierarchy uniqueName="[Measures].[Selected year]" caption="Selected year" measure="1" displayFolder="" measureGroup="Observations" count="0"/>
    <cacheHierarchy uniqueName="[Measures].[Selected countries]" caption="Selected countries" measure="1" displayFolder="" measureGroup="Observations" count="0"/>
    <cacheHierarchy uniqueName="[Measures].[Available observations]" caption="Available observations" measure="1" displayFolder="" measureGroup="Observations" count="0"/>
    <cacheHierarchy uniqueName="[Measures].[__XL_Count Observations]" caption="__XL_Count Observations" measure="1" displayFolder="" measureGroup="Observations" count="0" hidden="1"/>
    <cacheHierarchy uniqueName="[Measures].[__XL_Count Countries]" caption="__XL_Count Countries" measure="1" displayFolder="" measureGroup="Countries" count="0" hidden="1"/>
    <cacheHierarchy uniqueName="[Measures].[__XL_Count Indicators]" caption="__XL_Count Indicators" measure="1" displayFolder="" measureGroup="Indicators" count="0" hidden="1"/>
    <cacheHierarchy uniqueName="[Measures].[__XL_Count Years]" caption="__XL_Count Years" measure="1" displayFolder="" measureGroup="Years"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485693223"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tefan Broenner" refreshedDate="46299.781289583334" createdVersion="3" refreshedVersion="8" minRefreshableVersion="3" recordCount="0" supportSubquery="1" supportAdvancedDrill="1" xr:uid="{CE03ABB6-BB75-4CCB-9D68-53FFE1F8E914}">
  <cacheSource type="external" connectionId="3">
    <extLst>
      <ext xmlns:x14="http://schemas.microsoft.com/office/spreadsheetml/2009/9/main" uri="{F057638F-6D5F-4e77-A914-E7F072B9BCA8}">
        <x14:sourceConnection name="ThisWorkbookDataModel"/>
      </ext>
    </extLst>
  </cacheSource>
  <cacheFields count="0"/>
  <cacheHierarchies count="39">
    <cacheHierarchy uniqueName="[Countries].[Code]" caption="Code" attribute="1" defaultMemberUniqueName="[Countries].[Code].[All]" allUniqueName="[Countries].[Code].[All]" dimensionUniqueName="[Countries]" displayFolder="" count="0" memberValueDatatype="130" unbalanced="0"/>
    <cacheHierarchy uniqueName="[Countries].[Country]" caption="Country" attribute="1" defaultMemberUniqueName="[Countries].[Country].[All]" allUniqueName="[Countries].[Country].[All]" dimensionUniqueName="[Countries]" displayFolder="" count="2" memberValueDatatype="130" unbalanced="0"/>
    <cacheHierarchy uniqueName="[Countries].[Region]" caption="Region" attribute="1" defaultMemberUniqueName="[Countries].[Region].[All]" allUniqueName="[Countries].[Region].[All]" dimensionUniqueName="[Countries]" displayFolder="" count="0" memberValueDatatype="130" unbalanced="0"/>
    <cacheHierarchy uniqueName="[Countries].[IncomeGroup]" caption="IncomeGroup" attribute="1" defaultMemberUniqueName="[Countries].[IncomeGroup].[All]" allUniqueName="[Countries].[IncomeGroup].[All]" dimensionUniqueName="[Countries]" displayFolder="" count="0" memberValueDatatype="130" unbalanced="0"/>
    <cacheHierarchy uniqueName="[Indicators].[Code]" caption="Code" attribute="1" defaultMemberUniqueName="[Indicators].[Code].[All]" allUniqueName="[Indicators].[Code].[All]" dimensionUniqueName="[Indicators]" displayFolder="" count="0" memberValueDatatype="130" unbalanced="0"/>
    <cacheHierarchy uniqueName="[Indicators].[Metric]" caption="Metric" attribute="1" defaultMemberUniqueName="[Indicators].[Metric].[All]" allUniqueName="[Indicators].[Metric].[All]" dimensionUniqueName="[Indicators]" displayFolder="" count="0" memberValueDatatype="130" unbalanced="0"/>
    <cacheHierarchy uniqueName="[Indicators].[Indicator]" caption="Indicator" attribute="1" defaultMemberUniqueName="[Indicators].[Indicator].[All]" allUniqueName="[Indicators].[Indicator].[All]" dimensionUniqueName="[Indicators]" displayFolder="" count="0" memberValueDatatype="130" unbalanced="0"/>
    <cacheHierarchy uniqueName="[Indicators].[Unit]" caption="Unit" attribute="1" defaultMemberUniqueName="[Indicators].[Unit].[All]" allUniqueName="[Indicators].[Unit].[All]" dimensionUniqueName="[Indicators]" displayFolder="" count="0" memberValueDatatype="130" unbalanced="0"/>
    <cacheHierarchy uniqueName="[Indicators].[License]" caption="License" attribute="1" defaultMemberUniqueName="[Indicators].[License].[All]" allUniqueName="[Indicators].[License].[All]" dimensionUniqueName="[Indicators]" displayFolder="" count="0" memberValueDatatype="130" unbalanced="0"/>
    <cacheHierarchy uniqueName="[Observations].[CountryCode]" caption="CountryCode" attribute="1" defaultMemberUniqueName="[Observations].[CountryCode].[All]" allUniqueName="[Observations].[CountryCode].[All]" dimensionUniqueName="[Observations]" displayFolder="" count="0" memberValueDatatype="130" unbalanced="0"/>
    <cacheHierarchy uniqueName="[Observations].[Year]" caption="Year" attribute="1" defaultMemberUniqueName="[Observations].[Year].[All]" allUniqueName="[Observations].[Year].[All]" dimensionUniqueName="[Observations]" displayFolder="" count="0" memberValueDatatype="20" unbalanced="0"/>
    <cacheHierarchy uniqueName="[Observations].[IndicatorCode]" caption="IndicatorCode" attribute="1" defaultMemberUniqueName="[Observations].[IndicatorCode].[All]" allUniqueName="[Observations].[IndicatorCode].[All]" dimensionUniqueName="[Observations]" displayFolder="" count="0" memberValueDatatype="130" unbalanced="0"/>
    <cacheHierarchy uniqueName="[Observations].[Metric]" caption="Metric" attribute="1" defaultMemberUniqueName="[Observations].[Metric].[All]" allUniqueName="[Observations].[Metric].[All]" dimensionUniqueName="[Observations]" displayFolder="" count="0" memberValueDatatype="130" unbalanced="0"/>
    <cacheHierarchy uniqueName="[Observations].[Value]" caption="Value" attribute="1" defaultMemberUniqueName="[Observations].[Value].[All]" allUniqueName="[Observations].[Value].[All]" dimensionUniqueName="[Observations]" displayFolder="" count="0" memberValueDatatype="5" unbalanced="0"/>
    <cacheHierarchy uniqueName="[Observations].[SourceMode]" caption="SourceMode" attribute="1" defaultMemberUniqueName="[Observations].[SourceMode].[All]" allUniqueName="[Observations].[SourceMode].[All]" dimensionUniqueName="[Observations]" displayFolder="" count="0" memberValueDatatype="130" unbalanced="0"/>
    <cacheHierarchy uniqueName="[Observations].[LoadedAt]" caption="LoadedAt" attribute="1" time="1" defaultMemberUniqueName="[Observations].[LoadedAt].[All]" allUniqueName="[Observations].[LoadedAt].[All]" dimensionUniqueName="[Observations]" displayFolder="" count="0" memberValueDatatype="7" unbalanced="0"/>
    <cacheHierarchy uniqueName="[Years].[Year]" caption="Year" attribute="1" defaultMemberUniqueName="[Years].[Year].[All]" allUniqueName="[Years].[Year].[All]" dimensionUniqueName="[Years]" displayFolder="" count="0" memberValueDatatype="20" unbalanced="0"/>
    <cacheHierarchy uniqueName="[Measures].[Income]" caption="Income" measure="1" displayFolder="" measureGroup="Observations" count="0"/>
    <cacheHierarchy uniqueName="[Measures].[GDP]" caption="GDP" measure="1" displayFolder="" measureGroup="Observations" count="0"/>
    <cacheHierarchy uniqueName="[Measures].[Growth]" caption="Growth" measure="1" displayFolder="" measureGroup="Observations" count="0"/>
    <cacheHierarchy uniqueName="[Measures].[Inflation]" caption="Inflation" measure="1" displayFolder="" measureGroup="Observations" count="0"/>
    <cacheHierarchy uniqueName="[Measures].[Population]" caption="Population" measure="1" displayFolder="" measureGroup="Observations" count="0"/>
    <cacheHierarchy uniqueName="[Measures].[Life]" caption="Life" measure="1" displayFolder="" measureGroup="Observations" count="0"/>
    <cacheHierarchy uniqueName="[Measures].[Electricity]" caption="Electricity" measure="1" displayFolder="" measureGroup="Observations" count="0"/>
    <cacheHierarchy uniqueName="[Measures].[Internet]" caption="Internet" measure="1" displayFolder="" measureGroup="Observations" count="0"/>
    <cacheHierarchy uniqueName="[Measures].[Trade]" caption="Trade" measure="1" displayFolder="" measureGroup="Observations" count="0"/>
    <cacheHierarchy uniqueName="[Measures].[Population millions]" caption="Population millions" measure="1" displayFolder="" measureGroup="Observations" count="0"/>
    <cacheHierarchy uniqueName="[Measures].[GDP index 2000]" caption="GDP index 2000" measure="1" displayFolder="" measureGroup="Observations" count="0"/>
    <cacheHierarchy uniqueName="[Measures].[Median income]" caption="Median income" measure="1" displayFolder="" measureGroup="Observations" count="0"/>
    <cacheHierarchy uniqueName="[Measures].[Median growth]" caption="Median growth" measure="1" displayFolder="" measureGroup="Observations" count="0"/>
    <cacheHierarchy uniqueName="[Measures].[Median life]" caption="Median life" measure="1" displayFolder="" measureGroup="Observations" count="0"/>
    <cacheHierarchy uniqueName="[Measures].[Selected year]" caption="Selected year" measure="1" displayFolder="" measureGroup="Observations" count="0"/>
    <cacheHierarchy uniqueName="[Measures].[Selected countries]" caption="Selected countries" measure="1" displayFolder="" measureGroup="Observations" count="0"/>
    <cacheHierarchy uniqueName="[Measures].[Available observations]" caption="Available observations" measure="1" displayFolder="" measureGroup="Observations" count="0"/>
    <cacheHierarchy uniqueName="[Measures].[__XL_Count Observations]" caption="__XL_Count Observations" measure="1" displayFolder="" measureGroup="Observations" count="0" hidden="1"/>
    <cacheHierarchy uniqueName="[Measures].[__XL_Count Countries]" caption="__XL_Count Countries" measure="1" displayFolder="" measureGroup="Countries" count="0" hidden="1"/>
    <cacheHierarchy uniqueName="[Measures].[__XL_Count Indicators]" caption="__XL_Count Indicators" measure="1" displayFolder="" measureGroup="Indicators" count="0" hidden="1"/>
    <cacheHierarchy uniqueName="[Measures].[__XL_Count Years]" caption="__XL_Count Years" measure="1" displayFolder="" measureGroup="Years"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774844203"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4E08A56-8F45-4897-833D-81BC2E1F9A1B}" name="ProgressPivot" cacheId="13" applyNumberFormats="0" applyBorderFormats="0" applyFontFormats="0" applyPatternFormats="0" applyAlignmentFormats="0" applyWidthHeightFormats="1" dataCaption="Values" updatedVersion="8" minRefreshableVersion="3" useAutoFormatting="1" rowGrandTotals="0" colGrandTotals="0" itemPrintTitles="1" createdVersion="5" indent="0" compact="0" compactData="0" multipleFieldFilters="0" chartFormat="1">
  <location ref="A1:G27" firstHeaderRow="1" firstDataRow="2" firstDataCol="1"/>
  <pivotFields count="3">
    <pivotField axis="axisRow" compact="0" allDrilled="1" outline="0" subtotalTop="0" showAll="0" dataSourceSort="1" defaultSubtotal="0" defaultAttributeDrillState="1">
      <items count="25">
        <item x="0"/>
        <item x="1"/>
        <item x="2"/>
        <item x="3"/>
        <item x="4"/>
        <item x="5"/>
        <item x="6"/>
        <item x="7"/>
        <item x="8"/>
        <item x="9"/>
        <item x="10"/>
        <item x="11"/>
        <item x="12"/>
        <item x="13"/>
        <item x="14"/>
        <item x="15"/>
        <item x="16"/>
        <item x="17"/>
        <item x="18"/>
        <item x="19"/>
        <item x="20"/>
        <item x="21"/>
        <item x="22"/>
        <item x="23"/>
        <item x="24"/>
      </items>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6">
        <item s="1" x="0"/>
        <item s="1" x="1"/>
        <item s="1" x="2"/>
        <item s="1" x="3"/>
        <item s="1" x="4"/>
        <item s="1" x="5"/>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1">
    <field x="0"/>
  </rowFields>
  <rowItems count="25">
    <i>
      <x/>
    </i>
    <i>
      <x v="1"/>
    </i>
    <i>
      <x v="2"/>
    </i>
    <i>
      <x v="3"/>
    </i>
    <i>
      <x v="4"/>
    </i>
    <i>
      <x v="5"/>
    </i>
    <i>
      <x v="6"/>
    </i>
    <i>
      <x v="7"/>
    </i>
    <i>
      <x v="8"/>
    </i>
    <i>
      <x v="9"/>
    </i>
    <i>
      <x v="10"/>
    </i>
    <i>
      <x v="11"/>
    </i>
    <i>
      <x v="12"/>
    </i>
    <i>
      <x v="13"/>
    </i>
    <i>
      <x v="14"/>
    </i>
    <i>
      <x v="15"/>
    </i>
    <i>
      <x v="16"/>
    </i>
    <i>
      <x v="17"/>
    </i>
    <i>
      <x v="18"/>
    </i>
    <i>
      <x v="19"/>
    </i>
    <i>
      <x v="20"/>
    </i>
    <i>
      <x v="21"/>
    </i>
    <i>
      <x v="22"/>
    </i>
    <i>
      <x v="23"/>
    </i>
    <i>
      <x v="24"/>
    </i>
  </rowItems>
  <colFields count="1">
    <field x="1"/>
  </colFields>
  <colItems count="6">
    <i>
      <x/>
    </i>
    <i>
      <x v="1"/>
    </i>
    <i>
      <x v="2"/>
    </i>
    <i>
      <x v="3"/>
    </i>
    <i>
      <x v="4"/>
    </i>
    <i>
      <x v="5"/>
    </i>
  </colItems>
  <dataFields count="1">
    <dataField fld="2" subtotal="count" baseField="0" baseItem="0"/>
  </dataFields>
  <chartFormats count="6">
    <chartFormat chart="0" format="0" series="1">
      <pivotArea type="data" outline="0" fieldPosition="0">
        <references count="2">
          <reference field="4294967294" count="1" selected="0">
            <x v="0"/>
          </reference>
          <reference field="1" count="1" selected="0">
            <x v="0"/>
          </reference>
        </references>
      </pivotArea>
    </chartFormat>
    <chartFormat chart="0" format="1" series="1">
      <pivotArea type="data" outline="0" fieldPosition="0">
        <references count="2">
          <reference field="4294967294" count="1" selected="0">
            <x v="0"/>
          </reference>
          <reference field="1" count="1" selected="0">
            <x v="1"/>
          </reference>
        </references>
      </pivotArea>
    </chartFormat>
    <chartFormat chart="0" format="2" series="1">
      <pivotArea type="data" outline="0" fieldPosition="0">
        <references count="2">
          <reference field="4294967294" count="1" selected="0">
            <x v="0"/>
          </reference>
          <reference field="1" count="1" selected="0">
            <x v="2"/>
          </reference>
        </references>
      </pivotArea>
    </chartFormat>
    <chartFormat chart="0" format="3" series="1">
      <pivotArea type="data" outline="0" fieldPosition="0">
        <references count="2">
          <reference field="4294967294" count="1" selected="0">
            <x v="0"/>
          </reference>
          <reference field="1" count="1" selected="0">
            <x v="3"/>
          </reference>
        </references>
      </pivotArea>
    </chartFormat>
    <chartFormat chart="0" format="4" series="1">
      <pivotArea type="data" outline="0" fieldPosition="0">
        <references count="2">
          <reference field="4294967294" count="1" selected="0">
            <x v="0"/>
          </reference>
          <reference field="1" count="1" selected="0">
            <x v="4"/>
          </reference>
        </references>
      </pivotArea>
    </chartFormat>
    <chartFormat chart="0" format="5" series="1">
      <pivotArea type="data" outline="0" fieldPosition="0">
        <references count="2">
          <reference field="4294967294" count="1" selected="0">
            <x v="0"/>
          </reference>
          <reference field="1" count="1" selected="0">
            <x v="5"/>
          </reference>
        </references>
      </pivotArea>
    </chartFormat>
  </chartFormats>
  <pivotHierarchies count="39">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16"/>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950A847-42DC-46BA-8757-84EB4A868333}" name="GrowthPivot" cacheId="17" applyNumberFormats="0" applyBorderFormats="0" applyFontFormats="0" applyPatternFormats="0" applyAlignmentFormats="0" applyWidthHeightFormats="1" dataCaption="Values" updatedVersion="8" minRefreshableVersion="3" useAutoFormatting="1" rowGrandTotals="0" colGrandTotals="0" itemPrintTitles="1" createdVersion="5" indent="0" compact="0" compactData="0" multipleFieldFilters="0" chartFormat="1">
  <location ref="A1:G27" firstHeaderRow="1" firstDataRow="2" firstDataCol="1"/>
  <pivotFields count="3">
    <pivotField axis="axisRow" compact="0" allDrilled="1" outline="0" subtotalTop="0" showAll="0" dataSourceSort="1" defaultSubtotal="0" defaultAttributeDrillState="1">
      <items count="25">
        <item x="0"/>
        <item x="1"/>
        <item x="2"/>
        <item x="3"/>
        <item x="4"/>
        <item x="5"/>
        <item x="6"/>
        <item x="7"/>
        <item x="8"/>
        <item x="9"/>
        <item x="10"/>
        <item x="11"/>
        <item x="12"/>
        <item x="13"/>
        <item x="14"/>
        <item x="15"/>
        <item x="16"/>
        <item x="17"/>
        <item x="18"/>
        <item x="19"/>
        <item x="20"/>
        <item x="21"/>
        <item x="22"/>
        <item x="23"/>
        <item x="24"/>
      </items>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6">
        <item s="1" x="0"/>
        <item s="1" x="1"/>
        <item s="1" x="2"/>
        <item s="1" x="3"/>
        <item s="1" x="4"/>
        <item s="1" x="5"/>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1">
    <field x="0"/>
  </rowFields>
  <rowItems count="25">
    <i>
      <x/>
    </i>
    <i>
      <x v="1"/>
    </i>
    <i>
      <x v="2"/>
    </i>
    <i>
      <x v="3"/>
    </i>
    <i>
      <x v="4"/>
    </i>
    <i>
      <x v="5"/>
    </i>
    <i>
      <x v="6"/>
    </i>
    <i>
      <x v="7"/>
    </i>
    <i>
      <x v="8"/>
    </i>
    <i>
      <x v="9"/>
    </i>
    <i>
      <x v="10"/>
    </i>
    <i>
      <x v="11"/>
    </i>
    <i>
      <x v="12"/>
    </i>
    <i>
      <x v="13"/>
    </i>
    <i>
      <x v="14"/>
    </i>
    <i>
      <x v="15"/>
    </i>
    <i>
      <x v="16"/>
    </i>
    <i>
      <x v="17"/>
    </i>
    <i>
      <x v="18"/>
    </i>
    <i>
      <x v="19"/>
    </i>
    <i>
      <x v="20"/>
    </i>
    <i>
      <x v="21"/>
    </i>
    <i>
      <x v="22"/>
    </i>
    <i>
      <x v="23"/>
    </i>
    <i>
      <x v="24"/>
    </i>
  </rowItems>
  <colFields count="1">
    <field x="1"/>
  </colFields>
  <colItems count="6">
    <i>
      <x/>
    </i>
    <i>
      <x v="1"/>
    </i>
    <i>
      <x v="2"/>
    </i>
    <i>
      <x v="3"/>
    </i>
    <i>
      <x v="4"/>
    </i>
    <i>
      <x v="5"/>
    </i>
  </colItems>
  <dataFields count="1">
    <dataField fld="2" subtotal="count" baseField="0" baseItem="0"/>
  </dataFields>
  <chartFormats count="6">
    <chartFormat chart="0" format="0" series="1">
      <pivotArea type="data" outline="0" fieldPosition="0">
        <references count="2">
          <reference field="4294967294" count="1" selected="0">
            <x v="0"/>
          </reference>
          <reference field="1" count="1" selected="0">
            <x v="0"/>
          </reference>
        </references>
      </pivotArea>
    </chartFormat>
    <chartFormat chart="0" format="1" series="1">
      <pivotArea type="data" outline="0" fieldPosition="0">
        <references count="2">
          <reference field="4294967294" count="1" selected="0">
            <x v="0"/>
          </reference>
          <reference field="1" count="1" selected="0">
            <x v="1"/>
          </reference>
        </references>
      </pivotArea>
    </chartFormat>
    <chartFormat chart="0" format="2" series="1">
      <pivotArea type="data" outline="0" fieldPosition="0">
        <references count="2">
          <reference field="4294967294" count="1" selected="0">
            <x v="0"/>
          </reference>
          <reference field="1" count="1" selected="0">
            <x v="2"/>
          </reference>
        </references>
      </pivotArea>
    </chartFormat>
    <chartFormat chart="0" format="3" series="1">
      <pivotArea type="data" outline="0" fieldPosition="0">
        <references count="2">
          <reference field="4294967294" count="1" selected="0">
            <x v="0"/>
          </reference>
          <reference field="1" count="1" selected="0">
            <x v="3"/>
          </reference>
        </references>
      </pivotArea>
    </chartFormat>
    <chartFormat chart="0" format="4" series="1">
      <pivotArea type="data" outline="0" fieldPosition="0">
        <references count="2">
          <reference field="4294967294" count="1" selected="0">
            <x v="0"/>
          </reference>
          <reference field="1" count="1" selected="0">
            <x v="4"/>
          </reference>
        </references>
      </pivotArea>
    </chartFormat>
    <chartFormat chart="0" format="5" series="1">
      <pivotArea type="data" outline="0" fieldPosition="0">
        <references count="2">
          <reference field="4294967294" count="1" selected="0">
            <x v="0"/>
          </reference>
          <reference field="1" count="1" selected="0">
            <x v="5"/>
          </reference>
        </references>
      </pivotArea>
    </chartFormat>
  </chartFormats>
  <pivotHierarchies count="39">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16"/>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Years]"/>
        <x15:activeTabTopLevelEntity name="[Countries]"/>
        <x15:activeTabTopLevelEntity name="[Observation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74F2AF5-8A55-4B50-B0B5-CD69DDCE9D0B}" name="SnapshotPivot" cacheId="9" applyNumberFormats="0" applyBorderFormats="0" applyFontFormats="0" applyPatternFormats="0" applyAlignmentFormats="0" applyWidthHeightFormats="1" dataCaption="Values" updatedVersion="8" minRefreshableVersion="3" useAutoFormatting="1" rowGrandTotals="0" colGrandTotals="0" itemPrintTitles="1" createdVersion="5" indent="0" compact="0" compactData="0" multipleFieldFilters="0">
  <location ref="A3:G28" firstHeaderRow="0" firstDataRow="1" firstDataCol="1" rowPageCount="1" colPageCount="1"/>
  <pivotFields count="9">
    <pivotField axis="axisRow" compact="0" allDrilled="1" outline="0" subtotalTop="0" showAll="0" dataSourceSort="1" defaultSubtotal="0" defaultAttributeDrillState="1">
      <items count="25">
        <item x="0"/>
        <item x="1"/>
        <item x="2"/>
        <item x="3"/>
        <item x="4"/>
        <item x="5"/>
        <item x="6"/>
        <item x="7"/>
        <item x="8"/>
        <item x="9"/>
        <item x="10"/>
        <item x="11"/>
        <item x="12"/>
        <item x="13"/>
        <item x="14"/>
        <item x="15"/>
        <item x="16"/>
        <item x="17"/>
        <item x="18"/>
        <item x="19"/>
        <item x="20"/>
        <item x="21"/>
        <item x="22"/>
        <item x="23"/>
        <item x="24"/>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1">
    <field x="0"/>
  </rowFields>
  <rowItems count="25">
    <i>
      <x/>
    </i>
    <i>
      <x v="1"/>
    </i>
    <i>
      <x v="2"/>
    </i>
    <i>
      <x v="3"/>
    </i>
    <i>
      <x v="4"/>
    </i>
    <i>
      <x v="5"/>
    </i>
    <i>
      <x v="6"/>
    </i>
    <i>
      <x v="7"/>
    </i>
    <i>
      <x v="8"/>
    </i>
    <i>
      <x v="9"/>
    </i>
    <i>
      <x v="10"/>
    </i>
    <i>
      <x v="11"/>
    </i>
    <i>
      <x v="12"/>
    </i>
    <i>
      <x v="13"/>
    </i>
    <i>
      <x v="14"/>
    </i>
    <i>
      <x v="15"/>
    </i>
    <i>
      <x v="16"/>
    </i>
    <i>
      <x v="17"/>
    </i>
    <i>
      <x v="18"/>
    </i>
    <i>
      <x v="19"/>
    </i>
    <i>
      <x v="20"/>
    </i>
    <i>
      <x v="21"/>
    </i>
    <i>
      <x v="22"/>
    </i>
    <i>
      <x v="23"/>
    </i>
    <i>
      <x v="24"/>
    </i>
  </rowItems>
  <colFields count="1">
    <field x="-2"/>
  </colFields>
  <colItems count="6">
    <i>
      <x/>
    </i>
    <i i="1">
      <x v="1"/>
    </i>
    <i i="2">
      <x v="2"/>
    </i>
    <i i="3">
      <x v="3"/>
    </i>
    <i i="4">
      <x v="4"/>
    </i>
    <i i="5">
      <x v="5"/>
    </i>
  </colItems>
  <pageFields count="1">
    <pageField fld="7" hier="16" name="[Years].[Year].&amp;[2024]" cap="2024"/>
  </pageFields>
  <dataFields count="6">
    <dataField fld="1" subtotal="count" baseField="0" baseItem="0"/>
    <dataField fld="2" subtotal="count" baseField="0" baseItem="0"/>
    <dataField fld="3" subtotal="count" baseField="0" baseItem="0"/>
    <dataField fld="4" subtotal="count" baseField="0" baseItem="0"/>
    <dataField fld="5" subtotal="count" baseField="0" baseItem="0"/>
    <dataField fld="6" subtotal="count" baseField="0" baseItem="0"/>
  </dataFields>
  <pivotHierarchies count="39">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Years].[Year].&amp;[2024]"/>
      </members>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1"/>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C62BF2A1-2E41-47E7-B63F-CB136A199C80}" autoFormatId="16" applyNumberFormats="0" applyBorderFormats="0" applyFontFormats="1" applyPatternFormats="1" applyAlignmentFormats="0" applyWidthHeightFormats="0">
  <queryTableRefresh preserveSortFilterLayout="0" nextId="8">
    <queryTableFields count="7">
      <queryTableField id="1" name="CountryCode" tableColumnId="1"/>
      <queryTableField id="2" name="Year" tableColumnId="2"/>
      <queryTableField id="3" name="IndicatorCode" tableColumnId="3"/>
      <queryTableField id="4" name="Metric" tableColumnId="4"/>
      <queryTableField id="5" name="Value" tableColumnId="5"/>
      <queryTableField id="6" name="SourceMode" tableColumnId="6"/>
      <queryTableField id="7" name="LoadedAt" tableColumnId="7"/>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DCC2B393-7907-438D-9059-4C84C0D7C8E3}" sourceName="[Years].[Year]">
  <pivotTables>
    <pivotTable tabId="10" name="SnapshotPivot"/>
  </pivotTables>
  <data>
    <olap pivotCacheId="335942067">
      <levels count="2">
        <level uniqueName="[Years].[Year].[(All)]" sourceCaption="(All)" count="0"/>
        <level uniqueName="[Years].[Year].[Year]" sourceCaption="Year" count="25">
          <ranges>
            <range startItem="0">
              <i n="[Years].[Year].&amp;[2000]" c="2000"/>
              <i n="[Years].[Year].&amp;[2001]" c="2001"/>
              <i n="[Years].[Year].&amp;[2002]" c="2002"/>
              <i n="[Years].[Year].&amp;[2003]" c="2003"/>
              <i n="[Years].[Year].&amp;[2004]" c="2004"/>
              <i n="[Years].[Year].&amp;[2005]" c="2005"/>
              <i n="[Years].[Year].&amp;[2006]" c="2006"/>
              <i n="[Years].[Year].&amp;[2007]" c="2007"/>
              <i n="[Years].[Year].&amp;[2008]" c="2008"/>
              <i n="[Years].[Year].&amp;[2009]" c="2009"/>
              <i n="[Years].[Year].&amp;[2010]" c="2010"/>
              <i n="[Years].[Year].&amp;[2011]" c="2011"/>
              <i n="[Years].[Year].&amp;[2012]" c="2012"/>
              <i n="[Years].[Year].&amp;[2013]" c="2013"/>
              <i n="[Years].[Year].&amp;[2014]" c="2014"/>
              <i n="[Years].[Year].&amp;[2015]" c="2015"/>
              <i n="[Years].[Year].&amp;[2016]" c="2016"/>
              <i n="[Years].[Year].&amp;[2017]" c="2017"/>
              <i n="[Years].[Year].&amp;[2018]" c="2018"/>
              <i n="[Years].[Year].&amp;[2019]" c="2019"/>
              <i n="[Years].[Year].&amp;[2020]" c="2020"/>
              <i n="[Years].[Year].&amp;[2021]" c="2021"/>
              <i n="[Years].[Year].&amp;[2022]" c="2022"/>
              <i n="[Years].[Year].&amp;[2023]" c="2023"/>
              <i n="[Years].[Year].&amp;[2024]" c="2024"/>
            </range>
          </ranges>
        </level>
      </levels>
      <selections count="1">
        <selection n="[Years].[Year].&amp;[2024]"/>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5E7E1F37-2B59-447B-BFEE-A30696A7748E}" sourceName="[Countries].[Region]">
  <pivotTables>
    <pivotTable tabId="10" name="SnapshotPivot"/>
  </pivotTables>
  <data>
    <olap pivotCacheId="335942067">
      <levels count="2">
        <level uniqueName="[Countries].[Region].[(All)]" sourceCaption="(All)" count="0"/>
        <level uniqueName="[Countries].[Region].[Region]" sourceCaption="Region" count="7">
          <ranges>
            <range startItem="0">
              <i n="[Countries].[Region].&amp;[East Asia &amp; Pacific]" c="East Asia &amp; Pacific"/>
              <i n="[Countries].[Region].&amp;[Europe &amp; Central Asia]" c="Europe &amp; Central Asia"/>
              <i n="[Countries].[Region].&amp;[Latin America &amp; Caribbean]" c="Latin America &amp; Caribbean"/>
              <i n="[Countries].[Region].&amp;[Middle East &amp; North Africa]" c="Middle East &amp; North Africa"/>
              <i n="[Countries].[Region].&amp;[North America]" c="North America"/>
              <i n="[Countries].[Region].&amp;[South Asia]" c="South Asia"/>
              <i n="[Countries].[Region].&amp;[Sub-Saharan Africa]" c="Sub-Saharan Africa"/>
            </range>
          </ranges>
        </level>
      </levels>
      <selections count="1">
        <selection n="[Countries].[Region].[All]"/>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C4198BBE-E832-4947-B859-4DBEA980140B}" sourceName="[Countries].[Country]">
  <pivotTables>
    <pivotTable tabId="11" name="GrowthPivot"/>
  </pivotTables>
  <data>
    <olap pivotCacheId="774844203">
      <levels count="2">
        <level uniqueName="[Countries].[Country].[(All)]" sourceCaption="(All)" count="0"/>
        <level uniqueName="[Countries].[Country].[Country]" sourceCaption="Country" count="25">
          <ranges>
            <range startItem="0">
              <i n="[Countries].[Country].&amp;[Argentina]" c="Argentina" nd="1"/>
              <i n="[Countries].[Country].&amp;[Australia]" c="Australia" nd="1"/>
              <i n="[Countries].[Country].&amp;[Brazil]" c="Brazil" nd="1"/>
              <i n="[Countries].[Country].&amp;[Canada]" c="Canada" nd="1"/>
              <i n="[Countries].[Country].&amp;[Chile]" c="Chile" nd="1"/>
              <i n="[Countries].[Country].&amp;[China]" c="China" nd="1"/>
              <i n="[Countries].[Country].&amp;[Egypt, Arab Republic of]" c="Egypt, Arab Republic of" nd="1"/>
              <i n="[Countries].[Country].&amp;[France]" c="France" nd="1"/>
              <i n="[Countries].[Country].&amp;[Germany]" c="Germany" nd="1"/>
              <i n="[Countries].[Country].&amp;[India]" c="India" nd="1"/>
              <i n="[Countries].[Country].&amp;[Indonesia]" c="Indonesia" nd="1"/>
              <i n="[Countries].[Country].&amp;[Italy]" c="Italy" nd="1"/>
              <i n="[Countries].[Country].&amp;[Japan]" c="Japan" nd="1"/>
              <i n="[Countries].[Country].&amp;[Korea]" c="Korea" nd="1"/>
              <i n="[Countries].[Country].&amp;[Mexico]" c="Mexico" nd="1"/>
              <i n="[Countries].[Country].&amp;[New Zealand]" c="New Zealand" nd="1"/>
              <i n="[Countries].[Country].&amp;[Nigeria]" c="Nigeria" nd="1"/>
              <i n="[Countries].[Country].&amp;[Norway]" c="Norway" nd="1"/>
              <i n="[Countries].[Country].&amp;[Poland]" c="Poland" nd="1"/>
              <i n="[Countries].[Country].&amp;[South Africa]" c="South Africa" nd="1"/>
              <i n="[Countries].[Country].&amp;[Spain]" c="Spain" nd="1"/>
              <i n="[Countries].[Country].&amp;[Sweden]" c="Sweden" nd="1"/>
              <i n="[Countries].[Country].&amp;[Türkiye]" c="Türkiye" nd="1"/>
              <i n="[Countries].[Country].&amp;[United Kingdom]" c="United Kingdom" nd="1"/>
              <i n="[Countries].[Country].&amp;[United States]" c="United States" nd="1"/>
            </range>
          </ranges>
        </level>
      </levels>
      <selections count="6">
        <selection n="[Countries].[Country].&amp;[Brazil]"/>
        <selection n="[Countries].[Country].&amp;[China]"/>
        <selection n="[Countries].[Country].&amp;[Germany]"/>
        <selection n="[Countries].[Country].&amp;[India]"/>
        <selection n="[Countries].[Country].&amp;[South Africa]"/>
        <selection n="[Countries].[Country].&amp;[United States]"/>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1" xr10:uid="{199EF762-9859-443B-B265-DE5EAD6EDA1A}" sourceName="[Countries].[Country]">
  <pivotTables>
    <pivotTable tabId="12" name="ProgressPivot"/>
  </pivotTables>
  <data>
    <olap pivotCacheId="485693223">
      <levels count="2">
        <level uniqueName="[Countries].[Country].[(All)]" sourceCaption="(All)" count="0"/>
        <level uniqueName="[Countries].[Country].[Country]" sourceCaption="Country" count="25">
          <ranges>
            <range startItem="0">
              <i n="[Countries].[Country].&amp;[Argentina]" c="Argentina" nd="1"/>
              <i n="[Countries].[Country].&amp;[Australia]" c="Australia" nd="1"/>
              <i n="[Countries].[Country].&amp;[Brazil]" c="Brazil" nd="1"/>
              <i n="[Countries].[Country].&amp;[Canada]" c="Canada" nd="1"/>
              <i n="[Countries].[Country].&amp;[Chile]" c="Chile" nd="1"/>
              <i n="[Countries].[Country].&amp;[China]" c="China" nd="1"/>
              <i n="[Countries].[Country].&amp;[Egypt, Arab Republic of]" c="Egypt, Arab Republic of" nd="1"/>
              <i n="[Countries].[Country].&amp;[France]" c="France" nd="1"/>
              <i n="[Countries].[Country].&amp;[Germany]" c="Germany" nd="1"/>
              <i n="[Countries].[Country].&amp;[India]" c="India" nd="1"/>
              <i n="[Countries].[Country].&amp;[Indonesia]" c="Indonesia" nd="1"/>
              <i n="[Countries].[Country].&amp;[Italy]" c="Italy" nd="1"/>
              <i n="[Countries].[Country].&amp;[Japan]" c="Japan" nd="1"/>
              <i n="[Countries].[Country].&amp;[Korea]" c="Korea" nd="1"/>
              <i n="[Countries].[Country].&amp;[Mexico]" c="Mexico" nd="1"/>
              <i n="[Countries].[Country].&amp;[New Zealand]" c="New Zealand" nd="1"/>
              <i n="[Countries].[Country].&amp;[Nigeria]" c="Nigeria" nd="1"/>
              <i n="[Countries].[Country].&amp;[Norway]" c="Norway" nd="1"/>
              <i n="[Countries].[Country].&amp;[Poland]" c="Poland" nd="1"/>
              <i n="[Countries].[Country].&amp;[South Africa]" c="South Africa" nd="1"/>
              <i n="[Countries].[Country].&amp;[Spain]" c="Spain" nd="1"/>
              <i n="[Countries].[Country].&amp;[Sweden]" c="Sweden" nd="1"/>
              <i n="[Countries].[Country].&amp;[Türkiye]" c="Türkiye" nd="1"/>
              <i n="[Countries].[Country].&amp;[United Kingdom]" c="United Kingdom" nd="1"/>
              <i n="[Countries].[Country].&amp;[United States]" c="United States" nd="1"/>
            </range>
          </ranges>
        </level>
      </levels>
      <selections count="6">
        <selection n="[Countries].[Country].&amp;[Brazil]"/>
        <selection n="[Countries].[Country].&amp;[China]"/>
        <selection n="[Countries].[Country].&amp;[Germany]"/>
        <selection n="[Countries].[Country].&amp;[India]"/>
        <selection n="[Countries].[Country].&amp;[South Africa]"/>
        <selection n="[Countries].[Country].&amp;[United States]"/>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gressCountries" xr10:uid="{90D5C48E-6FC7-438F-B1F3-8747597679DB}" cache="Slicer_Country1" caption="Compare economies" columnCount="2" level="1" style="SlicerStyleDark1" rowHeight="25188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rowthCountries" xr10:uid="{EB1E5056-F8A8-4058-99AD-E356F7281AC0}" cache="Slicer_Country" caption="Compare economies" columnCount="2" level="1" style="SlicerStyleDark1" rowHeight="25188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OverviewYear" xr10:uid="{FD53C665-83FE-4469-AE1E-640016405D5A}" cache="Slicer_Year" caption="Year / choose one" columnCount="5" level="1" style="SlicerStyleDark1" rowHeight="251883"/>
  <slicer name="OverviewRegion" xr10:uid="{6D9E9B47-DD99-46FB-AEB9-A53C3C94569D}" cache="Slicer_Region" caption="Regions" level="1" style="SlicerStyleDark1" rowHeight="251883"/>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4A123BA-22CC-47A6-9DBE-6176F305BD14}" name="OverviewData" displayName="OverviewData" ref="A1:L26" totalsRowShown="0">
  <autoFilter ref="A1:L26" xr:uid="{E4A123BA-22CC-47A6-9DBE-6176F305BD14}"/>
  <tableColumns count="12">
    <tableColumn id="1" xr3:uid="{F467592B-27B7-434F-B6C9-ABD603D8187F}" name="Country"/>
    <tableColumn id="2" xr3:uid="{11F26A66-9D6F-4352-A17C-AC1FA279A79E}" name="GDP per person" dataDxfId="20">
      <calculatedColumnFormula>IF(COUNTIF('Pivot Snapshot'!$A$4:$A$28,$A2)=0,NA(),IF(COUNT(INDEX('Pivot Snapshot'!B$4:B$28,MATCH($A2,'Pivot Snapshot'!$A$4:$A$28,0)))=0,NA(),INDEX('Pivot Snapshot'!B$4:B$28,MATCH($A2,'Pivot Snapshot'!$A$4:$A$28,0))))</calculatedColumnFormula>
    </tableColumn>
    <tableColumn id="3" xr3:uid="{4F754E6E-35E1-4999-B2F6-29A2C948FDC2}" name="Life expectancy" dataDxfId="19">
      <calculatedColumnFormula>IF(COUNTIF('Pivot Snapshot'!$A$4:$A$28,$A2)=0,NA(),IF(COUNT(INDEX('Pivot Snapshot'!C$4:C$28,MATCH($A2,'Pivot Snapshot'!$A$4:$A$28,0)))=0,NA(),INDEX('Pivot Snapshot'!C$4:C$28,MATCH($A2,'Pivot Snapshot'!$A$4:$A$28,0))))</calculatedColumnFormula>
    </tableColumn>
    <tableColumn id="4" xr3:uid="{702EC20E-020D-4623-A673-178EE8CE5FE8}" name="Population millions" dataDxfId="18">
      <calculatedColumnFormula>IF(COUNTIF('Pivot Snapshot'!$A$4:$A$28,$A2)=0,NA(),IF(COUNT(INDEX('Pivot Snapshot'!D$4:D$28,MATCH($A2,'Pivot Snapshot'!$A$4:$A$28,0)))=0,NA(),INDEX('Pivot Snapshot'!D$4:D$28,MATCH($A2,'Pivot Snapshot'!$A$4:$A$28,0))))</calculatedColumnFormula>
    </tableColumn>
    <tableColumn id="5" xr3:uid="{E272D77F-F55B-448E-8246-33003E7824FE}" name="Code"/>
    <tableColumn id="6" xr3:uid="{FDFED6AF-F85D-40A8-A2AC-D9D300793352}" name="Region"/>
    <tableColumn id="7" xr3:uid="{4CEAE61D-2A53-4215-ADE2-B07A06DC4E0F}" name="Income 2000" dataDxfId="17">
      <calculatedColumnFormula>IF(AND(ISNUMBER(B2),COUNTIFS(Observations[CountryCode],$E2,Observations[Year],2000,Observations[Metric],"Income",Observations[Value],"&lt;&gt;")&gt;0),SUMIFS(Observations[Value],Observations[CountryCode],$E2,Observations[Year],2000,Observations[Metric],"Income")/1,"")</calculatedColumnFormula>
    </tableColumn>
    <tableColumn id="8" xr3:uid="{89ED64E1-ABDF-49D1-A497-C481DD5F6F56}" name="Population millions 2000" dataDxfId="16">
      <calculatedColumnFormula>IF(AND(ISNUMBER(D2),COUNTIFS(Observations[CountryCode],$E2,Observations[Year],2000,Observations[Metric],"Population",Observations[Value],"&lt;&gt;")&gt;0),SUMIFS(Observations[Value],Observations[CountryCode],$E2,Observations[Year],2000,Observations[Metric],"Population")/1000000,"")</calculatedColumnFormula>
    </tableColumn>
    <tableColumn id="9" xr3:uid="{D46FAA10-3EB5-400C-930F-B2B9E495AE18}" name="Life 2000" dataDxfId="15">
      <calculatedColumnFormula>IF(AND(ISNUMBER(C2),COUNTIFS(Observations[CountryCode],$E2,Observations[Year],2000,Observations[Metric],"Life",Observations[Value],"&lt;&gt;")&gt;0),SUMIFS(Observations[Value],Observations[CountryCode],$E2,Observations[Year],2000,Observations[Metric],"Life")/1,"")</calculatedColumnFormula>
    </tableColumn>
    <tableColumn id="10" xr3:uid="{364ABFEE-121C-4E21-A49C-7E7E3A5F0043}" name="Matched income" dataDxfId="14">
      <calculatedColumnFormula>IF(ISNUMBER(G2),B2,"")</calculatedColumnFormula>
    </tableColumn>
    <tableColumn id="11" xr3:uid="{5AA9D16A-4499-44F3-B8E0-6CF9D76599CA}" name="Matched population" dataDxfId="13">
      <calculatedColumnFormula>IF(ISNUMBER(H2),D2,"")</calculatedColumnFormula>
    </tableColumn>
    <tableColumn id="12" xr3:uid="{FC92B375-248E-4679-B00C-45DDABD8F3BD}" name="Matched life" dataDxfId="12">
      <calculatedColumnFormula>IF(ISNUMBER(I2),C2,"")</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F7B56BB-515E-4CCB-B465-2D63E0E4DA27}" name="Observations" displayName="Observations" ref="A1:G5626" tableType="queryTable" totalsRowShown="0">
  <autoFilter ref="A1:G5626" xr:uid="{FF7B56BB-515E-4CCB-B465-2D63E0E4DA27}"/>
  <tableColumns count="7">
    <tableColumn id="1" xr3:uid="{E633D81C-769B-4FD7-A351-F17275F6EC82}" uniqueName="1" name="CountryCode" queryTableFieldId="1"/>
    <tableColumn id="2" xr3:uid="{E6D0597F-DE0A-4B1A-80B2-50366F4E55B6}" uniqueName="2" name="Year" queryTableFieldId="2"/>
    <tableColumn id="3" xr3:uid="{A7AE7A43-B9FD-4B58-AA36-6A72175A2410}" uniqueName="3" name="IndicatorCode" queryTableFieldId="3"/>
    <tableColumn id="4" xr3:uid="{A4CB707C-439E-4A8B-9F10-EFC480DFD9AB}" uniqueName="4" name="Metric" queryTableFieldId="4"/>
    <tableColumn id="5" xr3:uid="{294F89DE-AD50-45B9-87F5-51884BC48EC0}" uniqueName="5" name="Value" queryTableFieldId="5"/>
    <tableColumn id="6" xr3:uid="{C57B5264-CB61-4B9F-A5F9-EBDD061693BC}" uniqueName="6" name="SourceMode" queryTableFieldId="6"/>
    <tableColumn id="7" xr3:uid="{C11DF74E-27B4-4BBF-8F00-F76F9FC770FA}" uniqueName="7" name="LoadedAt" queryTableFieldId="7" dataDxfId="11"/>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8F9AB83-0144-4F13-B526-187DFBD2449B}" name="Years" displayName="Years" ref="A1:A26" totalsRowShown="0">
  <autoFilter ref="A1:A26" xr:uid="{08F9AB83-0144-4F13-B526-187DFBD2449B}"/>
  <tableColumns count="1">
    <tableColumn id="1" xr3:uid="{050E08B7-51B5-48C2-8BE3-5AE35DDC2E62}" name="Yea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7917191-DC63-48CC-B153-98B5E10FDDD2}" name="Indicators" displayName="Indicators" ref="A1:E10" totalsRowShown="0">
  <autoFilter ref="A1:E10" xr:uid="{A7917191-DC63-48CC-B153-98B5E10FDDD2}"/>
  <tableColumns count="5">
    <tableColumn id="1" xr3:uid="{37B87D92-24D2-4A57-B021-770CBF02CF3E}" name="Code"/>
    <tableColumn id="2" xr3:uid="{D7B24762-2D0A-43C7-9044-50BA5200BA59}" name="Metric"/>
    <tableColumn id="3" xr3:uid="{D652054C-DDDD-4159-8D2A-71DF33E79287}" name="Indicator"/>
    <tableColumn id="4" xr3:uid="{D22A1888-0932-4E7F-99AB-D09C869FF4F0}" name="Unit"/>
    <tableColumn id="5" xr3:uid="{AE757234-0822-4479-90E5-2B55793B4E66}" name="Lice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BBCE81D-8A4A-445D-BD54-01D55D9983D2}" name="Countries" displayName="Countries" ref="A1:D26" totalsRowShown="0">
  <autoFilter ref="A1:D26" xr:uid="{3BBCE81D-8A4A-445D-BD54-01D55D9983D2}"/>
  <tableColumns count="4">
    <tableColumn id="1" xr3:uid="{59C4435A-69D3-4C76-8A5F-929EEDF48FC3}" name="Code"/>
    <tableColumn id="2" xr3:uid="{5D145CC2-227D-433F-87EB-6D22469B2B3F}" name="Country"/>
    <tableColumn id="3" xr3:uid="{D64C0D8A-0115-40F3-A970-FBB255959D23}" name="Region"/>
    <tableColumn id="4" xr3:uid="{8AB886B7-FA95-441C-BC85-D0BD5C07DF1B}" name="IncomeGroup"/>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621660-D8C4-4B5E-9CAD-5FF5B7C74E30}" name="SourceObservations" displayName="SourceObservations" ref="A1:E5626" totalsRowShown="0">
  <autoFilter ref="A1:E5626" xr:uid="{85621660-D8C4-4B5E-9CAD-5FF5B7C74E30}"/>
  <tableColumns count="5">
    <tableColumn id="1" xr3:uid="{C90428E9-8BCA-4992-9023-4482220E0317}" name="CountryCode"/>
    <tableColumn id="2" xr3:uid="{63FC9529-4654-473A-BCCC-A4702F147FD9}" name="Year"/>
    <tableColumn id="3" xr3:uid="{600C25E9-D20E-4D91-929E-7C19A3327D73}" name="IndicatorCode"/>
    <tableColumn id="4" xr3:uid="{F59B402C-03ED-4A33-823C-0D21FECF6571}" name="Metric"/>
    <tableColumn id="5" xr3:uid="{C1B665E5-280A-4E1D-AD24-5192F9FBF880}" name="Valu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D47B43A-F462-45E2-B626-227E49F4D36C}" name="RefreshSettings" displayName="RefreshSettings" ref="A31:B32" totalsRowShown="0">
  <autoFilter ref="A31:B32" xr:uid="{7D47B43A-F462-45E2-B626-227E49F4D36C}"/>
  <tableColumns count="2">
    <tableColumn id="1" xr3:uid="{4CC50E14-15BF-4B52-91ED-D679976E0F07}" name="Setting"/>
    <tableColumn id="2" xr3:uid="{1DCA0B0F-A61A-4445-9ABC-AC5E02CF2333}" name="Value">
      <calculatedColumnFormula>INDEX(Observations[SourceMode],1)</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738FC38-81A4-4083-9CB1-A3754FED50BB}" name="IndicatorNotes" displayName="IndicatorNotes" ref="A1:I10" totalsRowShown="0" headerRowDxfId="10" dataDxfId="9">
  <autoFilter ref="A1:I10" xr:uid="{5738FC38-81A4-4083-9CB1-A3754FED50BB}"/>
  <tableColumns count="9">
    <tableColumn id="1" xr3:uid="{7656503A-3003-49CB-8DA6-F16C3EC9ED91}" name="Code" dataDxfId="8"/>
    <tableColumn id="2" xr3:uid="{C6F44BE7-0C05-43B5-A93E-B59D51DC54EA}" name="Metric" dataDxfId="7"/>
    <tableColumn id="3" xr3:uid="{06351017-BF44-4105-ACB4-103D6D539CE2}" name="Indicator" dataDxfId="6"/>
    <tableColumn id="4" xr3:uid="{77E62EA5-ADCA-4483-AE0F-4E392857AD45}" name="Unit" dataDxfId="5"/>
    <tableColumn id="5" xr3:uid="{33D11435-8AA0-4D10-ADE3-3ECF2DB52A7A}" name="License" dataDxfId="4"/>
    <tableColumn id="6" xr3:uid="{0ADB191F-A90C-458A-B9E4-F4AA6F44942E}" name="Source" dataDxfId="3"/>
    <tableColumn id="7" xr3:uid="{17BECF7C-FE8C-41BD-A1A6-189C61198905}" name="Definition" dataDxfId="2"/>
    <tableColumn id="8" xr3:uid="{D2E59B30-515F-4CDB-87C9-EB3233B491AC}" name="Limitations" dataDxfId="1"/>
    <tableColumn id="9" xr3:uid="{9102B401-F11F-4B6B-9737-1B524DFCFEEE}" name="Aggreg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2" Type="http://schemas.microsoft.com/office/2007/relationships/slicer" Target="../slicers/slicer2.xml"/><Relationship Id="rId1" Type="http://schemas.openxmlformats.org/officeDocument/2006/relationships/drawing" Target="../drawings/drawing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4.xml.rels><?xml version="1.0" encoding="UTF-8" standalone="yes"?>
<Relationships xmlns="http://schemas.openxmlformats.org/package/2006/relationships"><Relationship Id="rId2" Type="http://schemas.microsoft.com/office/2007/relationships/slicer" Target="../slicers/slicer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27BBE-925D-4097-A06D-9097D371D4EB}">
  <dimension ref="A1:AM51"/>
  <sheetViews>
    <sheetView workbookViewId="0"/>
  </sheetViews>
  <sheetFormatPr defaultRowHeight="14.5" x14ac:dyDescent="0.35"/>
  <cols>
    <col min="1" max="1" width="19.26953125" bestFit="1" customWidth="1"/>
    <col min="2" max="2" width="16" bestFit="1" customWidth="1"/>
    <col min="3" max="3" width="16.26953125" bestFit="1" customWidth="1"/>
    <col min="4" max="4" width="19.54296875" bestFit="1" customWidth="1"/>
    <col min="5" max="5" width="7.453125" bestFit="1" customWidth="1"/>
    <col min="6" max="6" width="22.453125" bestFit="1" customWidth="1"/>
    <col min="7" max="7" width="13.7265625" bestFit="1" customWidth="1"/>
    <col min="8" max="8" width="24" bestFit="1" customWidth="1"/>
    <col min="9" max="9" width="10.54296875" bestFit="1" customWidth="1"/>
    <col min="10" max="10" width="17.08984375" bestFit="1" customWidth="1"/>
    <col min="11" max="11" width="20" bestFit="1" customWidth="1"/>
    <col min="12" max="12" width="13.453125" bestFit="1" customWidth="1"/>
  </cols>
  <sheetData>
    <row r="1" spans="1:39" x14ac:dyDescent="0.35">
      <c r="A1" t="s">
        <v>49</v>
      </c>
      <c r="B1" t="s">
        <v>210</v>
      </c>
      <c r="C1" t="s">
        <v>115</v>
      </c>
      <c r="D1" t="s">
        <v>106</v>
      </c>
      <c r="E1" t="s">
        <v>48</v>
      </c>
      <c r="F1" t="s">
        <v>50</v>
      </c>
      <c r="G1" t="s">
        <v>211</v>
      </c>
      <c r="H1" t="s">
        <v>212</v>
      </c>
      <c r="I1" t="s">
        <v>213</v>
      </c>
      <c r="J1" t="s">
        <v>214</v>
      </c>
      <c r="K1" t="s">
        <v>215</v>
      </c>
      <c r="L1" t="s">
        <v>216</v>
      </c>
      <c r="N1" t="s">
        <v>49</v>
      </c>
      <c r="O1" s="8">
        <f>B2</f>
        <v>26771.965765057081</v>
      </c>
      <c r="P1" s="8">
        <f>B3</f>
        <v>60309.583177233944</v>
      </c>
      <c r="Q1" s="8">
        <f>B4</f>
        <v>19652.365499171046</v>
      </c>
      <c r="R1" s="8">
        <f>B5</f>
        <v>57534.091518533511</v>
      </c>
      <c r="S1" s="8">
        <f>B6</f>
        <v>30267.644091990747</v>
      </c>
      <c r="T1" s="8">
        <f>B7</f>
        <v>23841.476914181672</v>
      </c>
      <c r="U1" s="8">
        <f>B8</f>
        <v>16798.151577837994</v>
      </c>
      <c r="V1" s="8">
        <f>B9</f>
        <v>54799.348268938855</v>
      </c>
      <c r="W1" s="8">
        <f>B10</f>
        <v>62654.602264022993</v>
      </c>
      <c r="X1" s="8">
        <f>B11</f>
        <v>9416.0513704473487</v>
      </c>
      <c r="Y1" s="8">
        <f>B12</f>
        <v>14470.717980657781</v>
      </c>
      <c r="Z1" s="8">
        <f>B13</f>
        <v>53284.8745049149</v>
      </c>
      <c r="AA1" s="8">
        <f>B14</f>
        <v>47479.844854566749</v>
      </c>
      <c r="AB1" s="8">
        <f>B15</f>
        <v>55070.938619412125</v>
      </c>
      <c r="AC1" s="8">
        <f>B16</f>
        <v>21970.352041292626</v>
      </c>
      <c r="AD1" s="8">
        <f>B17</f>
        <v>48325.365098568436</v>
      </c>
      <c r="AE1" s="8">
        <f>B18</f>
        <v>7994.0375447082351</v>
      </c>
      <c r="AF1" s="8">
        <f>B19</f>
        <v>94803.670493164129</v>
      </c>
      <c r="AG1" s="8">
        <f>B20</f>
        <v>45153.04397732806</v>
      </c>
      <c r="AH1" s="8">
        <f>B21</f>
        <v>13597.653849599776</v>
      </c>
      <c r="AI1" s="8">
        <f>B22</f>
        <v>48460.291406966113</v>
      </c>
      <c r="AJ1" s="8">
        <f>B23</f>
        <v>62558.406587604055</v>
      </c>
      <c r="AK1" s="8">
        <f>B24</f>
        <v>36154.490436557004</v>
      </c>
      <c r="AL1" s="8">
        <f>B25</f>
        <v>53412.064716358909</v>
      </c>
      <c r="AM1" s="8">
        <f>B26</f>
        <v>75698.177335462897</v>
      </c>
    </row>
    <row r="2" spans="1:39" x14ac:dyDescent="0.35">
      <c r="A2" t="s">
        <v>52</v>
      </c>
      <c r="B2" s="8">
        <f>IF(COUNTIF('Pivot Snapshot'!$A$4:$A$28,$A2)=0,NA(),IF(COUNT(INDEX('Pivot Snapshot'!B$4:B$28,MATCH($A2,'Pivot Snapshot'!$A$4:$A$28,0)))=0,NA(),INDEX('Pivot Snapshot'!B$4:B$28,MATCH($A2,'Pivot Snapshot'!$A$4:$A$28,0))))</f>
        <v>26771.965765057081</v>
      </c>
      <c r="C2" s="9">
        <f>IF(COUNTIF('Pivot Snapshot'!$A$4:$A$28,$A2)=0,NA(),IF(COUNT(INDEX('Pivot Snapshot'!C$4:C$28,MATCH($A2,'Pivot Snapshot'!$A$4:$A$28,0)))=0,NA(),INDEX('Pivot Snapshot'!C$4:C$28,MATCH($A2,'Pivot Snapshot'!$A$4:$A$28,0))))</f>
        <v>77.543000000000006</v>
      </c>
      <c r="D2" s="9">
        <f>IF(COUNTIF('Pivot Snapshot'!$A$4:$A$28,$A2)=0,NA(),IF(COUNT(INDEX('Pivot Snapshot'!D$4:D$28,MATCH($A2,'Pivot Snapshot'!$A$4:$A$28,0)))=0,NA(),INDEX('Pivot Snapshot'!D$4:D$28,MATCH($A2,'Pivot Snapshot'!$A$4:$A$28,0))))</f>
        <v>45.696159000000002</v>
      </c>
      <c r="E2" t="s">
        <v>5</v>
      </c>
      <c r="F2" t="s">
        <v>53</v>
      </c>
      <c r="G2" s="8">
        <f>IF(AND(ISNUMBER(B2),COUNTIFS(Observations[CountryCode],$E2,Observations[Year],2000,Observations[Metric],"Income",Observations[Value],"&lt;&gt;")&gt;0),SUMIFS(Observations[Value],Observations[CountryCode],$E2,Observations[Year],2000,Observations[Metric],"Income")/1,"")</f>
        <v>22281.381429995752</v>
      </c>
      <c r="H2" s="9">
        <f>IF(AND(ISNUMBER(D2),COUNTIFS(Observations[CountryCode],$E2,Observations[Year],2000,Observations[Metric],"Population",Observations[Value],"&lt;&gt;")&gt;0),SUMIFS(Observations[Value],Observations[CountryCode],$E2,Observations[Year],2000,Observations[Metric],"Population")/1000000,"")</f>
        <v>37.213984000000004</v>
      </c>
      <c r="I2" s="9">
        <f>IF(AND(ISNUMBER(C2),COUNTIFS(Observations[CountryCode],$E2,Observations[Year],2000,Observations[Metric],"Life",Observations[Value],"&lt;&gt;")&gt;0),SUMIFS(Observations[Value],Observations[CountryCode],$E2,Observations[Year],2000,Observations[Metric],"Life")/1,"")</f>
        <v>73.91</v>
      </c>
      <c r="J2" s="8">
        <f t="shared" ref="J2:J26" si="0">IF(ISNUMBER(G2),B2,"")</f>
        <v>26771.965765057081</v>
      </c>
      <c r="K2" s="9">
        <f t="shared" ref="K2:K26" si="1">IF(ISNUMBER(H2),D2,"")</f>
        <v>45.696159000000002</v>
      </c>
      <c r="L2" s="9">
        <f t="shared" ref="L2:L26" si="2">IF(ISNUMBER(I2),C2,"")</f>
        <v>77.543000000000006</v>
      </c>
      <c r="N2" t="s">
        <v>52</v>
      </c>
      <c r="O2" s="9">
        <f>C2</f>
        <v>77.543000000000006</v>
      </c>
      <c r="P2" t="e">
        <f>NA()</f>
        <v>#N/A</v>
      </c>
      <c r="Q2" t="e">
        <f>NA()</f>
        <v>#N/A</v>
      </c>
      <c r="R2" t="e">
        <f>NA()</f>
        <v>#N/A</v>
      </c>
      <c r="S2" t="e">
        <f>NA()</f>
        <v>#N/A</v>
      </c>
      <c r="T2" t="e">
        <f>NA()</f>
        <v>#N/A</v>
      </c>
      <c r="U2" t="e">
        <f>NA()</f>
        <v>#N/A</v>
      </c>
      <c r="V2" t="e">
        <f>NA()</f>
        <v>#N/A</v>
      </c>
      <c r="W2" t="e">
        <f>NA()</f>
        <v>#N/A</v>
      </c>
      <c r="X2" t="e">
        <f>NA()</f>
        <v>#N/A</v>
      </c>
      <c r="Y2" t="e">
        <f>NA()</f>
        <v>#N/A</v>
      </c>
      <c r="Z2" t="e">
        <f>NA()</f>
        <v>#N/A</v>
      </c>
      <c r="AA2" t="e">
        <f>NA()</f>
        <v>#N/A</v>
      </c>
      <c r="AB2" t="e">
        <f>NA()</f>
        <v>#N/A</v>
      </c>
      <c r="AC2" t="e">
        <f>NA()</f>
        <v>#N/A</v>
      </c>
      <c r="AD2" t="e">
        <f>NA()</f>
        <v>#N/A</v>
      </c>
      <c r="AE2" t="e">
        <f>NA()</f>
        <v>#N/A</v>
      </c>
      <c r="AF2" t="e">
        <f>NA()</f>
        <v>#N/A</v>
      </c>
      <c r="AG2" t="e">
        <f>NA()</f>
        <v>#N/A</v>
      </c>
      <c r="AH2" t="e">
        <f>NA()</f>
        <v>#N/A</v>
      </c>
      <c r="AI2" t="e">
        <f>NA()</f>
        <v>#N/A</v>
      </c>
      <c r="AJ2" t="e">
        <f>NA()</f>
        <v>#N/A</v>
      </c>
      <c r="AK2" t="e">
        <f>NA()</f>
        <v>#N/A</v>
      </c>
      <c r="AL2" t="e">
        <f>NA()</f>
        <v>#N/A</v>
      </c>
      <c r="AM2" t="e">
        <f>NA()</f>
        <v>#N/A</v>
      </c>
    </row>
    <row r="3" spans="1:39" x14ac:dyDescent="0.35">
      <c r="A3" t="s">
        <v>55</v>
      </c>
      <c r="B3" s="8">
        <f>IF(COUNTIF('Pivot Snapshot'!$A$4:$A$28,$A3)=0,NA(),IF(COUNT(INDEX('Pivot Snapshot'!B$4:B$28,MATCH($A3,'Pivot Snapshot'!$A$4:$A$28,0)))=0,NA(),INDEX('Pivot Snapshot'!B$4:B$28,MATCH($A3,'Pivot Snapshot'!$A$4:$A$28,0))))</f>
        <v>60309.583177233944</v>
      </c>
      <c r="C3" s="9">
        <f>IF(COUNTIF('Pivot Snapshot'!$A$4:$A$28,$A3)=0,NA(),IF(COUNT(INDEX('Pivot Snapshot'!C$4:C$28,MATCH($A3,'Pivot Snapshot'!$A$4:$A$28,0)))=0,NA(),INDEX('Pivot Snapshot'!C$4:C$28,MATCH($A3,'Pivot Snapshot'!$A$4:$A$28,0))))</f>
        <v>83.051219512195132</v>
      </c>
      <c r="D3" s="9">
        <f>IF(COUNTIF('Pivot Snapshot'!$A$4:$A$28,$A3)=0,NA(),IF(COUNT(INDEX('Pivot Snapshot'!D$4:D$28,MATCH($A3,'Pivot Snapshot'!$A$4:$A$28,0)))=0,NA(),INDEX('Pivot Snapshot'!D$4:D$28,MATCH($A3,'Pivot Snapshot'!$A$4:$A$28,0))))</f>
        <v>27.194286000000002</v>
      </c>
      <c r="E3" t="s">
        <v>24</v>
      </c>
      <c r="F3" t="s">
        <v>56</v>
      </c>
      <c r="G3" s="8">
        <f>IF(AND(ISNUMBER(B3),COUNTIFS(Observations[CountryCode],$E3,Observations[Year],2000,Observations[Metric],"Income",Observations[Value],"&lt;&gt;")&gt;0),SUMIFS(Observations[Value],Observations[CountryCode],$E3,Observations[Year],2000,Observations[Metric],"Income")/1,"")</f>
        <v>45099.07520970836</v>
      </c>
      <c r="H3" s="9">
        <f>IF(AND(ISNUMBER(D3),COUNTIFS(Observations[CountryCode],$E3,Observations[Year],2000,Observations[Metric],"Population",Observations[Value],"&lt;&gt;")&gt;0),SUMIFS(Observations[Value],Observations[CountryCode],$E3,Observations[Year],2000,Observations[Metric],"Population")/1000000,"")</f>
        <v>19.028801999999999</v>
      </c>
      <c r="I3" s="9">
        <f>IF(AND(ISNUMBER(C3),COUNTIFS(Observations[CountryCode],$E3,Observations[Year],2000,Observations[Metric],"Life",Observations[Value],"&lt;&gt;")&gt;0),SUMIFS(Observations[Value],Observations[CountryCode],$E3,Observations[Year],2000,Observations[Metric],"Life")/1,"")</f>
        <v>79.234146341463429</v>
      </c>
      <c r="J3" s="8">
        <f t="shared" si="0"/>
        <v>60309.583177233944</v>
      </c>
      <c r="K3" s="9">
        <f t="shared" si="1"/>
        <v>27.194286000000002</v>
      </c>
      <c r="L3" s="9">
        <f t="shared" si="2"/>
        <v>83.051219512195132</v>
      </c>
      <c r="N3" t="s">
        <v>21</v>
      </c>
      <c r="O3" s="9">
        <f>D2</f>
        <v>45.696159000000002</v>
      </c>
      <c r="P3" t="e">
        <f>NA()</f>
        <v>#N/A</v>
      </c>
      <c r="Q3" t="e">
        <f>NA()</f>
        <v>#N/A</v>
      </c>
      <c r="R3" t="e">
        <f>NA()</f>
        <v>#N/A</v>
      </c>
      <c r="S3" t="e">
        <f>NA()</f>
        <v>#N/A</v>
      </c>
      <c r="T3" t="e">
        <f>NA()</f>
        <v>#N/A</v>
      </c>
      <c r="U3" t="e">
        <f>NA()</f>
        <v>#N/A</v>
      </c>
      <c r="V3" t="e">
        <f>NA()</f>
        <v>#N/A</v>
      </c>
      <c r="W3" t="e">
        <f>NA()</f>
        <v>#N/A</v>
      </c>
      <c r="X3" t="e">
        <f>NA()</f>
        <v>#N/A</v>
      </c>
      <c r="Y3" t="e">
        <f>NA()</f>
        <v>#N/A</v>
      </c>
      <c r="Z3" t="e">
        <f>NA()</f>
        <v>#N/A</v>
      </c>
      <c r="AA3" t="e">
        <f>NA()</f>
        <v>#N/A</v>
      </c>
      <c r="AB3" t="e">
        <f>NA()</f>
        <v>#N/A</v>
      </c>
      <c r="AC3" t="e">
        <f>NA()</f>
        <v>#N/A</v>
      </c>
      <c r="AD3" t="e">
        <f>NA()</f>
        <v>#N/A</v>
      </c>
      <c r="AE3" t="e">
        <f>NA()</f>
        <v>#N/A</v>
      </c>
      <c r="AF3" t="e">
        <f>NA()</f>
        <v>#N/A</v>
      </c>
      <c r="AG3" t="e">
        <f>NA()</f>
        <v>#N/A</v>
      </c>
      <c r="AH3" t="e">
        <f>NA()</f>
        <v>#N/A</v>
      </c>
      <c r="AI3" t="e">
        <f>NA()</f>
        <v>#N/A</v>
      </c>
      <c r="AJ3" t="e">
        <f>NA()</f>
        <v>#N/A</v>
      </c>
      <c r="AK3" t="e">
        <f>NA()</f>
        <v>#N/A</v>
      </c>
      <c r="AL3" t="e">
        <f>NA()</f>
        <v>#N/A</v>
      </c>
      <c r="AM3" t="e">
        <f>NA()</f>
        <v>#N/A</v>
      </c>
    </row>
    <row r="4" spans="1:39" x14ac:dyDescent="0.35">
      <c r="A4" t="s">
        <v>58</v>
      </c>
      <c r="B4" s="8">
        <f>IF(COUNTIF('Pivot Snapshot'!$A$4:$A$28,$A4)=0,NA(),IF(COUNT(INDEX('Pivot Snapshot'!B$4:B$28,MATCH($A4,'Pivot Snapshot'!$A$4:$A$28,0)))=0,NA(),INDEX('Pivot Snapshot'!B$4:B$28,MATCH($A4,'Pivot Snapshot'!$A$4:$A$28,0))))</f>
        <v>19652.365499171046</v>
      </c>
      <c r="C4" s="9">
        <f>IF(COUNTIF('Pivot Snapshot'!$A$4:$A$28,$A4)=0,NA(),IF(COUNT(INDEX('Pivot Snapshot'!C$4:C$28,MATCH($A4,'Pivot Snapshot'!$A$4:$A$28,0)))=0,NA(),INDEX('Pivot Snapshot'!C$4:C$28,MATCH($A4,'Pivot Snapshot'!$A$4:$A$28,0))))</f>
        <v>76.022999999999996</v>
      </c>
      <c r="D4" s="9">
        <f>IF(COUNTIF('Pivot Snapshot'!$A$4:$A$28,$A4)=0,NA(),IF(COUNT(INDEX('Pivot Snapshot'!D$4:D$28,MATCH($A4,'Pivot Snapshot'!$A$4:$A$28,0)))=0,NA(),INDEX('Pivot Snapshot'!D$4:D$28,MATCH($A4,'Pivot Snapshot'!$A$4:$A$28,0))))</f>
        <v>211.99857299999999</v>
      </c>
      <c r="E4" t="s">
        <v>25</v>
      </c>
      <c r="F4" t="s">
        <v>53</v>
      </c>
      <c r="G4" s="8">
        <f>IF(AND(ISNUMBER(B4),COUNTIFS(Observations[CountryCode],$E4,Observations[Year],2000,Observations[Metric],"Income",Observations[Value],"&lt;&gt;")&gt;0),SUMIFS(Observations[Value],Observations[CountryCode],$E4,Observations[Year],2000,Observations[Metric],"Income")/1,"")</f>
        <v>14005.347187423129</v>
      </c>
      <c r="H4" s="9">
        <f>IF(AND(ISNUMBER(D4),COUNTIFS(Observations[CountryCode],$E4,Observations[Year],2000,Observations[Metric],"Population",Observations[Value],"&lt;&gt;")&gt;0),SUMIFS(Observations[Value],Observations[CountryCode],$E4,Observations[Year],2000,Observations[Metric],"Population")/1000000,"")</f>
        <v>174.018282</v>
      </c>
      <c r="I4" s="9">
        <f>IF(AND(ISNUMBER(C4),COUNTIFS(Observations[CountryCode],$E4,Observations[Year],2000,Observations[Metric],"Life",Observations[Value],"&lt;&gt;")&gt;0),SUMIFS(Observations[Value],Observations[CountryCode],$E4,Observations[Year],2000,Observations[Metric],"Life")/1,"")</f>
        <v>69.584000000000003</v>
      </c>
      <c r="J4" s="8">
        <f t="shared" si="0"/>
        <v>19652.365499171046</v>
      </c>
      <c r="K4" s="9">
        <f t="shared" si="1"/>
        <v>211.99857299999999</v>
      </c>
      <c r="L4" s="9">
        <f t="shared" si="2"/>
        <v>76.022999999999996</v>
      </c>
      <c r="N4" t="s">
        <v>55</v>
      </c>
      <c r="O4" t="e">
        <f>NA()</f>
        <v>#N/A</v>
      </c>
      <c r="P4" s="9">
        <f>C3</f>
        <v>83.051219512195132</v>
      </c>
      <c r="Q4" t="e">
        <f>NA()</f>
        <v>#N/A</v>
      </c>
      <c r="R4" t="e">
        <f>NA()</f>
        <v>#N/A</v>
      </c>
      <c r="S4" t="e">
        <f>NA()</f>
        <v>#N/A</v>
      </c>
      <c r="T4" t="e">
        <f>NA()</f>
        <v>#N/A</v>
      </c>
      <c r="U4" t="e">
        <f>NA()</f>
        <v>#N/A</v>
      </c>
      <c r="V4" t="e">
        <f>NA()</f>
        <v>#N/A</v>
      </c>
      <c r="W4" t="e">
        <f>NA()</f>
        <v>#N/A</v>
      </c>
      <c r="X4" t="e">
        <f>NA()</f>
        <v>#N/A</v>
      </c>
      <c r="Y4" t="e">
        <f>NA()</f>
        <v>#N/A</v>
      </c>
      <c r="Z4" t="e">
        <f>NA()</f>
        <v>#N/A</v>
      </c>
      <c r="AA4" t="e">
        <f>NA()</f>
        <v>#N/A</v>
      </c>
      <c r="AB4" t="e">
        <f>NA()</f>
        <v>#N/A</v>
      </c>
      <c r="AC4" t="e">
        <f>NA()</f>
        <v>#N/A</v>
      </c>
      <c r="AD4" t="e">
        <f>NA()</f>
        <v>#N/A</v>
      </c>
      <c r="AE4" t="e">
        <f>NA()</f>
        <v>#N/A</v>
      </c>
      <c r="AF4" t="e">
        <f>NA()</f>
        <v>#N/A</v>
      </c>
      <c r="AG4" t="e">
        <f>NA()</f>
        <v>#N/A</v>
      </c>
      <c r="AH4" t="e">
        <f>NA()</f>
        <v>#N/A</v>
      </c>
      <c r="AI4" t="e">
        <f>NA()</f>
        <v>#N/A</v>
      </c>
      <c r="AJ4" t="e">
        <f>NA()</f>
        <v>#N/A</v>
      </c>
      <c r="AK4" t="e">
        <f>NA()</f>
        <v>#N/A</v>
      </c>
      <c r="AL4" t="e">
        <f>NA()</f>
        <v>#N/A</v>
      </c>
      <c r="AM4" t="e">
        <f>NA()</f>
        <v>#N/A</v>
      </c>
    </row>
    <row r="5" spans="1:39" x14ac:dyDescent="0.35">
      <c r="A5" t="s">
        <v>59</v>
      </c>
      <c r="B5" s="8">
        <f>IF(COUNTIF('Pivot Snapshot'!$A$4:$A$28,$A5)=0,NA(),IF(COUNT(INDEX('Pivot Snapshot'!B$4:B$28,MATCH($A5,'Pivot Snapshot'!$A$4:$A$28,0)))=0,NA(),INDEX('Pivot Snapshot'!B$4:B$28,MATCH($A5,'Pivot Snapshot'!$A$4:$A$28,0))))</f>
        <v>57534.091518533511</v>
      </c>
      <c r="C5" s="9">
        <f>IF(COUNTIF('Pivot Snapshot'!$A$4:$A$28,$A5)=0,NA(),IF(COUNT(INDEX('Pivot Snapshot'!C$4:C$28,MATCH($A5,'Pivot Snapshot'!$A$4:$A$28,0)))=0,NA(),INDEX('Pivot Snapshot'!C$4:C$28,MATCH($A5,'Pivot Snapshot'!$A$4:$A$28,0))))</f>
        <v>82.10804878048782</v>
      </c>
      <c r="D5" s="9">
        <f>IF(COUNTIF('Pivot Snapshot'!$A$4:$A$28,$A5)=0,NA(),IF(COUNT(INDEX('Pivot Snapshot'!D$4:D$28,MATCH($A5,'Pivot Snapshot'!$A$4:$A$28,0)))=0,NA(),INDEX('Pivot Snapshot'!D$4:D$28,MATCH($A5,'Pivot Snapshot'!$A$4:$A$28,0))))</f>
        <v>41.262329000000001</v>
      </c>
      <c r="E5" t="s">
        <v>26</v>
      </c>
      <c r="F5" t="s">
        <v>60</v>
      </c>
      <c r="G5" s="8">
        <f>IF(AND(ISNUMBER(B5),COUNTIFS(Observations[CountryCode],$E5,Observations[Year],2000,Observations[Metric],"Income",Observations[Value],"&lt;&gt;")&gt;0),SUMIFS(Observations[Value],Observations[CountryCode],$E5,Observations[Year],2000,Observations[Metric],"Income")/1,"")</f>
        <v>48399.286444554717</v>
      </c>
      <c r="H5" s="9">
        <f>IF(AND(ISNUMBER(D5),COUNTIFS(Observations[CountryCode],$E5,Observations[Year],2000,Observations[Metric],"Population",Observations[Value],"&lt;&gt;")&gt;0),SUMIFS(Observations[Value],Observations[CountryCode],$E5,Observations[Year],2000,Observations[Metric],"Population")/1000000,"")</f>
        <v>30.68573</v>
      </c>
      <c r="I5" s="9">
        <f>IF(AND(ISNUMBER(C5),COUNTIFS(Observations[CountryCode],$E5,Observations[Year],2000,Observations[Metric],"Life",Observations[Value],"&lt;&gt;")&gt;0),SUMIFS(Observations[Value],Observations[CountryCode],$E5,Observations[Year],2000,Observations[Metric],"Life")/1,"")</f>
        <v>79.166829268292688</v>
      </c>
      <c r="J5" s="8">
        <f t="shared" si="0"/>
        <v>57534.091518533511</v>
      </c>
      <c r="K5" s="9">
        <f t="shared" si="1"/>
        <v>41.262329000000001</v>
      </c>
      <c r="L5" s="9">
        <f t="shared" si="2"/>
        <v>82.10804878048782</v>
      </c>
      <c r="N5" t="s">
        <v>21</v>
      </c>
      <c r="O5" t="e">
        <f>NA()</f>
        <v>#N/A</v>
      </c>
      <c r="P5" s="9">
        <f>D3</f>
        <v>27.194286000000002</v>
      </c>
      <c r="Q5" t="e">
        <f>NA()</f>
        <v>#N/A</v>
      </c>
      <c r="R5" t="e">
        <f>NA()</f>
        <v>#N/A</v>
      </c>
      <c r="S5" t="e">
        <f>NA()</f>
        <v>#N/A</v>
      </c>
      <c r="T5" t="e">
        <f>NA()</f>
        <v>#N/A</v>
      </c>
      <c r="U5" t="e">
        <f>NA()</f>
        <v>#N/A</v>
      </c>
      <c r="V5" t="e">
        <f>NA()</f>
        <v>#N/A</v>
      </c>
      <c r="W5" t="e">
        <f>NA()</f>
        <v>#N/A</v>
      </c>
      <c r="X5" t="e">
        <f>NA()</f>
        <v>#N/A</v>
      </c>
      <c r="Y5" t="e">
        <f>NA()</f>
        <v>#N/A</v>
      </c>
      <c r="Z5" t="e">
        <f>NA()</f>
        <v>#N/A</v>
      </c>
      <c r="AA5" t="e">
        <f>NA()</f>
        <v>#N/A</v>
      </c>
      <c r="AB5" t="e">
        <f>NA()</f>
        <v>#N/A</v>
      </c>
      <c r="AC5" t="e">
        <f>NA()</f>
        <v>#N/A</v>
      </c>
      <c r="AD5" t="e">
        <f>NA()</f>
        <v>#N/A</v>
      </c>
      <c r="AE5" t="e">
        <f>NA()</f>
        <v>#N/A</v>
      </c>
      <c r="AF5" t="e">
        <f>NA()</f>
        <v>#N/A</v>
      </c>
      <c r="AG5" t="e">
        <f>NA()</f>
        <v>#N/A</v>
      </c>
      <c r="AH5" t="e">
        <f>NA()</f>
        <v>#N/A</v>
      </c>
      <c r="AI5" t="e">
        <f>NA()</f>
        <v>#N/A</v>
      </c>
      <c r="AJ5" t="e">
        <f>NA()</f>
        <v>#N/A</v>
      </c>
      <c r="AK5" t="e">
        <f>NA()</f>
        <v>#N/A</v>
      </c>
      <c r="AL5" t="e">
        <f>NA()</f>
        <v>#N/A</v>
      </c>
      <c r="AM5" t="e">
        <f>NA()</f>
        <v>#N/A</v>
      </c>
    </row>
    <row r="6" spans="1:39" x14ac:dyDescent="0.35">
      <c r="A6" t="s">
        <v>61</v>
      </c>
      <c r="B6" s="8">
        <f>IF(COUNTIF('Pivot Snapshot'!$A$4:$A$28,$A6)=0,NA(),IF(COUNT(INDEX('Pivot Snapshot'!B$4:B$28,MATCH($A6,'Pivot Snapshot'!$A$4:$A$28,0)))=0,NA(),INDEX('Pivot Snapshot'!B$4:B$28,MATCH($A6,'Pivot Snapshot'!$A$4:$A$28,0))))</f>
        <v>30267.644091990747</v>
      </c>
      <c r="C6" s="9">
        <f>IF(COUNTIF('Pivot Snapshot'!$A$4:$A$28,$A6)=0,NA(),IF(COUNT(INDEX('Pivot Snapshot'!C$4:C$28,MATCH($A6,'Pivot Snapshot'!$A$4:$A$28,0)))=0,NA(),INDEX('Pivot Snapshot'!C$4:C$28,MATCH($A6,'Pivot Snapshot'!$A$4:$A$28,0))))</f>
        <v>81.358999999999995</v>
      </c>
      <c r="D6" s="9">
        <f>IF(COUNTIF('Pivot Snapshot'!$A$4:$A$28,$A6)=0,NA(),IF(COUNT(INDEX('Pivot Snapshot'!D$4:D$28,MATCH($A6,'Pivot Snapshot'!$A$4:$A$28,0)))=0,NA(),INDEX('Pivot Snapshot'!D$4:D$28,MATCH($A6,'Pivot Snapshot'!$A$4:$A$28,0))))</f>
        <v>19.764771</v>
      </c>
      <c r="E6" t="s">
        <v>27</v>
      </c>
      <c r="F6" t="s">
        <v>53</v>
      </c>
      <c r="G6" s="8">
        <f>IF(AND(ISNUMBER(B6),COUNTIFS(Observations[CountryCode],$E6,Observations[Year],2000,Observations[Metric],"Income",Observations[Value],"&lt;&gt;")&gt;0),SUMIFS(Observations[Value],Observations[CountryCode],$E6,Observations[Year],2000,Observations[Metric],"Income")/1,"")</f>
        <v>17529.420599769237</v>
      </c>
      <c r="H6" s="9">
        <f>IF(AND(ISNUMBER(D6),COUNTIFS(Observations[CountryCode],$E6,Observations[Year],2000,Observations[Metric],"Population",Observations[Value],"&lt;&gt;")&gt;0),SUMIFS(Observations[Value],Observations[CountryCode],$E6,Observations[Year],2000,Observations[Metric],"Population")/1000000,"")</f>
        <v>15.503634999999999</v>
      </c>
      <c r="I6" s="9">
        <f>IF(AND(ISNUMBER(C6),COUNTIFS(Observations[CountryCode],$E6,Observations[Year],2000,Observations[Metric],"Life",Observations[Value],"&lt;&gt;")&gt;0),SUMIFS(Observations[Value],Observations[CountryCode],$E6,Observations[Year],2000,Observations[Metric],"Life")/1,"")</f>
        <v>77.128</v>
      </c>
      <c r="J6" s="8">
        <f t="shared" si="0"/>
        <v>30267.644091990747</v>
      </c>
      <c r="K6" s="9">
        <f t="shared" si="1"/>
        <v>19.764771</v>
      </c>
      <c r="L6" s="9">
        <f t="shared" si="2"/>
        <v>81.358999999999995</v>
      </c>
      <c r="N6" t="s">
        <v>58</v>
      </c>
      <c r="O6" t="e">
        <f>NA()</f>
        <v>#N/A</v>
      </c>
      <c r="P6" t="e">
        <f>NA()</f>
        <v>#N/A</v>
      </c>
      <c r="Q6" s="9">
        <f>C4</f>
        <v>76.022999999999996</v>
      </c>
      <c r="R6" t="e">
        <f>NA()</f>
        <v>#N/A</v>
      </c>
      <c r="S6" t="e">
        <f>NA()</f>
        <v>#N/A</v>
      </c>
      <c r="T6" t="e">
        <f>NA()</f>
        <v>#N/A</v>
      </c>
      <c r="U6" t="e">
        <f>NA()</f>
        <v>#N/A</v>
      </c>
      <c r="V6" t="e">
        <f>NA()</f>
        <v>#N/A</v>
      </c>
      <c r="W6" t="e">
        <f>NA()</f>
        <v>#N/A</v>
      </c>
      <c r="X6" t="e">
        <f>NA()</f>
        <v>#N/A</v>
      </c>
      <c r="Y6" t="e">
        <f>NA()</f>
        <v>#N/A</v>
      </c>
      <c r="Z6" t="e">
        <f>NA()</f>
        <v>#N/A</v>
      </c>
      <c r="AA6" t="e">
        <f>NA()</f>
        <v>#N/A</v>
      </c>
      <c r="AB6" t="e">
        <f>NA()</f>
        <v>#N/A</v>
      </c>
      <c r="AC6" t="e">
        <f>NA()</f>
        <v>#N/A</v>
      </c>
      <c r="AD6" t="e">
        <f>NA()</f>
        <v>#N/A</v>
      </c>
      <c r="AE6" t="e">
        <f>NA()</f>
        <v>#N/A</v>
      </c>
      <c r="AF6" t="e">
        <f>NA()</f>
        <v>#N/A</v>
      </c>
      <c r="AG6" t="e">
        <f>NA()</f>
        <v>#N/A</v>
      </c>
      <c r="AH6" t="e">
        <f>NA()</f>
        <v>#N/A</v>
      </c>
      <c r="AI6" t="e">
        <f>NA()</f>
        <v>#N/A</v>
      </c>
      <c r="AJ6" t="e">
        <f>NA()</f>
        <v>#N/A</v>
      </c>
      <c r="AK6" t="e">
        <f>NA()</f>
        <v>#N/A</v>
      </c>
      <c r="AL6" t="e">
        <f>NA()</f>
        <v>#N/A</v>
      </c>
      <c r="AM6" t="e">
        <f>NA()</f>
        <v>#N/A</v>
      </c>
    </row>
    <row r="7" spans="1:39" x14ac:dyDescent="0.35">
      <c r="A7" t="s">
        <v>62</v>
      </c>
      <c r="B7" s="8">
        <f>IF(COUNTIF('Pivot Snapshot'!$A$4:$A$28,$A7)=0,NA(),IF(COUNT(INDEX('Pivot Snapshot'!B$4:B$28,MATCH($A7,'Pivot Snapshot'!$A$4:$A$28,0)))=0,NA(),INDEX('Pivot Snapshot'!B$4:B$28,MATCH($A7,'Pivot Snapshot'!$A$4:$A$28,0))))</f>
        <v>23841.476914181672</v>
      </c>
      <c r="C7" s="9">
        <f>IF(COUNTIF('Pivot Snapshot'!$A$4:$A$28,$A7)=0,NA(),IF(COUNT(INDEX('Pivot Snapshot'!C$4:C$28,MATCH($A7,'Pivot Snapshot'!$A$4:$A$28,0)))=0,NA(),INDEX('Pivot Snapshot'!C$4:C$28,MATCH($A7,'Pivot Snapshot'!$A$4:$A$28,0))))</f>
        <v>78.016999999999996</v>
      </c>
      <c r="D7" s="9">
        <f>IF(COUNTIF('Pivot Snapshot'!$A$4:$A$28,$A7)=0,NA(),IF(COUNT(INDEX('Pivot Snapshot'!D$4:D$28,MATCH($A7,'Pivot Snapshot'!$A$4:$A$28,0)))=0,NA(),INDEX('Pivot Snapshot'!D$4:D$28,MATCH($A7,'Pivot Snapshot'!$A$4:$A$28,0))))</f>
        <v>1408.9749999999999</v>
      </c>
      <c r="E7" t="s">
        <v>28</v>
      </c>
      <c r="F7" t="s">
        <v>56</v>
      </c>
      <c r="G7" s="8">
        <f>IF(AND(ISNUMBER(B7),COUNTIFS(Observations[CountryCode],$E7,Observations[Year],2000,Observations[Metric],"Income",Observations[Value],"&lt;&gt;")&gt;0),SUMIFS(Observations[Value],Observations[CountryCode],$E7,Observations[Year],2000,Observations[Metric],"Income")/1,"")</f>
        <v>4065.8670780442853</v>
      </c>
      <c r="H7" s="9">
        <f>IF(AND(ISNUMBER(D7),COUNTIFS(Observations[CountryCode],$E7,Observations[Year],2000,Observations[Metric],"Population",Observations[Value],"&lt;&gt;")&gt;0),SUMIFS(Observations[Value],Observations[CountryCode],$E7,Observations[Year],2000,Observations[Metric],"Population")/1000000,"")</f>
        <v>1262.645</v>
      </c>
      <c r="I7" s="9">
        <f>IF(AND(ISNUMBER(C7),COUNTIFS(Observations[CountryCode],$E7,Observations[Year],2000,Observations[Metric],"Life",Observations[Value],"&lt;&gt;")&gt;0),SUMIFS(Observations[Value],Observations[CountryCode],$E7,Observations[Year],2000,Observations[Metric],"Life")/1,"")</f>
        <v>72.287999999999997</v>
      </c>
      <c r="J7" s="8">
        <f t="shared" si="0"/>
        <v>23841.476914181672</v>
      </c>
      <c r="K7" s="9">
        <f t="shared" si="1"/>
        <v>1408.9749999999999</v>
      </c>
      <c r="L7" s="9">
        <f t="shared" si="2"/>
        <v>78.016999999999996</v>
      </c>
      <c r="N7" t="s">
        <v>21</v>
      </c>
      <c r="O7" t="e">
        <f>NA()</f>
        <v>#N/A</v>
      </c>
      <c r="P7" t="e">
        <f>NA()</f>
        <v>#N/A</v>
      </c>
      <c r="Q7" s="9">
        <f>D4</f>
        <v>211.99857299999999</v>
      </c>
      <c r="R7" t="e">
        <f>NA()</f>
        <v>#N/A</v>
      </c>
      <c r="S7" t="e">
        <f>NA()</f>
        <v>#N/A</v>
      </c>
      <c r="T7" t="e">
        <f>NA()</f>
        <v>#N/A</v>
      </c>
      <c r="U7" t="e">
        <f>NA()</f>
        <v>#N/A</v>
      </c>
      <c r="V7" t="e">
        <f>NA()</f>
        <v>#N/A</v>
      </c>
      <c r="W7" t="e">
        <f>NA()</f>
        <v>#N/A</v>
      </c>
      <c r="X7" t="e">
        <f>NA()</f>
        <v>#N/A</v>
      </c>
      <c r="Y7" t="e">
        <f>NA()</f>
        <v>#N/A</v>
      </c>
      <c r="Z7" t="e">
        <f>NA()</f>
        <v>#N/A</v>
      </c>
      <c r="AA7" t="e">
        <f>NA()</f>
        <v>#N/A</v>
      </c>
      <c r="AB7" t="e">
        <f>NA()</f>
        <v>#N/A</v>
      </c>
      <c r="AC7" t="e">
        <f>NA()</f>
        <v>#N/A</v>
      </c>
      <c r="AD7" t="e">
        <f>NA()</f>
        <v>#N/A</v>
      </c>
      <c r="AE7" t="e">
        <f>NA()</f>
        <v>#N/A</v>
      </c>
      <c r="AF7" t="e">
        <f>NA()</f>
        <v>#N/A</v>
      </c>
      <c r="AG7" t="e">
        <f>NA()</f>
        <v>#N/A</v>
      </c>
      <c r="AH7" t="e">
        <f>NA()</f>
        <v>#N/A</v>
      </c>
      <c r="AI7" t="e">
        <f>NA()</f>
        <v>#N/A</v>
      </c>
      <c r="AJ7" t="e">
        <f>NA()</f>
        <v>#N/A</v>
      </c>
      <c r="AK7" t="e">
        <f>NA()</f>
        <v>#N/A</v>
      </c>
      <c r="AL7" t="e">
        <f>NA()</f>
        <v>#N/A</v>
      </c>
      <c r="AM7" t="e">
        <f>NA()</f>
        <v>#N/A</v>
      </c>
    </row>
    <row r="8" spans="1:39" x14ac:dyDescent="0.35">
      <c r="A8" t="s">
        <v>63</v>
      </c>
      <c r="B8" s="8">
        <f>IF(COUNTIF('Pivot Snapshot'!$A$4:$A$28,$A8)=0,NA(),IF(COUNT(INDEX('Pivot Snapshot'!B$4:B$28,MATCH($A8,'Pivot Snapshot'!$A$4:$A$28,0)))=0,NA(),INDEX('Pivot Snapshot'!B$4:B$28,MATCH($A8,'Pivot Snapshot'!$A$4:$A$28,0))))</f>
        <v>16798.151577837994</v>
      </c>
      <c r="C8" s="9">
        <f>IF(COUNTIF('Pivot Snapshot'!$A$4:$A$28,$A8)=0,NA(),IF(COUNT(INDEX('Pivot Snapshot'!C$4:C$28,MATCH($A8,'Pivot Snapshot'!$A$4:$A$28,0)))=0,NA(),INDEX('Pivot Snapshot'!C$4:C$28,MATCH($A8,'Pivot Snapshot'!$A$4:$A$28,0))))</f>
        <v>71.805999999999997</v>
      </c>
      <c r="D8" s="9">
        <f>IF(COUNTIF('Pivot Snapshot'!$A$4:$A$28,$A8)=0,NA(),IF(COUNT(INDEX('Pivot Snapshot'!D$4:D$28,MATCH($A8,'Pivot Snapshot'!$A$4:$A$28,0)))=0,NA(),INDEX('Pivot Snapshot'!D$4:D$28,MATCH($A8,'Pivot Snapshot'!$A$4:$A$28,0))))</f>
        <v>116.538258</v>
      </c>
      <c r="E8" t="s">
        <v>30</v>
      </c>
      <c r="F8" t="s">
        <v>64</v>
      </c>
      <c r="G8" s="8">
        <f>IF(AND(ISNUMBER(B8),COUNTIFS(Observations[CountryCode],$E8,Observations[Year],2000,Observations[Metric],"Income",Observations[Value],"&lt;&gt;")&gt;0),SUMIFS(Observations[Value],Observations[CountryCode],$E8,Observations[Year],2000,Observations[Metric],"Income")/1,"")</f>
        <v>9981.6277508159292</v>
      </c>
      <c r="H8" s="9">
        <f>IF(AND(ISNUMBER(D8),COUNTIFS(Observations[CountryCode],$E8,Observations[Year],2000,Observations[Metric],"Population",Observations[Value],"&lt;&gt;")&gt;0),SUMIFS(Observations[Value],Observations[CountryCode],$E8,Observations[Year],2000,Observations[Metric],"Population")/1000000,"")</f>
        <v>73.083284000000006</v>
      </c>
      <c r="I8" s="9">
        <f>IF(AND(ISNUMBER(C8),COUNTIFS(Observations[CountryCode],$E8,Observations[Year],2000,Observations[Metric],"Life",Observations[Value],"&lt;&gt;")&gt;0),SUMIFS(Observations[Value],Observations[CountryCode],$E8,Observations[Year],2000,Observations[Metric],"Life")/1,"")</f>
        <v>67.331999999999994</v>
      </c>
      <c r="J8" s="8">
        <f t="shared" si="0"/>
        <v>16798.151577837994</v>
      </c>
      <c r="K8" s="9">
        <f t="shared" si="1"/>
        <v>116.538258</v>
      </c>
      <c r="L8" s="9">
        <f t="shared" si="2"/>
        <v>71.805999999999997</v>
      </c>
      <c r="N8" t="s">
        <v>59</v>
      </c>
      <c r="O8" t="e">
        <f>NA()</f>
        <v>#N/A</v>
      </c>
      <c r="P8" t="e">
        <f>NA()</f>
        <v>#N/A</v>
      </c>
      <c r="Q8" t="e">
        <f>NA()</f>
        <v>#N/A</v>
      </c>
      <c r="R8" s="9">
        <f>C5</f>
        <v>82.10804878048782</v>
      </c>
      <c r="S8" t="e">
        <f>NA()</f>
        <v>#N/A</v>
      </c>
      <c r="T8" t="e">
        <f>NA()</f>
        <v>#N/A</v>
      </c>
      <c r="U8" t="e">
        <f>NA()</f>
        <v>#N/A</v>
      </c>
      <c r="V8" t="e">
        <f>NA()</f>
        <v>#N/A</v>
      </c>
      <c r="W8" t="e">
        <f>NA()</f>
        <v>#N/A</v>
      </c>
      <c r="X8" t="e">
        <f>NA()</f>
        <v>#N/A</v>
      </c>
      <c r="Y8" t="e">
        <f>NA()</f>
        <v>#N/A</v>
      </c>
      <c r="Z8" t="e">
        <f>NA()</f>
        <v>#N/A</v>
      </c>
      <c r="AA8" t="e">
        <f>NA()</f>
        <v>#N/A</v>
      </c>
      <c r="AB8" t="e">
        <f>NA()</f>
        <v>#N/A</v>
      </c>
      <c r="AC8" t="e">
        <f>NA()</f>
        <v>#N/A</v>
      </c>
      <c r="AD8" t="e">
        <f>NA()</f>
        <v>#N/A</v>
      </c>
      <c r="AE8" t="e">
        <f>NA()</f>
        <v>#N/A</v>
      </c>
      <c r="AF8" t="e">
        <f>NA()</f>
        <v>#N/A</v>
      </c>
      <c r="AG8" t="e">
        <f>NA()</f>
        <v>#N/A</v>
      </c>
      <c r="AH8" t="e">
        <f>NA()</f>
        <v>#N/A</v>
      </c>
      <c r="AI8" t="e">
        <f>NA()</f>
        <v>#N/A</v>
      </c>
      <c r="AJ8" t="e">
        <f>NA()</f>
        <v>#N/A</v>
      </c>
      <c r="AK8" t="e">
        <f>NA()</f>
        <v>#N/A</v>
      </c>
      <c r="AL8" t="e">
        <f>NA()</f>
        <v>#N/A</v>
      </c>
      <c r="AM8" t="e">
        <f>NA()</f>
        <v>#N/A</v>
      </c>
    </row>
    <row r="9" spans="1:39" x14ac:dyDescent="0.35">
      <c r="A9" t="s">
        <v>66</v>
      </c>
      <c r="B9" s="8">
        <f>IF(COUNTIF('Pivot Snapshot'!$A$4:$A$28,$A9)=0,NA(),IF(COUNT(INDEX('Pivot Snapshot'!B$4:B$28,MATCH($A9,'Pivot Snapshot'!$A$4:$A$28,0)))=0,NA(),INDEX('Pivot Snapshot'!B$4:B$28,MATCH($A9,'Pivot Snapshot'!$A$4:$A$28,0))))</f>
        <v>54799.348268938855</v>
      </c>
      <c r="C9" s="9">
        <f>IF(COUNTIF('Pivot Snapshot'!$A$4:$A$28,$A9)=0,NA(),IF(COUNT(INDEX('Pivot Snapshot'!C$4:C$28,MATCH($A9,'Pivot Snapshot'!$A$4:$A$28,0)))=0,NA(),INDEX('Pivot Snapshot'!C$4:C$28,MATCH($A9,'Pivot Snapshot'!$A$4:$A$28,0))))</f>
        <v>82.980487804878067</v>
      </c>
      <c r="D9" s="9">
        <f>IF(COUNTIF('Pivot Snapshot'!$A$4:$A$28,$A9)=0,NA(),IF(COUNT(INDEX('Pivot Snapshot'!D$4:D$28,MATCH($A9,'Pivot Snapshot'!$A$4:$A$28,0)))=0,NA(),INDEX('Pivot Snapshot'!D$4:D$28,MATCH($A9,'Pivot Snapshot'!$A$4:$A$28,0))))</f>
        <v>68.551653000000002</v>
      </c>
      <c r="E9" t="s">
        <v>32</v>
      </c>
      <c r="F9" t="s">
        <v>67</v>
      </c>
      <c r="G9" s="8">
        <f>IF(AND(ISNUMBER(B9),COUNTIFS(Observations[CountryCode],$E9,Observations[Year],2000,Observations[Metric],"Income",Observations[Value],"&lt;&gt;")&gt;0),SUMIFS(Observations[Value],Observations[CountryCode],$E9,Observations[Year],2000,Observations[Metric],"Income")/1,"")</f>
        <v>45922.478936370098</v>
      </c>
      <c r="H9" s="9">
        <f>IF(AND(ISNUMBER(D9),COUNTIFS(Observations[CountryCode],$E9,Observations[Year],2000,Observations[Metric],"Population",Observations[Value],"&lt;&gt;")&gt;0),SUMIFS(Observations[Value],Observations[CountryCode],$E9,Observations[Year],2000,Observations[Metric],"Population")/1000000,"")</f>
        <v>60.918661</v>
      </c>
      <c r="I9" s="9">
        <f>IF(AND(ISNUMBER(C9),COUNTIFS(Observations[CountryCode],$E9,Observations[Year],2000,Observations[Metric],"Life",Observations[Value],"&lt;&gt;")&gt;0),SUMIFS(Observations[Value],Observations[CountryCode],$E9,Observations[Year],2000,Observations[Metric],"Life")/1,"")</f>
        <v>79.056097560975616</v>
      </c>
      <c r="J9" s="8">
        <f t="shared" si="0"/>
        <v>54799.348268938855</v>
      </c>
      <c r="K9" s="9">
        <f t="shared" si="1"/>
        <v>68.551653000000002</v>
      </c>
      <c r="L9" s="9">
        <f t="shared" si="2"/>
        <v>82.980487804878067</v>
      </c>
      <c r="N9" t="s">
        <v>21</v>
      </c>
      <c r="O9" t="e">
        <f>NA()</f>
        <v>#N/A</v>
      </c>
      <c r="P9" t="e">
        <f>NA()</f>
        <v>#N/A</v>
      </c>
      <c r="Q9" t="e">
        <f>NA()</f>
        <v>#N/A</v>
      </c>
      <c r="R9" s="9">
        <f>D5</f>
        <v>41.262329000000001</v>
      </c>
      <c r="S9" t="e">
        <f>NA()</f>
        <v>#N/A</v>
      </c>
      <c r="T9" t="e">
        <f>NA()</f>
        <v>#N/A</v>
      </c>
      <c r="U9" t="e">
        <f>NA()</f>
        <v>#N/A</v>
      </c>
      <c r="V9" t="e">
        <f>NA()</f>
        <v>#N/A</v>
      </c>
      <c r="W9" t="e">
        <f>NA()</f>
        <v>#N/A</v>
      </c>
      <c r="X9" t="e">
        <f>NA()</f>
        <v>#N/A</v>
      </c>
      <c r="Y9" t="e">
        <f>NA()</f>
        <v>#N/A</v>
      </c>
      <c r="Z9" t="e">
        <f>NA()</f>
        <v>#N/A</v>
      </c>
      <c r="AA9" t="e">
        <f>NA()</f>
        <v>#N/A</v>
      </c>
      <c r="AB9" t="e">
        <f>NA()</f>
        <v>#N/A</v>
      </c>
      <c r="AC9" t="e">
        <f>NA()</f>
        <v>#N/A</v>
      </c>
      <c r="AD9" t="e">
        <f>NA()</f>
        <v>#N/A</v>
      </c>
      <c r="AE9" t="e">
        <f>NA()</f>
        <v>#N/A</v>
      </c>
      <c r="AF9" t="e">
        <f>NA()</f>
        <v>#N/A</v>
      </c>
      <c r="AG9" t="e">
        <f>NA()</f>
        <v>#N/A</v>
      </c>
      <c r="AH9" t="e">
        <f>NA()</f>
        <v>#N/A</v>
      </c>
      <c r="AI9" t="e">
        <f>NA()</f>
        <v>#N/A</v>
      </c>
      <c r="AJ9" t="e">
        <f>NA()</f>
        <v>#N/A</v>
      </c>
      <c r="AK9" t="e">
        <f>NA()</f>
        <v>#N/A</v>
      </c>
      <c r="AL9" t="e">
        <f>NA()</f>
        <v>#N/A</v>
      </c>
      <c r="AM9" t="e">
        <f>NA()</f>
        <v>#N/A</v>
      </c>
    </row>
    <row r="10" spans="1:39" x14ac:dyDescent="0.35">
      <c r="A10" t="s">
        <v>68</v>
      </c>
      <c r="B10" s="8">
        <f>IF(COUNTIF('Pivot Snapshot'!$A$4:$A$28,$A10)=0,NA(),IF(COUNT(INDEX('Pivot Snapshot'!B$4:B$28,MATCH($A10,'Pivot Snapshot'!$A$4:$A$28,0)))=0,NA(),INDEX('Pivot Snapshot'!B$4:B$28,MATCH($A10,'Pivot Snapshot'!$A$4:$A$28,0))))</f>
        <v>62654.602264022993</v>
      </c>
      <c r="C10" s="9">
        <f>IF(COUNTIF('Pivot Snapshot'!$A$4:$A$28,$A10)=0,NA(),IF(COUNT(INDEX('Pivot Snapshot'!C$4:C$28,MATCH($A10,'Pivot Snapshot'!$A$4:$A$28,0)))=0,NA(),INDEX('Pivot Snapshot'!C$4:C$28,MATCH($A10,'Pivot Snapshot'!$A$4:$A$28,0))))</f>
        <v>80.792682926829272</v>
      </c>
      <c r="D10" s="9">
        <f>IF(COUNTIF('Pivot Snapshot'!$A$4:$A$28,$A10)=0,NA(),IF(COUNT(INDEX('Pivot Snapshot'!D$4:D$28,MATCH($A10,'Pivot Snapshot'!$A$4:$A$28,0)))=0,NA(),INDEX('Pivot Snapshot'!D$4:D$28,MATCH($A10,'Pivot Snapshot'!$A$4:$A$28,0))))</f>
        <v>83.516593</v>
      </c>
      <c r="E10" t="s">
        <v>29</v>
      </c>
      <c r="F10" t="s">
        <v>67</v>
      </c>
      <c r="G10" s="8">
        <f>IF(AND(ISNUMBER(B10),COUNTIFS(Observations[CountryCode],$E10,Observations[Year],2000,Observations[Metric],"Income",Observations[Value],"&lt;&gt;")&gt;0),SUMIFS(Observations[Value],Observations[CountryCode],$E10,Observations[Year],2000,Observations[Metric],"Income")/1,"")</f>
        <v>49955.646128649554</v>
      </c>
      <c r="H10" s="9">
        <f>IF(AND(ISNUMBER(D10),COUNTIFS(Observations[CountryCode],$E10,Observations[Year],2000,Observations[Metric],"Population",Observations[Value],"&lt;&gt;")&gt;0),SUMIFS(Observations[Value],Observations[CountryCode],$E10,Observations[Year],2000,Observations[Metric],"Population")/1000000,"")</f>
        <v>82.211507999999995</v>
      </c>
      <c r="I10" s="9">
        <f>IF(AND(ISNUMBER(C10),COUNTIFS(Observations[CountryCode],$E10,Observations[Year],2000,Observations[Metric],"Life",Observations[Value],"&lt;&gt;")&gt;0),SUMIFS(Observations[Value],Observations[CountryCode],$E10,Observations[Year],2000,Observations[Metric],"Life")/1,"")</f>
        <v>77.926829268292693</v>
      </c>
      <c r="J10" s="8">
        <f t="shared" si="0"/>
        <v>62654.602264022993</v>
      </c>
      <c r="K10" s="9">
        <f t="shared" si="1"/>
        <v>83.516593</v>
      </c>
      <c r="L10" s="9">
        <f t="shared" si="2"/>
        <v>80.792682926829272</v>
      </c>
      <c r="N10" t="s">
        <v>61</v>
      </c>
      <c r="O10" t="e">
        <f>NA()</f>
        <v>#N/A</v>
      </c>
      <c r="P10" t="e">
        <f>NA()</f>
        <v>#N/A</v>
      </c>
      <c r="Q10" t="e">
        <f>NA()</f>
        <v>#N/A</v>
      </c>
      <c r="R10" t="e">
        <f>NA()</f>
        <v>#N/A</v>
      </c>
      <c r="S10" s="9">
        <f>C6</f>
        <v>81.358999999999995</v>
      </c>
      <c r="T10" t="e">
        <f>NA()</f>
        <v>#N/A</v>
      </c>
      <c r="U10" t="e">
        <f>NA()</f>
        <v>#N/A</v>
      </c>
      <c r="V10" t="e">
        <f>NA()</f>
        <v>#N/A</v>
      </c>
      <c r="W10" t="e">
        <f>NA()</f>
        <v>#N/A</v>
      </c>
      <c r="X10" t="e">
        <f>NA()</f>
        <v>#N/A</v>
      </c>
      <c r="Y10" t="e">
        <f>NA()</f>
        <v>#N/A</v>
      </c>
      <c r="Z10" t="e">
        <f>NA()</f>
        <v>#N/A</v>
      </c>
      <c r="AA10" t="e">
        <f>NA()</f>
        <v>#N/A</v>
      </c>
      <c r="AB10" t="e">
        <f>NA()</f>
        <v>#N/A</v>
      </c>
      <c r="AC10" t="e">
        <f>NA()</f>
        <v>#N/A</v>
      </c>
      <c r="AD10" t="e">
        <f>NA()</f>
        <v>#N/A</v>
      </c>
      <c r="AE10" t="e">
        <f>NA()</f>
        <v>#N/A</v>
      </c>
      <c r="AF10" t="e">
        <f>NA()</f>
        <v>#N/A</v>
      </c>
      <c r="AG10" t="e">
        <f>NA()</f>
        <v>#N/A</v>
      </c>
      <c r="AH10" t="e">
        <f>NA()</f>
        <v>#N/A</v>
      </c>
      <c r="AI10" t="e">
        <f>NA()</f>
        <v>#N/A</v>
      </c>
      <c r="AJ10" t="e">
        <f>NA()</f>
        <v>#N/A</v>
      </c>
      <c r="AK10" t="e">
        <f>NA()</f>
        <v>#N/A</v>
      </c>
      <c r="AL10" t="e">
        <f>NA()</f>
        <v>#N/A</v>
      </c>
      <c r="AM10" t="e">
        <f>NA()</f>
        <v>#N/A</v>
      </c>
    </row>
    <row r="11" spans="1:39" x14ac:dyDescent="0.35">
      <c r="A11" t="s">
        <v>69</v>
      </c>
      <c r="B11" s="8">
        <f>IF(COUNTIF('Pivot Snapshot'!$A$4:$A$28,$A11)=0,NA(),IF(COUNT(INDEX('Pivot Snapshot'!B$4:B$28,MATCH($A11,'Pivot Snapshot'!$A$4:$A$28,0)))=0,NA(),INDEX('Pivot Snapshot'!B$4:B$28,MATCH($A11,'Pivot Snapshot'!$A$4:$A$28,0))))</f>
        <v>9416.0513704473487</v>
      </c>
      <c r="C11" s="9">
        <f>IF(COUNTIF('Pivot Snapshot'!$A$4:$A$28,$A11)=0,NA(),IF(COUNT(INDEX('Pivot Snapshot'!C$4:C$28,MATCH($A11,'Pivot Snapshot'!$A$4:$A$28,0)))=0,NA(),INDEX('Pivot Snapshot'!C$4:C$28,MATCH($A11,'Pivot Snapshot'!$A$4:$A$28,0))))</f>
        <v>72.234999999999999</v>
      </c>
      <c r="D11" s="9">
        <f>IF(COUNTIF('Pivot Snapshot'!$A$4:$A$28,$A11)=0,NA(),IF(COUNT(INDEX('Pivot Snapshot'!D$4:D$28,MATCH($A11,'Pivot Snapshot'!$A$4:$A$28,0)))=0,NA(),INDEX('Pivot Snapshot'!D$4:D$28,MATCH($A11,'Pivot Snapshot'!$A$4:$A$28,0))))</f>
        <v>1450.9357910000001</v>
      </c>
      <c r="E11" t="s">
        <v>35</v>
      </c>
      <c r="F11" t="s">
        <v>70</v>
      </c>
      <c r="G11" s="8">
        <f>IF(AND(ISNUMBER(B11),COUNTIFS(Observations[CountryCode],$E11,Observations[Year],2000,Observations[Metric],"Income",Observations[Value],"&lt;&gt;")&gt;0),SUMIFS(Observations[Value],Observations[CountryCode],$E11,Observations[Year],2000,Observations[Metric],"Income")/1,"")</f>
        <v>3010.421561483975</v>
      </c>
      <c r="H11" s="9">
        <f>IF(AND(ISNUMBER(D11),COUNTIFS(Observations[CountryCode],$E11,Observations[Year],2000,Observations[Metric],"Population",Observations[Value],"&lt;&gt;")&gt;0),SUMIFS(Observations[Value],Observations[CountryCode],$E11,Observations[Year],2000,Observations[Metric],"Population")/1000000,"")</f>
        <v>1057.9227330000001</v>
      </c>
      <c r="I11" s="9">
        <f>IF(AND(ISNUMBER(C11),COUNTIFS(Observations[CountryCode],$E11,Observations[Year],2000,Observations[Metric],"Life",Observations[Value],"&lt;&gt;")&gt;0),SUMIFS(Observations[Value],Observations[CountryCode],$E11,Observations[Year],2000,Observations[Metric],"Life")/1,"")</f>
        <v>62.749000000000002</v>
      </c>
      <c r="J11" s="8">
        <f t="shared" si="0"/>
        <v>9416.0513704473487</v>
      </c>
      <c r="K11" s="9">
        <f t="shared" si="1"/>
        <v>1450.9357910000001</v>
      </c>
      <c r="L11" s="9">
        <f t="shared" si="2"/>
        <v>72.234999999999999</v>
      </c>
      <c r="N11" t="s">
        <v>21</v>
      </c>
      <c r="O11" t="e">
        <f>NA()</f>
        <v>#N/A</v>
      </c>
      <c r="P11" t="e">
        <f>NA()</f>
        <v>#N/A</v>
      </c>
      <c r="Q11" t="e">
        <f>NA()</f>
        <v>#N/A</v>
      </c>
      <c r="R11" t="e">
        <f>NA()</f>
        <v>#N/A</v>
      </c>
      <c r="S11" s="9">
        <f>D6</f>
        <v>19.764771</v>
      </c>
      <c r="T11" t="e">
        <f>NA()</f>
        <v>#N/A</v>
      </c>
      <c r="U11" t="e">
        <f>NA()</f>
        <v>#N/A</v>
      </c>
      <c r="V11" t="e">
        <f>NA()</f>
        <v>#N/A</v>
      </c>
      <c r="W11" t="e">
        <f>NA()</f>
        <v>#N/A</v>
      </c>
      <c r="X11" t="e">
        <f>NA()</f>
        <v>#N/A</v>
      </c>
      <c r="Y11" t="e">
        <f>NA()</f>
        <v>#N/A</v>
      </c>
      <c r="Z11" t="e">
        <f>NA()</f>
        <v>#N/A</v>
      </c>
      <c r="AA11" t="e">
        <f>NA()</f>
        <v>#N/A</v>
      </c>
      <c r="AB11" t="e">
        <f>NA()</f>
        <v>#N/A</v>
      </c>
      <c r="AC11" t="e">
        <f>NA()</f>
        <v>#N/A</v>
      </c>
      <c r="AD11" t="e">
        <f>NA()</f>
        <v>#N/A</v>
      </c>
      <c r="AE11" t="e">
        <f>NA()</f>
        <v>#N/A</v>
      </c>
      <c r="AF11" t="e">
        <f>NA()</f>
        <v>#N/A</v>
      </c>
      <c r="AG11" t="e">
        <f>NA()</f>
        <v>#N/A</v>
      </c>
      <c r="AH11" t="e">
        <f>NA()</f>
        <v>#N/A</v>
      </c>
      <c r="AI11" t="e">
        <f>NA()</f>
        <v>#N/A</v>
      </c>
      <c r="AJ11" t="e">
        <f>NA()</f>
        <v>#N/A</v>
      </c>
      <c r="AK11" t="e">
        <f>NA()</f>
        <v>#N/A</v>
      </c>
      <c r="AL11" t="e">
        <f>NA()</f>
        <v>#N/A</v>
      </c>
      <c r="AM11" t="e">
        <f>NA()</f>
        <v>#N/A</v>
      </c>
    </row>
    <row r="12" spans="1:39" x14ac:dyDescent="0.35">
      <c r="A12" t="s">
        <v>71</v>
      </c>
      <c r="B12" s="8">
        <f>IF(COUNTIF('Pivot Snapshot'!$A$4:$A$28,$A12)=0,NA(),IF(COUNT(INDEX('Pivot Snapshot'!B$4:B$28,MATCH($A12,'Pivot Snapshot'!$A$4:$A$28,0)))=0,NA(),INDEX('Pivot Snapshot'!B$4:B$28,MATCH($A12,'Pivot Snapshot'!$A$4:$A$28,0))))</f>
        <v>14470.717980657781</v>
      </c>
      <c r="C12" s="9">
        <f>IF(COUNTIF('Pivot Snapshot'!$A$4:$A$28,$A12)=0,NA(),IF(COUNT(INDEX('Pivot Snapshot'!C$4:C$28,MATCH($A12,'Pivot Snapshot'!$A$4:$A$28,0)))=0,NA(),INDEX('Pivot Snapshot'!C$4:C$28,MATCH($A12,'Pivot Snapshot'!$A$4:$A$28,0))))</f>
        <v>71.287999999999997</v>
      </c>
      <c r="D12" s="9">
        <f>IF(COUNTIF('Pivot Snapshot'!$A$4:$A$28,$A12)=0,NA(),IF(COUNT(INDEX('Pivot Snapshot'!D$4:D$28,MATCH($A12,'Pivot Snapshot'!$A$4:$A$28,0)))=0,NA(),INDEX('Pivot Snapshot'!D$4:D$28,MATCH($A12,'Pivot Snapshot'!$A$4:$A$28,0))))</f>
        <v>283.487931</v>
      </c>
      <c r="E12" t="s">
        <v>34</v>
      </c>
      <c r="F12" t="s">
        <v>56</v>
      </c>
      <c r="G12" s="8">
        <f>IF(AND(ISNUMBER(B12),COUNTIFS(Observations[CountryCode],$E12,Observations[Year],2000,Observations[Metric],"Income",Observations[Value],"&lt;&gt;")&gt;0),SUMIFS(Observations[Value],Observations[CountryCode],$E12,Observations[Year],2000,Observations[Metric],"Income")/1,"")</f>
        <v>6056.3819784216485</v>
      </c>
      <c r="H12" s="9">
        <f>IF(AND(ISNUMBER(D12),COUNTIFS(Observations[CountryCode],$E12,Observations[Year],2000,Observations[Metric],"Population",Observations[Value],"&lt;&gt;")&gt;0),SUMIFS(Observations[Value],Observations[CountryCode],$E12,Observations[Year],2000,Observations[Metric],"Population")/1000000,"")</f>
        <v>216.07778999999999</v>
      </c>
      <c r="I12" s="9">
        <f>IF(AND(ISNUMBER(C12),COUNTIFS(Observations[CountryCode],$E12,Observations[Year],2000,Observations[Metric],"Life",Observations[Value],"&lt;&gt;")&gt;0),SUMIFS(Observations[Value],Observations[CountryCode],$E12,Observations[Year],2000,Observations[Metric],"Life")/1,"")</f>
        <v>66.292000000000002</v>
      </c>
      <c r="J12" s="8">
        <f t="shared" si="0"/>
        <v>14470.717980657781</v>
      </c>
      <c r="K12" s="9">
        <f t="shared" si="1"/>
        <v>283.487931</v>
      </c>
      <c r="L12" s="9">
        <f t="shared" si="2"/>
        <v>71.287999999999997</v>
      </c>
      <c r="N12" t="s">
        <v>62</v>
      </c>
      <c r="O12" t="e">
        <f>NA()</f>
        <v>#N/A</v>
      </c>
      <c r="P12" t="e">
        <f>NA()</f>
        <v>#N/A</v>
      </c>
      <c r="Q12" t="e">
        <f>NA()</f>
        <v>#N/A</v>
      </c>
      <c r="R12" t="e">
        <f>NA()</f>
        <v>#N/A</v>
      </c>
      <c r="S12" t="e">
        <f>NA()</f>
        <v>#N/A</v>
      </c>
      <c r="T12" s="9">
        <f>C7</f>
        <v>78.016999999999996</v>
      </c>
      <c r="U12" t="e">
        <f>NA()</f>
        <v>#N/A</v>
      </c>
      <c r="V12" t="e">
        <f>NA()</f>
        <v>#N/A</v>
      </c>
      <c r="W12" t="e">
        <f>NA()</f>
        <v>#N/A</v>
      </c>
      <c r="X12" t="e">
        <f>NA()</f>
        <v>#N/A</v>
      </c>
      <c r="Y12" t="e">
        <f>NA()</f>
        <v>#N/A</v>
      </c>
      <c r="Z12" t="e">
        <f>NA()</f>
        <v>#N/A</v>
      </c>
      <c r="AA12" t="e">
        <f>NA()</f>
        <v>#N/A</v>
      </c>
      <c r="AB12" t="e">
        <f>NA()</f>
        <v>#N/A</v>
      </c>
      <c r="AC12" t="e">
        <f>NA()</f>
        <v>#N/A</v>
      </c>
      <c r="AD12" t="e">
        <f>NA()</f>
        <v>#N/A</v>
      </c>
      <c r="AE12" t="e">
        <f>NA()</f>
        <v>#N/A</v>
      </c>
      <c r="AF12" t="e">
        <f>NA()</f>
        <v>#N/A</v>
      </c>
      <c r="AG12" t="e">
        <f>NA()</f>
        <v>#N/A</v>
      </c>
      <c r="AH12" t="e">
        <f>NA()</f>
        <v>#N/A</v>
      </c>
      <c r="AI12" t="e">
        <f>NA()</f>
        <v>#N/A</v>
      </c>
      <c r="AJ12" t="e">
        <f>NA()</f>
        <v>#N/A</v>
      </c>
      <c r="AK12" t="e">
        <f>NA()</f>
        <v>#N/A</v>
      </c>
      <c r="AL12" t="e">
        <f>NA()</f>
        <v>#N/A</v>
      </c>
      <c r="AM12" t="e">
        <f>NA()</f>
        <v>#N/A</v>
      </c>
    </row>
    <row r="13" spans="1:39" x14ac:dyDescent="0.35">
      <c r="A13" t="s">
        <v>72</v>
      </c>
      <c r="B13" s="8">
        <f>IF(COUNTIF('Pivot Snapshot'!$A$4:$A$28,$A13)=0,NA(),IF(COUNT(INDEX('Pivot Snapshot'!B$4:B$28,MATCH($A13,'Pivot Snapshot'!$A$4:$A$28,0)))=0,NA(),INDEX('Pivot Snapshot'!B$4:B$28,MATCH($A13,'Pivot Snapshot'!$A$4:$A$28,0))))</f>
        <v>53284.8745049149</v>
      </c>
      <c r="C13" s="9">
        <f>IF(COUNTIF('Pivot Snapshot'!$A$4:$A$28,$A13)=0,NA(),IF(COUNT(INDEX('Pivot Snapshot'!C$4:C$28,MATCH($A13,'Pivot Snapshot'!$A$4:$A$28,0)))=0,NA(),INDEX('Pivot Snapshot'!C$4:C$28,MATCH($A13,'Pivot Snapshot'!$A$4:$A$28,0))))</f>
        <v>83.951219512195138</v>
      </c>
      <c r="D13" s="9">
        <f>IF(COUNTIF('Pivot Snapshot'!$A$4:$A$28,$A13)=0,NA(),IF(COUNT(INDEX('Pivot Snapshot'!D$4:D$28,MATCH($A13,'Pivot Snapshot'!$A$4:$A$28,0)))=0,NA(),INDEX('Pivot Snapshot'!D$4:D$28,MATCH($A13,'Pivot Snapshot'!$A$4:$A$28,0))))</f>
        <v>58.952703999999997</v>
      </c>
      <c r="E13" t="s">
        <v>36</v>
      </c>
      <c r="F13" t="s">
        <v>67</v>
      </c>
      <c r="G13" s="8">
        <f>IF(AND(ISNUMBER(B13),COUNTIFS(Observations[CountryCode],$E13,Observations[Year],2000,Observations[Metric],"Income",Observations[Value],"&lt;&gt;")&gt;0),SUMIFS(Observations[Value],Observations[CountryCode],$E13,Observations[Year],2000,Observations[Metric],"Income")/1,"")</f>
        <v>50353.420041543555</v>
      </c>
      <c r="H13" s="9">
        <f>IF(AND(ISNUMBER(D13),COUNTIFS(Observations[CountryCode],$E13,Observations[Year],2000,Observations[Metric],"Population",Observations[Value],"&lt;&gt;")&gt;0),SUMIFS(Observations[Value],Observations[CountryCode],$E13,Observations[Year],2000,Observations[Metric],"Population")/1000000,"")</f>
        <v>56.942107999999998</v>
      </c>
      <c r="I13" s="9">
        <f>IF(AND(ISNUMBER(C13),COUNTIFS(Observations[CountryCode],$E13,Observations[Year],2000,Observations[Metric],"Life",Observations[Value],"&lt;&gt;")&gt;0),SUMIFS(Observations[Value],Observations[CountryCode],$E13,Observations[Year],2000,Observations[Metric],"Life")/1,"")</f>
        <v>79.778048780487822</v>
      </c>
      <c r="J13" s="8">
        <f t="shared" si="0"/>
        <v>53284.8745049149</v>
      </c>
      <c r="K13" s="9">
        <f t="shared" si="1"/>
        <v>58.952703999999997</v>
      </c>
      <c r="L13" s="9">
        <f t="shared" si="2"/>
        <v>83.951219512195138</v>
      </c>
      <c r="N13" t="s">
        <v>21</v>
      </c>
      <c r="O13" t="e">
        <f>NA()</f>
        <v>#N/A</v>
      </c>
      <c r="P13" t="e">
        <f>NA()</f>
        <v>#N/A</v>
      </c>
      <c r="Q13" t="e">
        <f>NA()</f>
        <v>#N/A</v>
      </c>
      <c r="R13" t="e">
        <f>NA()</f>
        <v>#N/A</v>
      </c>
      <c r="S13" t="e">
        <f>NA()</f>
        <v>#N/A</v>
      </c>
      <c r="T13" s="9">
        <f>D7</f>
        <v>1408.9749999999999</v>
      </c>
      <c r="U13" t="e">
        <f>NA()</f>
        <v>#N/A</v>
      </c>
      <c r="V13" t="e">
        <f>NA()</f>
        <v>#N/A</v>
      </c>
      <c r="W13" t="e">
        <f>NA()</f>
        <v>#N/A</v>
      </c>
      <c r="X13" t="e">
        <f>NA()</f>
        <v>#N/A</v>
      </c>
      <c r="Y13" t="e">
        <f>NA()</f>
        <v>#N/A</v>
      </c>
      <c r="Z13" t="e">
        <f>NA()</f>
        <v>#N/A</v>
      </c>
      <c r="AA13" t="e">
        <f>NA()</f>
        <v>#N/A</v>
      </c>
      <c r="AB13" t="e">
        <f>NA()</f>
        <v>#N/A</v>
      </c>
      <c r="AC13" t="e">
        <f>NA()</f>
        <v>#N/A</v>
      </c>
      <c r="AD13" t="e">
        <f>NA()</f>
        <v>#N/A</v>
      </c>
      <c r="AE13" t="e">
        <f>NA()</f>
        <v>#N/A</v>
      </c>
      <c r="AF13" t="e">
        <f>NA()</f>
        <v>#N/A</v>
      </c>
      <c r="AG13" t="e">
        <f>NA()</f>
        <v>#N/A</v>
      </c>
      <c r="AH13" t="e">
        <f>NA()</f>
        <v>#N/A</v>
      </c>
      <c r="AI13" t="e">
        <f>NA()</f>
        <v>#N/A</v>
      </c>
      <c r="AJ13" t="e">
        <f>NA()</f>
        <v>#N/A</v>
      </c>
      <c r="AK13" t="e">
        <f>NA()</f>
        <v>#N/A</v>
      </c>
      <c r="AL13" t="e">
        <f>NA()</f>
        <v>#N/A</v>
      </c>
      <c r="AM13" t="e">
        <f>NA()</f>
        <v>#N/A</v>
      </c>
    </row>
    <row r="14" spans="1:39" x14ac:dyDescent="0.35">
      <c r="A14" t="s">
        <v>73</v>
      </c>
      <c r="B14" s="8">
        <f>IF(COUNTIF('Pivot Snapshot'!$A$4:$A$28,$A14)=0,NA(),IF(COUNT(INDEX('Pivot Snapshot'!B$4:B$28,MATCH($A14,'Pivot Snapshot'!$A$4:$A$28,0)))=0,NA(),INDEX('Pivot Snapshot'!B$4:B$28,MATCH($A14,'Pivot Snapshot'!$A$4:$A$28,0))))</f>
        <v>47479.844854566749</v>
      </c>
      <c r="C14" s="9">
        <f>IF(COUNTIF('Pivot Snapshot'!$A$4:$A$28,$A14)=0,NA(),IF(COUNT(INDEX('Pivot Snapshot'!C$4:C$28,MATCH($A14,'Pivot Snapshot'!$A$4:$A$28,0)))=0,NA(),INDEX('Pivot Snapshot'!C$4:C$28,MATCH($A14,'Pivot Snapshot'!$A$4:$A$28,0))))</f>
        <v>84.03634146341463</v>
      </c>
      <c r="D14" s="9">
        <f>IF(COUNTIF('Pivot Snapshot'!$A$4:$A$28,$A14)=0,NA(),IF(COUNT(INDEX('Pivot Snapshot'!D$4:D$28,MATCH($A14,'Pivot Snapshot'!$A$4:$A$28,0)))=0,NA(),INDEX('Pivot Snapshot'!D$4:D$28,MATCH($A14,'Pivot Snapshot'!$A$4:$A$28,0))))</f>
        <v>123.975371</v>
      </c>
      <c r="E14" t="s">
        <v>37</v>
      </c>
      <c r="F14" t="s">
        <v>56</v>
      </c>
      <c r="G14" s="8">
        <f>IF(AND(ISNUMBER(B14),COUNTIFS(Observations[CountryCode],$E14,Observations[Year],2000,Observations[Metric],"Income",Observations[Value],"&lt;&gt;")&gt;0),SUMIFS(Observations[Value],Observations[CountryCode],$E14,Observations[Year],2000,Observations[Metric],"Income")/1,"")</f>
        <v>39731.79536863041</v>
      </c>
      <c r="H14" s="9">
        <f>IF(AND(ISNUMBER(D14),COUNTIFS(Observations[CountryCode],$E14,Observations[Year],2000,Observations[Metric],"Population",Observations[Value],"&lt;&gt;")&gt;0),SUMIFS(Observations[Value],Observations[CountryCode],$E14,Observations[Year],2000,Observations[Metric],"Population")/1000000,"")</f>
        <v>126.843</v>
      </c>
      <c r="I14" s="9">
        <f>IF(AND(ISNUMBER(C14),COUNTIFS(Observations[CountryCode],$E14,Observations[Year],2000,Observations[Metric],"Life",Observations[Value],"&lt;&gt;")&gt;0),SUMIFS(Observations[Value],Observations[CountryCode],$E14,Observations[Year],2000,Observations[Metric],"Life")/1,"")</f>
        <v>81.076097560975626</v>
      </c>
      <c r="J14" s="8">
        <f t="shared" si="0"/>
        <v>47479.844854566749</v>
      </c>
      <c r="K14" s="9">
        <f t="shared" si="1"/>
        <v>123.975371</v>
      </c>
      <c r="L14" s="9">
        <f t="shared" si="2"/>
        <v>84.03634146341463</v>
      </c>
      <c r="N14" t="s">
        <v>63</v>
      </c>
      <c r="O14" t="e">
        <f>NA()</f>
        <v>#N/A</v>
      </c>
      <c r="P14" t="e">
        <f>NA()</f>
        <v>#N/A</v>
      </c>
      <c r="Q14" t="e">
        <f>NA()</f>
        <v>#N/A</v>
      </c>
      <c r="R14" t="e">
        <f>NA()</f>
        <v>#N/A</v>
      </c>
      <c r="S14" t="e">
        <f>NA()</f>
        <v>#N/A</v>
      </c>
      <c r="T14" t="e">
        <f>NA()</f>
        <v>#N/A</v>
      </c>
      <c r="U14" s="9">
        <f>C8</f>
        <v>71.805999999999997</v>
      </c>
      <c r="V14" t="e">
        <f>NA()</f>
        <v>#N/A</v>
      </c>
      <c r="W14" t="e">
        <f>NA()</f>
        <v>#N/A</v>
      </c>
      <c r="X14" t="e">
        <f>NA()</f>
        <v>#N/A</v>
      </c>
      <c r="Y14" t="e">
        <f>NA()</f>
        <v>#N/A</v>
      </c>
      <c r="Z14" t="e">
        <f>NA()</f>
        <v>#N/A</v>
      </c>
      <c r="AA14" t="e">
        <f>NA()</f>
        <v>#N/A</v>
      </c>
      <c r="AB14" t="e">
        <f>NA()</f>
        <v>#N/A</v>
      </c>
      <c r="AC14" t="e">
        <f>NA()</f>
        <v>#N/A</v>
      </c>
      <c r="AD14" t="e">
        <f>NA()</f>
        <v>#N/A</v>
      </c>
      <c r="AE14" t="e">
        <f>NA()</f>
        <v>#N/A</v>
      </c>
      <c r="AF14" t="e">
        <f>NA()</f>
        <v>#N/A</v>
      </c>
      <c r="AG14" t="e">
        <f>NA()</f>
        <v>#N/A</v>
      </c>
      <c r="AH14" t="e">
        <f>NA()</f>
        <v>#N/A</v>
      </c>
      <c r="AI14" t="e">
        <f>NA()</f>
        <v>#N/A</v>
      </c>
      <c r="AJ14" t="e">
        <f>NA()</f>
        <v>#N/A</v>
      </c>
      <c r="AK14" t="e">
        <f>NA()</f>
        <v>#N/A</v>
      </c>
      <c r="AL14" t="e">
        <f>NA()</f>
        <v>#N/A</v>
      </c>
      <c r="AM14" t="e">
        <f>NA()</f>
        <v>#N/A</v>
      </c>
    </row>
    <row r="15" spans="1:39" x14ac:dyDescent="0.35">
      <c r="A15" t="s">
        <v>74</v>
      </c>
      <c r="B15" s="8">
        <f>IF(COUNTIF('Pivot Snapshot'!$A$4:$A$28,$A15)=0,NA(),IF(COUNT(INDEX('Pivot Snapshot'!B$4:B$28,MATCH($A15,'Pivot Snapshot'!$A$4:$A$28,0)))=0,NA(),INDEX('Pivot Snapshot'!B$4:B$28,MATCH($A15,'Pivot Snapshot'!$A$4:$A$28,0))))</f>
        <v>55070.938619412125</v>
      </c>
      <c r="C15" s="9">
        <f>IF(COUNTIF('Pivot Snapshot'!$A$4:$A$28,$A15)=0,NA(),IF(COUNT(INDEX('Pivot Snapshot'!C$4:C$28,MATCH($A15,'Pivot Snapshot'!$A$4:$A$28,0)))=0,NA(),INDEX('Pivot Snapshot'!C$4:C$28,MATCH($A15,'Pivot Snapshot'!$A$4:$A$28,0))))</f>
        <v>83.629268292682937</v>
      </c>
      <c r="D15" s="9">
        <f>IF(COUNTIF('Pivot Snapshot'!$A$4:$A$28,$A15)=0,NA(),IF(COUNT(INDEX('Pivot Snapshot'!D$4:D$28,MATCH($A15,'Pivot Snapshot'!$A$4:$A$28,0)))=0,NA(),INDEX('Pivot Snapshot'!D$4:D$28,MATCH($A15,'Pivot Snapshot'!$A$4:$A$28,0))))</f>
        <v>51.751064999999997</v>
      </c>
      <c r="E15" t="s">
        <v>38</v>
      </c>
      <c r="F15" t="s">
        <v>56</v>
      </c>
      <c r="G15" s="8">
        <f>IF(AND(ISNUMBER(B15),COUNTIFS(Observations[CountryCode],$E15,Observations[Year],2000,Observations[Metric],"Income",Observations[Value],"&lt;&gt;")&gt;0),SUMIFS(Observations[Value],Observations[CountryCode],$E15,Observations[Year],2000,Observations[Metric],"Income")/1,"")</f>
        <v>26404.158857574548</v>
      </c>
      <c r="H15" s="9">
        <f>IF(AND(ISNUMBER(D15),COUNTIFS(Observations[CountryCode],$E15,Observations[Year],2000,Observations[Metric],"Population",Observations[Value],"&lt;&gt;")&gt;0),SUMIFS(Observations[Value],Observations[CountryCode],$E15,Observations[Year],2000,Observations[Metric],"Population")/1000000,"")</f>
        <v>47.008111</v>
      </c>
      <c r="I15" s="9">
        <f>IF(AND(ISNUMBER(C15),COUNTIFS(Observations[CountryCode],$E15,Observations[Year],2000,Observations[Metric],"Life",Observations[Value],"&lt;&gt;")&gt;0),SUMIFS(Observations[Value],Observations[CountryCode],$E15,Observations[Year],2000,Observations[Metric],"Life")/1,"")</f>
        <v>75.909756097560987</v>
      </c>
      <c r="J15" s="8">
        <f t="shared" si="0"/>
        <v>55070.938619412125</v>
      </c>
      <c r="K15" s="9">
        <f t="shared" si="1"/>
        <v>51.751064999999997</v>
      </c>
      <c r="L15" s="9">
        <f t="shared" si="2"/>
        <v>83.629268292682937</v>
      </c>
      <c r="N15" t="s">
        <v>21</v>
      </c>
      <c r="O15" t="e">
        <f>NA()</f>
        <v>#N/A</v>
      </c>
      <c r="P15" t="e">
        <f>NA()</f>
        <v>#N/A</v>
      </c>
      <c r="Q15" t="e">
        <f>NA()</f>
        <v>#N/A</v>
      </c>
      <c r="R15" t="e">
        <f>NA()</f>
        <v>#N/A</v>
      </c>
      <c r="S15" t="e">
        <f>NA()</f>
        <v>#N/A</v>
      </c>
      <c r="T15" t="e">
        <f>NA()</f>
        <v>#N/A</v>
      </c>
      <c r="U15" s="9">
        <f>D8</f>
        <v>116.538258</v>
      </c>
      <c r="V15" t="e">
        <f>NA()</f>
        <v>#N/A</v>
      </c>
      <c r="W15" t="e">
        <f>NA()</f>
        <v>#N/A</v>
      </c>
      <c r="X15" t="e">
        <f>NA()</f>
        <v>#N/A</v>
      </c>
      <c r="Y15" t="e">
        <f>NA()</f>
        <v>#N/A</v>
      </c>
      <c r="Z15" t="e">
        <f>NA()</f>
        <v>#N/A</v>
      </c>
      <c r="AA15" t="e">
        <f>NA()</f>
        <v>#N/A</v>
      </c>
      <c r="AB15" t="e">
        <f>NA()</f>
        <v>#N/A</v>
      </c>
      <c r="AC15" t="e">
        <f>NA()</f>
        <v>#N/A</v>
      </c>
      <c r="AD15" t="e">
        <f>NA()</f>
        <v>#N/A</v>
      </c>
      <c r="AE15" t="e">
        <f>NA()</f>
        <v>#N/A</v>
      </c>
      <c r="AF15" t="e">
        <f>NA()</f>
        <v>#N/A</v>
      </c>
      <c r="AG15" t="e">
        <f>NA()</f>
        <v>#N/A</v>
      </c>
      <c r="AH15" t="e">
        <f>NA()</f>
        <v>#N/A</v>
      </c>
      <c r="AI15" t="e">
        <f>NA()</f>
        <v>#N/A</v>
      </c>
      <c r="AJ15" t="e">
        <f>NA()</f>
        <v>#N/A</v>
      </c>
      <c r="AK15" t="e">
        <f>NA()</f>
        <v>#N/A</v>
      </c>
      <c r="AL15" t="e">
        <f>NA()</f>
        <v>#N/A</v>
      </c>
      <c r="AM15" t="e">
        <f>NA()</f>
        <v>#N/A</v>
      </c>
    </row>
    <row r="16" spans="1:39" x14ac:dyDescent="0.35">
      <c r="A16" t="s">
        <v>75</v>
      </c>
      <c r="B16" s="8">
        <f>IF(COUNTIF('Pivot Snapshot'!$A$4:$A$28,$A16)=0,NA(),IF(COUNT(INDEX('Pivot Snapshot'!B$4:B$28,MATCH($A16,'Pivot Snapshot'!$A$4:$A$28,0)))=0,NA(),INDEX('Pivot Snapshot'!B$4:B$28,MATCH($A16,'Pivot Snapshot'!$A$4:$A$28,0))))</f>
        <v>21970.352041292626</v>
      </c>
      <c r="C16" s="9">
        <f>IF(COUNTIF('Pivot Snapshot'!$A$4:$A$28,$A16)=0,NA(),IF(COUNT(INDEX('Pivot Snapshot'!C$4:C$28,MATCH($A16,'Pivot Snapshot'!$A$4:$A$28,0)))=0,NA(),INDEX('Pivot Snapshot'!C$4:C$28,MATCH($A16,'Pivot Snapshot'!$A$4:$A$28,0))))</f>
        <v>75.263999999999996</v>
      </c>
      <c r="D16" s="9">
        <f>IF(COUNTIF('Pivot Snapshot'!$A$4:$A$28,$A16)=0,NA(),IF(COUNT(INDEX('Pivot Snapshot'!D$4:D$28,MATCH($A16,'Pivot Snapshot'!$A$4:$A$28,0)))=0,NA(),INDEX('Pivot Snapshot'!D$4:D$28,MATCH($A16,'Pivot Snapshot'!$A$4:$A$28,0))))</f>
        <v>130.861007</v>
      </c>
      <c r="E16" t="s">
        <v>39</v>
      </c>
      <c r="F16" t="s">
        <v>53</v>
      </c>
      <c r="G16" s="8">
        <f>IF(AND(ISNUMBER(B16),COUNTIFS(Observations[CountryCode],$E16,Observations[Year],2000,Observations[Metric],"Income",Observations[Value],"&lt;&gt;")&gt;0),SUMIFS(Observations[Value],Observations[CountryCode],$E16,Observations[Year],2000,Observations[Metric],"Income")/1,"")</f>
        <v>20470.493766915755</v>
      </c>
      <c r="H16" s="9">
        <f>IF(AND(ISNUMBER(D16),COUNTIFS(Observations[CountryCode],$E16,Observations[Year],2000,Observations[Metric],"Population",Observations[Value],"&lt;&gt;")&gt;0),SUMIFS(Observations[Value],Observations[CountryCode],$E16,Observations[Year],2000,Observations[Metric],"Population")/1000000,"")</f>
        <v>98.625551999999999</v>
      </c>
      <c r="I16" s="9">
        <f>IF(AND(ISNUMBER(C16),COUNTIFS(Observations[CountryCode],$E16,Observations[Year],2000,Observations[Metric],"Life",Observations[Value],"&lt;&gt;")&gt;0),SUMIFS(Observations[Value],Observations[CountryCode],$E16,Observations[Year],2000,Observations[Metric],"Life")/1,"")</f>
        <v>72.561999999999998</v>
      </c>
      <c r="J16" s="8">
        <f t="shared" si="0"/>
        <v>21970.352041292626</v>
      </c>
      <c r="K16" s="9">
        <f t="shared" si="1"/>
        <v>130.861007</v>
      </c>
      <c r="L16" s="9">
        <f t="shared" si="2"/>
        <v>75.263999999999996</v>
      </c>
      <c r="N16" t="s">
        <v>66</v>
      </c>
      <c r="O16" t="e">
        <f>NA()</f>
        <v>#N/A</v>
      </c>
      <c r="P16" t="e">
        <f>NA()</f>
        <v>#N/A</v>
      </c>
      <c r="Q16" t="e">
        <f>NA()</f>
        <v>#N/A</v>
      </c>
      <c r="R16" t="e">
        <f>NA()</f>
        <v>#N/A</v>
      </c>
      <c r="S16" t="e">
        <f>NA()</f>
        <v>#N/A</v>
      </c>
      <c r="T16" t="e">
        <f>NA()</f>
        <v>#N/A</v>
      </c>
      <c r="U16" t="e">
        <f>NA()</f>
        <v>#N/A</v>
      </c>
      <c r="V16" s="9">
        <f>C9</f>
        <v>82.980487804878067</v>
      </c>
      <c r="W16" t="e">
        <f>NA()</f>
        <v>#N/A</v>
      </c>
      <c r="X16" t="e">
        <f>NA()</f>
        <v>#N/A</v>
      </c>
      <c r="Y16" t="e">
        <f>NA()</f>
        <v>#N/A</v>
      </c>
      <c r="Z16" t="e">
        <f>NA()</f>
        <v>#N/A</v>
      </c>
      <c r="AA16" t="e">
        <f>NA()</f>
        <v>#N/A</v>
      </c>
      <c r="AB16" t="e">
        <f>NA()</f>
        <v>#N/A</v>
      </c>
      <c r="AC16" t="e">
        <f>NA()</f>
        <v>#N/A</v>
      </c>
      <c r="AD16" t="e">
        <f>NA()</f>
        <v>#N/A</v>
      </c>
      <c r="AE16" t="e">
        <f>NA()</f>
        <v>#N/A</v>
      </c>
      <c r="AF16" t="e">
        <f>NA()</f>
        <v>#N/A</v>
      </c>
      <c r="AG16" t="e">
        <f>NA()</f>
        <v>#N/A</v>
      </c>
      <c r="AH16" t="e">
        <f>NA()</f>
        <v>#N/A</v>
      </c>
      <c r="AI16" t="e">
        <f>NA()</f>
        <v>#N/A</v>
      </c>
      <c r="AJ16" t="e">
        <f>NA()</f>
        <v>#N/A</v>
      </c>
      <c r="AK16" t="e">
        <f>NA()</f>
        <v>#N/A</v>
      </c>
      <c r="AL16" t="e">
        <f>NA()</f>
        <v>#N/A</v>
      </c>
      <c r="AM16" t="e">
        <f>NA()</f>
        <v>#N/A</v>
      </c>
    </row>
    <row r="17" spans="1:39" x14ac:dyDescent="0.35">
      <c r="A17" t="s">
        <v>76</v>
      </c>
      <c r="B17" s="8">
        <f>IF(COUNTIF('Pivot Snapshot'!$A$4:$A$28,$A17)=0,NA(),IF(COUNT(INDEX('Pivot Snapshot'!B$4:B$28,MATCH($A17,'Pivot Snapshot'!$A$4:$A$28,0)))=0,NA(),INDEX('Pivot Snapshot'!B$4:B$28,MATCH($A17,'Pivot Snapshot'!$A$4:$A$28,0))))</f>
        <v>48325.365098568436</v>
      </c>
      <c r="C17" s="9">
        <f>IF(COUNTIF('Pivot Snapshot'!$A$4:$A$28,$A17)=0,NA(),IF(COUNT(INDEX('Pivot Snapshot'!C$4:C$28,MATCH($A17,'Pivot Snapshot'!$A$4:$A$28,0)))=0,NA(),INDEX('Pivot Snapshot'!C$4:C$28,MATCH($A17,'Pivot Snapshot'!$A$4:$A$28,0))))</f>
        <v>82.009756097560981</v>
      </c>
      <c r="D17" s="9">
        <f>IF(COUNTIF('Pivot Snapshot'!$A$4:$A$28,$A17)=0,NA(),IF(COUNT(INDEX('Pivot Snapshot'!D$4:D$28,MATCH($A17,'Pivot Snapshot'!$A$4:$A$28,0)))=0,NA(),INDEX('Pivot Snapshot'!D$4:D$28,MATCH($A17,'Pivot Snapshot'!$A$4:$A$28,0))))</f>
        <v>5.29</v>
      </c>
      <c r="E17" t="s">
        <v>42</v>
      </c>
      <c r="F17" t="s">
        <v>56</v>
      </c>
      <c r="G17" s="8">
        <f>IF(AND(ISNUMBER(B17),COUNTIFS(Observations[CountryCode],$E17,Observations[Year],2000,Observations[Metric],"Income",Observations[Value],"&lt;&gt;")&gt;0),SUMIFS(Observations[Value],Observations[CountryCode],$E17,Observations[Year],2000,Observations[Metric],"Income")/1,"")</f>
        <v>35984.628801611638</v>
      </c>
      <c r="H17" s="9">
        <f>IF(AND(ISNUMBER(D17),COUNTIFS(Observations[CountryCode],$E17,Observations[Year],2000,Observations[Metric],"Population",Observations[Value],"&lt;&gt;")&gt;0),SUMIFS(Observations[Value],Observations[CountryCode],$E17,Observations[Year],2000,Observations[Metric],"Population")/1000000,"")</f>
        <v>3.8576999999999999</v>
      </c>
      <c r="I17" s="9">
        <f>IF(AND(ISNUMBER(C17),COUNTIFS(Observations[CountryCode],$E17,Observations[Year],2000,Observations[Metric],"Life",Observations[Value],"&lt;&gt;")&gt;0),SUMIFS(Observations[Value],Observations[CountryCode],$E17,Observations[Year],2000,Observations[Metric],"Life")/1,"")</f>
        <v>78.636585365853662</v>
      </c>
      <c r="J17" s="8">
        <f t="shared" si="0"/>
        <v>48325.365098568436</v>
      </c>
      <c r="K17" s="9">
        <f t="shared" si="1"/>
        <v>5.29</v>
      </c>
      <c r="L17" s="9">
        <f t="shared" si="2"/>
        <v>82.009756097560981</v>
      </c>
      <c r="N17" t="s">
        <v>21</v>
      </c>
      <c r="O17" t="e">
        <f>NA()</f>
        <v>#N/A</v>
      </c>
      <c r="P17" t="e">
        <f>NA()</f>
        <v>#N/A</v>
      </c>
      <c r="Q17" t="e">
        <f>NA()</f>
        <v>#N/A</v>
      </c>
      <c r="R17" t="e">
        <f>NA()</f>
        <v>#N/A</v>
      </c>
      <c r="S17" t="e">
        <f>NA()</f>
        <v>#N/A</v>
      </c>
      <c r="T17" t="e">
        <f>NA()</f>
        <v>#N/A</v>
      </c>
      <c r="U17" t="e">
        <f>NA()</f>
        <v>#N/A</v>
      </c>
      <c r="V17" s="9">
        <f>D9</f>
        <v>68.551653000000002</v>
      </c>
      <c r="W17" t="e">
        <f>NA()</f>
        <v>#N/A</v>
      </c>
      <c r="X17" t="e">
        <f>NA()</f>
        <v>#N/A</v>
      </c>
      <c r="Y17" t="e">
        <f>NA()</f>
        <v>#N/A</v>
      </c>
      <c r="Z17" t="e">
        <f>NA()</f>
        <v>#N/A</v>
      </c>
      <c r="AA17" t="e">
        <f>NA()</f>
        <v>#N/A</v>
      </c>
      <c r="AB17" t="e">
        <f>NA()</f>
        <v>#N/A</v>
      </c>
      <c r="AC17" t="e">
        <f>NA()</f>
        <v>#N/A</v>
      </c>
      <c r="AD17" t="e">
        <f>NA()</f>
        <v>#N/A</v>
      </c>
      <c r="AE17" t="e">
        <f>NA()</f>
        <v>#N/A</v>
      </c>
      <c r="AF17" t="e">
        <f>NA()</f>
        <v>#N/A</v>
      </c>
      <c r="AG17" t="e">
        <f>NA()</f>
        <v>#N/A</v>
      </c>
      <c r="AH17" t="e">
        <f>NA()</f>
        <v>#N/A</v>
      </c>
      <c r="AI17" t="e">
        <f>NA()</f>
        <v>#N/A</v>
      </c>
      <c r="AJ17" t="e">
        <f>NA()</f>
        <v>#N/A</v>
      </c>
      <c r="AK17" t="e">
        <f>NA()</f>
        <v>#N/A</v>
      </c>
      <c r="AL17" t="e">
        <f>NA()</f>
        <v>#N/A</v>
      </c>
      <c r="AM17" t="e">
        <f>NA()</f>
        <v>#N/A</v>
      </c>
    </row>
    <row r="18" spans="1:39" x14ac:dyDescent="0.35">
      <c r="A18" t="s">
        <v>77</v>
      </c>
      <c r="B18" s="8">
        <f>IF(COUNTIF('Pivot Snapshot'!$A$4:$A$28,$A18)=0,NA(),IF(COUNT(INDEX('Pivot Snapshot'!B$4:B$28,MATCH($A18,'Pivot Snapshot'!$A$4:$A$28,0)))=0,NA(),INDEX('Pivot Snapshot'!B$4:B$28,MATCH($A18,'Pivot Snapshot'!$A$4:$A$28,0))))</f>
        <v>7994.0375447082351</v>
      </c>
      <c r="C18" s="9">
        <f>IF(COUNTIF('Pivot Snapshot'!$A$4:$A$28,$A18)=0,NA(),IF(COUNT(INDEX('Pivot Snapshot'!C$4:C$28,MATCH($A18,'Pivot Snapshot'!$A$4:$A$28,0)))=0,NA(),INDEX('Pivot Snapshot'!C$4:C$28,MATCH($A18,'Pivot Snapshot'!$A$4:$A$28,0))))</f>
        <v>54.634999999999998</v>
      </c>
      <c r="D18" s="9">
        <f>IF(COUNTIF('Pivot Snapshot'!$A$4:$A$28,$A18)=0,NA(),IF(COUNT(INDEX('Pivot Snapshot'!D$4:D$28,MATCH($A18,'Pivot Snapshot'!$A$4:$A$28,0)))=0,NA(),INDEX('Pivot Snapshot'!D$4:D$28,MATCH($A18,'Pivot Snapshot'!$A$4:$A$28,0))))</f>
        <v>232.67947799999999</v>
      </c>
      <c r="E18" t="s">
        <v>40</v>
      </c>
      <c r="F18" t="s">
        <v>78</v>
      </c>
      <c r="G18" s="8">
        <f>IF(AND(ISNUMBER(B18),COUNTIFS(Observations[CountryCode],$E18,Observations[Year],2000,Observations[Metric],"Income",Observations[Value],"&lt;&gt;")&gt;0),SUMIFS(Observations[Value],Observations[CountryCode],$E18,Observations[Year],2000,Observations[Metric],"Income")/1,"")</f>
        <v>4889.0032192122926</v>
      </c>
      <c r="H18" s="9">
        <f>IF(AND(ISNUMBER(D18),COUNTIFS(Observations[CountryCode],$E18,Observations[Year],2000,Observations[Metric],"Population",Observations[Value],"&lt;&gt;")&gt;0),SUMIFS(Observations[Value],Observations[CountryCode],$E18,Observations[Year],2000,Observations[Metric],"Population")/1000000,"")</f>
        <v>126.38249399999999</v>
      </c>
      <c r="I18" s="9">
        <f>IF(AND(ISNUMBER(C18),COUNTIFS(Observations[CountryCode],$E18,Observations[Year],2000,Observations[Metric],"Life",Observations[Value],"&lt;&gt;")&gt;0),SUMIFS(Observations[Value],Observations[CountryCode],$E18,Observations[Year],2000,Observations[Metric],"Life")/1,"")</f>
        <v>47.143000000000001</v>
      </c>
      <c r="J18" s="8">
        <f t="shared" si="0"/>
        <v>7994.0375447082351</v>
      </c>
      <c r="K18" s="9">
        <f t="shared" si="1"/>
        <v>232.67947799999999</v>
      </c>
      <c r="L18" s="9">
        <f t="shared" si="2"/>
        <v>54.634999999999998</v>
      </c>
      <c r="N18" t="s">
        <v>68</v>
      </c>
      <c r="O18" t="e">
        <f>NA()</f>
        <v>#N/A</v>
      </c>
      <c r="P18" t="e">
        <f>NA()</f>
        <v>#N/A</v>
      </c>
      <c r="Q18" t="e">
        <f>NA()</f>
        <v>#N/A</v>
      </c>
      <c r="R18" t="e">
        <f>NA()</f>
        <v>#N/A</v>
      </c>
      <c r="S18" t="e">
        <f>NA()</f>
        <v>#N/A</v>
      </c>
      <c r="T18" t="e">
        <f>NA()</f>
        <v>#N/A</v>
      </c>
      <c r="U18" t="e">
        <f>NA()</f>
        <v>#N/A</v>
      </c>
      <c r="V18" t="e">
        <f>NA()</f>
        <v>#N/A</v>
      </c>
      <c r="W18" s="9">
        <f>C10</f>
        <v>80.792682926829272</v>
      </c>
      <c r="X18" t="e">
        <f>NA()</f>
        <v>#N/A</v>
      </c>
      <c r="Y18" t="e">
        <f>NA()</f>
        <v>#N/A</v>
      </c>
      <c r="Z18" t="e">
        <f>NA()</f>
        <v>#N/A</v>
      </c>
      <c r="AA18" t="e">
        <f>NA()</f>
        <v>#N/A</v>
      </c>
      <c r="AB18" t="e">
        <f>NA()</f>
        <v>#N/A</v>
      </c>
      <c r="AC18" t="e">
        <f>NA()</f>
        <v>#N/A</v>
      </c>
      <c r="AD18" t="e">
        <f>NA()</f>
        <v>#N/A</v>
      </c>
      <c r="AE18" t="e">
        <f>NA()</f>
        <v>#N/A</v>
      </c>
      <c r="AF18" t="e">
        <f>NA()</f>
        <v>#N/A</v>
      </c>
      <c r="AG18" t="e">
        <f>NA()</f>
        <v>#N/A</v>
      </c>
      <c r="AH18" t="e">
        <f>NA()</f>
        <v>#N/A</v>
      </c>
      <c r="AI18" t="e">
        <f>NA()</f>
        <v>#N/A</v>
      </c>
      <c r="AJ18" t="e">
        <f>NA()</f>
        <v>#N/A</v>
      </c>
      <c r="AK18" t="e">
        <f>NA()</f>
        <v>#N/A</v>
      </c>
      <c r="AL18" t="e">
        <f>NA()</f>
        <v>#N/A</v>
      </c>
      <c r="AM18" t="e">
        <f>NA()</f>
        <v>#N/A</v>
      </c>
    </row>
    <row r="19" spans="1:39" x14ac:dyDescent="0.35">
      <c r="A19" t="s">
        <v>79</v>
      </c>
      <c r="B19" s="8">
        <f>IF(COUNTIF('Pivot Snapshot'!$A$4:$A$28,$A19)=0,NA(),IF(COUNT(INDEX('Pivot Snapshot'!B$4:B$28,MATCH($A19,'Pivot Snapshot'!$A$4:$A$28,0)))=0,NA(),INDEX('Pivot Snapshot'!B$4:B$28,MATCH($A19,'Pivot Snapshot'!$A$4:$A$28,0))))</f>
        <v>94803.670493164129</v>
      </c>
      <c r="C19" s="9">
        <f>IF(COUNTIF('Pivot Snapshot'!$A$4:$A$28,$A19)=0,NA(),IF(COUNT(INDEX('Pivot Snapshot'!C$4:C$28,MATCH($A19,'Pivot Snapshot'!$A$4:$A$28,0)))=0,NA(),INDEX('Pivot Snapshot'!C$4:C$28,MATCH($A19,'Pivot Snapshot'!$A$4:$A$28,0))))</f>
        <v>83.160975609756093</v>
      </c>
      <c r="D19" s="9">
        <f>IF(COUNTIF('Pivot Snapshot'!$A$4:$A$28,$A19)=0,NA(),IF(COUNT(INDEX('Pivot Snapshot'!D$4:D$28,MATCH($A19,'Pivot Snapshot'!$A$4:$A$28,0)))=0,NA(),INDEX('Pivot Snapshot'!D$4:D$28,MATCH($A19,'Pivot Snapshot'!$A$4:$A$28,0))))</f>
        <v>5.572279</v>
      </c>
      <c r="E19" t="s">
        <v>41</v>
      </c>
      <c r="F19" t="s">
        <v>67</v>
      </c>
      <c r="G19" s="8">
        <f>IF(AND(ISNUMBER(B19),COUNTIFS(Observations[CountryCode],$E19,Observations[Year],2000,Observations[Metric],"Income",Observations[Value],"&lt;&gt;")&gt;0),SUMIFS(Observations[Value],Observations[CountryCode],$E19,Observations[Year],2000,Observations[Metric],"Income")/1,"")</f>
        <v>76775.94206009242</v>
      </c>
      <c r="H19" s="9">
        <f>IF(AND(ISNUMBER(D19),COUNTIFS(Observations[CountryCode],$E19,Observations[Year],2000,Observations[Metric],"Population",Observations[Value],"&lt;&gt;")&gt;0),SUMIFS(Observations[Value],Observations[CountryCode],$E19,Observations[Year],2000,Observations[Metric],"Population")/1000000,"")</f>
        <v>4.4909670000000004</v>
      </c>
      <c r="I19" s="9">
        <f>IF(AND(ISNUMBER(C19),COUNTIFS(Observations[CountryCode],$E19,Observations[Year],2000,Observations[Metric],"Life",Observations[Value],"&lt;&gt;")&gt;0),SUMIFS(Observations[Value],Observations[CountryCode],$E19,Observations[Year],2000,Observations[Metric],"Life")/1,"")</f>
        <v>78.634146341463421</v>
      </c>
      <c r="J19" s="8">
        <f t="shared" si="0"/>
        <v>94803.670493164129</v>
      </c>
      <c r="K19" s="9">
        <f t="shared" si="1"/>
        <v>5.572279</v>
      </c>
      <c r="L19" s="9">
        <f t="shared" si="2"/>
        <v>83.160975609756093</v>
      </c>
      <c r="N19" t="s">
        <v>21</v>
      </c>
      <c r="O19" t="e">
        <f>NA()</f>
        <v>#N/A</v>
      </c>
      <c r="P19" t="e">
        <f>NA()</f>
        <v>#N/A</v>
      </c>
      <c r="Q19" t="e">
        <f>NA()</f>
        <v>#N/A</v>
      </c>
      <c r="R19" t="e">
        <f>NA()</f>
        <v>#N/A</v>
      </c>
      <c r="S19" t="e">
        <f>NA()</f>
        <v>#N/A</v>
      </c>
      <c r="T19" t="e">
        <f>NA()</f>
        <v>#N/A</v>
      </c>
      <c r="U19" t="e">
        <f>NA()</f>
        <v>#N/A</v>
      </c>
      <c r="V19" t="e">
        <f>NA()</f>
        <v>#N/A</v>
      </c>
      <c r="W19" s="9">
        <f>D10</f>
        <v>83.516593</v>
      </c>
      <c r="X19" t="e">
        <f>NA()</f>
        <v>#N/A</v>
      </c>
      <c r="Y19" t="e">
        <f>NA()</f>
        <v>#N/A</v>
      </c>
      <c r="Z19" t="e">
        <f>NA()</f>
        <v>#N/A</v>
      </c>
      <c r="AA19" t="e">
        <f>NA()</f>
        <v>#N/A</v>
      </c>
      <c r="AB19" t="e">
        <f>NA()</f>
        <v>#N/A</v>
      </c>
      <c r="AC19" t="e">
        <f>NA()</f>
        <v>#N/A</v>
      </c>
      <c r="AD19" t="e">
        <f>NA()</f>
        <v>#N/A</v>
      </c>
      <c r="AE19" t="e">
        <f>NA()</f>
        <v>#N/A</v>
      </c>
      <c r="AF19" t="e">
        <f>NA()</f>
        <v>#N/A</v>
      </c>
      <c r="AG19" t="e">
        <f>NA()</f>
        <v>#N/A</v>
      </c>
      <c r="AH19" t="e">
        <f>NA()</f>
        <v>#N/A</v>
      </c>
      <c r="AI19" t="e">
        <f>NA()</f>
        <v>#N/A</v>
      </c>
      <c r="AJ19" t="e">
        <f>NA()</f>
        <v>#N/A</v>
      </c>
      <c r="AK19" t="e">
        <f>NA()</f>
        <v>#N/A</v>
      </c>
      <c r="AL19" t="e">
        <f>NA()</f>
        <v>#N/A</v>
      </c>
      <c r="AM19" t="e">
        <f>NA()</f>
        <v>#N/A</v>
      </c>
    </row>
    <row r="20" spans="1:39" x14ac:dyDescent="0.35">
      <c r="A20" t="s">
        <v>80</v>
      </c>
      <c r="B20" s="8">
        <f>IF(COUNTIF('Pivot Snapshot'!$A$4:$A$28,$A20)=0,NA(),IF(COUNT(INDEX('Pivot Snapshot'!B$4:B$28,MATCH($A20,'Pivot Snapshot'!$A$4:$A$28,0)))=0,NA(),INDEX('Pivot Snapshot'!B$4:B$28,MATCH($A20,'Pivot Snapshot'!$A$4:$A$28,0))))</f>
        <v>45153.04397732806</v>
      </c>
      <c r="C20" s="9">
        <f>IF(COUNTIF('Pivot Snapshot'!$A$4:$A$28,$A20)=0,NA(),IF(COUNT(INDEX('Pivot Snapshot'!C$4:C$28,MATCH($A20,'Pivot Snapshot'!$A$4:$A$28,0)))=0,NA(),INDEX('Pivot Snapshot'!C$4:C$28,MATCH($A20,'Pivot Snapshot'!$A$4:$A$28,0))))</f>
        <v>78.409756097560987</v>
      </c>
      <c r="D20" s="9">
        <f>IF(COUNTIF('Pivot Snapshot'!$A$4:$A$28,$A20)=0,NA(),IF(COUNT(INDEX('Pivot Snapshot'!D$4:D$28,MATCH($A20,'Pivot Snapshot'!$A$4:$A$28,0)))=0,NA(),INDEX('Pivot Snapshot'!D$4:D$28,MATCH($A20,'Pivot Snapshot'!$A$4:$A$28,0))))</f>
        <v>36.559232999999999</v>
      </c>
      <c r="E20" t="s">
        <v>43</v>
      </c>
      <c r="F20" t="s">
        <v>67</v>
      </c>
      <c r="G20" s="8">
        <f>IF(AND(ISNUMBER(B20),COUNTIFS(Observations[CountryCode],$E20,Observations[Year],2000,Observations[Metric],"Income",Observations[Value],"&lt;&gt;")&gt;0),SUMIFS(Observations[Value],Observations[CountryCode],$E20,Observations[Year],2000,Observations[Metric],"Income")/1,"")</f>
        <v>18566.354628877209</v>
      </c>
      <c r="H20" s="9">
        <f>IF(AND(ISNUMBER(D20),COUNTIFS(Observations[CountryCode],$E20,Observations[Year],2000,Observations[Metric],"Population",Observations[Value],"&lt;&gt;")&gt;0),SUMIFS(Observations[Value],Observations[CountryCode],$E20,Observations[Year],2000,Observations[Metric],"Population")/1000000,"")</f>
        <v>38.258628999999999</v>
      </c>
      <c r="I20" s="9">
        <f>IF(AND(ISNUMBER(C20),COUNTIFS(Observations[CountryCode],$E20,Observations[Year],2000,Observations[Metric],"Life",Observations[Value],"&lt;&gt;")&gt;0),SUMIFS(Observations[Value],Observations[CountryCode],$E20,Observations[Year],2000,Observations[Metric],"Life")/1,"")</f>
        <v>73.748780487804879</v>
      </c>
      <c r="J20" s="8">
        <f t="shared" si="0"/>
        <v>45153.04397732806</v>
      </c>
      <c r="K20" s="9">
        <f t="shared" si="1"/>
        <v>36.559232999999999</v>
      </c>
      <c r="L20" s="9">
        <f t="shared" si="2"/>
        <v>78.409756097560987</v>
      </c>
      <c r="N20" t="s">
        <v>69</v>
      </c>
      <c r="O20" t="e">
        <f>NA()</f>
        <v>#N/A</v>
      </c>
      <c r="P20" t="e">
        <f>NA()</f>
        <v>#N/A</v>
      </c>
      <c r="Q20" t="e">
        <f>NA()</f>
        <v>#N/A</v>
      </c>
      <c r="R20" t="e">
        <f>NA()</f>
        <v>#N/A</v>
      </c>
      <c r="S20" t="e">
        <f>NA()</f>
        <v>#N/A</v>
      </c>
      <c r="T20" t="e">
        <f>NA()</f>
        <v>#N/A</v>
      </c>
      <c r="U20" t="e">
        <f>NA()</f>
        <v>#N/A</v>
      </c>
      <c r="V20" t="e">
        <f>NA()</f>
        <v>#N/A</v>
      </c>
      <c r="W20" t="e">
        <f>NA()</f>
        <v>#N/A</v>
      </c>
      <c r="X20" s="9">
        <f>C11</f>
        <v>72.234999999999999</v>
      </c>
      <c r="Y20" t="e">
        <f>NA()</f>
        <v>#N/A</v>
      </c>
      <c r="Z20" t="e">
        <f>NA()</f>
        <v>#N/A</v>
      </c>
      <c r="AA20" t="e">
        <f>NA()</f>
        <v>#N/A</v>
      </c>
      <c r="AB20" t="e">
        <f>NA()</f>
        <v>#N/A</v>
      </c>
      <c r="AC20" t="e">
        <f>NA()</f>
        <v>#N/A</v>
      </c>
      <c r="AD20" t="e">
        <f>NA()</f>
        <v>#N/A</v>
      </c>
      <c r="AE20" t="e">
        <f>NA()</f>
        <v>#N/A</v>
      </c>
      <c r="AF20" t="e">
        <f>NA()</f>
        <v>#N/A</v>
      </c>
      <c r="AG20" t="e">
        <f>NA()</f>
        <v>#N/A</v>
      </c>
      <c r="AH20" t="e">
        <f>NA()</f>
        <v>#N/A</v>
      </c>
      <c r="AI20" t="e">
        <f>NA()</f>
        <v>#N/A</v>
      </c>
      <c r="AJ20" t="e">
        <f>NA()</f>
        <v>#N/A</v>
      </c>
      <c r="AK20" t="e">
        <f>NA()</f>
        <v>#N/A</v>
      </c>
      <c r="AL20" t="e">
        <f>NA()</f>
        <v>#N/A</v>
      </c>
      <c r="AM20" t="e">
        <f>NA()</f>
        <v>#N/A</v>
      </c>
    </row>
    <row r="21" spans="1:39" x14ac:dyDescent="0.35">
      <c r="A21" t="s">
        <v>81</v>
      </c>
      <c r="B21" s="8">
        <f>IF(COUNTIF('Pivot Snapshot'!$A$4:$A$28,$A21)=0,NA(),IF(COUNT(INDEX('Pivot Snapshot'!B$4:B$28,MATCH($A21,'Pivot Snapshot'!$A$4:$A$28,0)))=0,NA(),INDEX('Pivot Snapshot'!B$4:B$28,MATCH($A21,'Pivot Snapshot'!$A$4:$A$28,0))))</f>
        <v>13597.653849599776</v>
      </c>
      <c r="C21" s="9">
        <f>IF(COUNTIF('Pivot Snapshot'!$A$4:$A$28,$A21)=0,NA(),IF(COUNT(INDEX('Pivot Snapshot'!C$4:C$28,MATCH($A21,'Pivot Snapshot'!$A$4:$A$28,0)))=0,NA(),INDEX('Pivot Snapshot'!C$4:C$28,MATCH($A21,'Pivot Snapshot'!$A$4:$A$28,0))))</f>
        <v>66.311999999999998</v>
      </c>
      <c r="D21" s="9">
        <f>IF(COUNTIF('Pivot Snapshot'!$A$4:$A$28,$A21)=0,NA(),IF(COUNT(INDEX('Pivot Snapshot'!D$4:D$28,MATCH($A21,'Pivot Snapshot'!$A$4:$A$28,0)))=0,NA(),INDEX('Pivot Snapshot'!D$4:D$28,MATCH($A21,'Pivot Snapshot'!$A$4:$A$28,0))))</f>
        <v>64.007187000000002</v>
      </c>
      <c r="E21" t="s">
        <v>47</v>
      </c>
      <c r="F21" t="s">
        <v>78</v>
      </c>
      <c r="G21" s="8">
        <f>IF(AND(ISNUMBER(B21),COUNTIFS(Observations[CountryCode],$E21,Observations[Year],2000,Observations[Metric],"Income",Observations[Value],"&lt;&gt;")&gt;0),SUMIFS(Observations[Value],Observations[CountryCode],$E21,Observations[Year],2000,Observations[Metric],"Income")/1,"")</f>
        <v>11183.825503143025</v>
      </c>
      <c r="H21" s="9">
        <f>IF(AND(ISNUMBER(D21),COUNTIFS(Observations[CountryCode],$E21,Observations[Year],2000,Observations[Metric],"Population",Observations[Value],"&lt;&gt;")&gt;0),SUMIFS(Observations[Value],Observations[CountryCode],$E21,Observations[Year],2000,Observations[Metric],"Population")/1000000,"")</f>
        <v>47.159719000000003</v>
      </c>
      <c r="I21" s="9">
        <f>IF(AND(ISNUMBER(C21),COUNTIFS(Observations[CountryCode],$E21,Observations[Year],2000,Observations[Metric],"Life",Observations[Value],"&lt;&gt;")&gt;0),SUMIFS(Observations[Value],Observations[CountryCode],$E21,Observations[Year],2000,Observations[Metric],"Life")/1,"")</f>
        <v>58.368000000000002</v>
      </c>
      <c r="J21" s="8">
        <f t="shared" si="0"/>
        <v>13597.653849599776</v>
      </c>
      <c r="K21" s="9">
        <f t="shared" si="1"/>
        <v>64.007187000000002</v>
      </c>
      <c r="L21" s="9">
        <f t="shared" si="2"/>
        <v>66.311999999999998</v>
      </c>
      <c r="N21" t="s">
        <v>21</v>
      </c>
      <c r="O21" t="e">
        <f>NA()</f>
        <v>#N/A</v>
      </c>
      <c r="P21" t="e">
        <f>NA()</f>
        <v>#N/A</v>
      </c>
      <c r="Q21" t="e">
        <f>NA()</f>
        <v>#N/A</v>
      </c>
      <c r="R21" t="e">
        <f>NA()</f>
        <v>#N/A</v>
      </c>
      <c r="S21" t="e">
        <f>NA()</f>
        <v>#N/A</v>
      </c>
      <c r="T21" t="e">
        <f>NA()</f>
        <v>#N/A</v>
      </c>
      <c r="U21" t="e">
        <f>NA()</f>
        <v>#N/A</v>
      </c>
      <c r="V21" t="e">
        <f>NA()</f>
        <v>#N/A</v>
      </c>
      <c r="W21" t="e">
        <f>NA()</f>
        <v>#N/A</v>
      </c>
      <c r="X21" s="9">
        <f>D11</f>
        <v>1450.9357910000001</v>
      </c>
      <c r="Y21" t="e">
        <f>NA()</f>
        <v>#N/A</v>
      </c>
      <c r="Z21" t="e">
        <f>NA()</f>
        <v>#N/A</v>
      </c>
      <c r="AA21" t="e">
        <f>NA()</f>
        <v>#N/A</v>
      </c>
      <c r="AB21" t="e">
        <f>NA()</f>
        <v>#N/A</v>
      </c>
      <c r="AC21" t="e">
        <f>NA()</f>
        <v>#N/A</v>
      </c>
      <c r="AD21" t="e">
        <f>NA()</f>
        <v>#N/A</v>
      </c>
      <c r="AE21" t="e">
        <f>NA()</f>
        <v>#N/A</v>
      </c>
      <c r="AF21" t="e">
        <f>NA()</f>
        <v>#N/A</v>
      </c>
      <c r="AG21" t="e">
        <f>NA()</f>
        <v>#N/A</v>
      </c>
      <c r="AH21" t="e">
        <f>NA()</f>
        <v>#N/A</v>
      </c>
      <c r="AI21" t="e">
        <f>NA()</f>
        <v>#N/A</v>
      </c>
      <c r="AJ21" t="e">
        <f>NA()</f>
        <v>#N/A</v>
      </c>
      <c r="AK21" t="e">
        <f>NA()</f>
        <v>#N/A</v>
      </c>
      <c r="AL21" t="e">
        <f>NA()</f>
        <v>#N/A</v>
      </c>
      <c r="AM21" t="e">
        <f>NA()</f>
        <v>#N/A</v>
      </c>
    </row>
    <row r="22" spans="1:39" x14ac:dyDescent="0.35">
      <c r="A22" t="s">
        <v>82</v>
      </c>
      <c r="B22" s="8">
        <f>IF(COUNTIF('Pivot Snapshot'!$A$4:$A$28,$A22)=0,NA(),IF(COUNT(INDEX('Pivot Snapshot'!B$4:B$28,MATCH($A22,'Pivot Snapshot'!$A$4:$A$28,0)))=0,NA(),INDEX('Pivot Snapshot'!B$4:B$28,MATCH($A22,'Pivot Snapshot'!$A$4:$A$28,0))))</f>
        <v>48460.291406966113</v>
      </c>
      <c r="C22" s="9">
        <f>IF(COUNTIF('Pivot Snapshot'!$A$4:$A$28,$A22)=0,NA(),IF(COUNT(INDEX('Pivot Snapshot'!C$4:C$28,MATCH($A22,'Pivot Snapshot'!$A$4:$A$28,0)))=0,NA(),INDEX('Pivot Snapshot'!C$4:C$28,MATCH($A22,'Pivot Snapshot'!$A$4:$A$28,0))))</f>
        <v>83.887804878048797</v>
      </c>
      <c r="D22" s="9">
        <f>IF(COUNTIF('Pivot Snapshot'!$A$4:$A$28,$A22)=0,NA(),IF(COUNT(INDEX('Pivot Snapshot'!D$4:D$28,MATCH($A22,'Pivot Snapshot'!$A$4:$A$28,0)))=0,NA(),INDEX('Pivot Snapshot'!D$4:D$28,MATCH($A22,'Pivot Snapshot'!$A$4:$A$28,0))))</f>
        <v>48.848840000000003</v>
      </c>
      <c r="E22" t="s">
        <v>31</v>
      </c>
      <c r="F22" t="s">
        <v>67</v>
      </c>
      <c r="G22" s="8">
        <f>IF(AND(ISNUMBER(B22),COUNTIFS(Observations[CountryCode],$E22,Observations[Year],2000,Observations[Metric],"Income",Observations[Value],"&lt;&gt;")&gt;0),SUMIFS(Observations[Value],Observations[CountryCode],$E22,Observations[Year],2000,Observations[Metric],"Income")/1,"")</f>
        <v>39945.897129817829</v>
      </c>
      <c r="H22" s="9">
        <f>IF(AND(ISNUMBER(D22),COUNTIFS(Observations[CountryCode],$E22,Observations[Year],2000,Observations[Metric],"Population",Observations[Value],"&lt;&gt;")&gt;0),SUMIFS(Observations[Value],Observations[CountryCode],$E22,Observations[Year],2000,Observations[Metric],"Population")/1000000,"")</f>
        <v>40.567864</v>
      </c>
      <c r="I22" s="9">
        <f>IF(AND(ISNUMBER(C22),COUNTIFS(Observations[CountryCode],$E22,Observations[Year],2000,Observations[Metric],"Life",Observations[Value],"&lt;&gt;")&gt;0),SUMIFS(Observations[Value],Observations[CountryCode],$E22,Observations[Year],2000,Observations[Metric],"Life")/1,"")</f>
        <v>78.965853658536588</v>
      </c>
      <c r="J22" s="8">
        <f t="shared" si="0"/>
        <v>48460.291406966113</v>
      </c>
      <c r="K22" s="9">
        <f t="shared" si="1"/>
        <v>48.848840000000003</v>
      </c>
      <c r="L22" s="9">
        <f t="shared" si="2"/>
        <v>83.887804878048797</v>
      </c>
      <c r="N22" t="s">
        <v>71</v>
      </c>
      <c r="O22" t="e">
        <f>NA()</f>
        <v>#N/A</v>
      </c>
      <c r="P22" t="e">
        <f>NA()</f>
        <v>#N/A</v>
      </c>
      <c r="Q22" t="e">
        <f>NA()</f>
        <v>#N/A</v>
      </c>
      <c r="R22" t="e">
        <f>NA()</f>
        <v>#N/A</v>
      </c>
      <c r="S22" t="e">
        <f>NA()</f>
        <v>#N/A</v>
      </c>
      <c r="T22" t="e">
        <f>NA()</f>
        <v>#N/A</v>
      </c>
      <c r="U22" t="e">
        <f>NA()</f>
        <v>#N/A</v>
      </c>
      <c r="V22" t="e">
        <f>NA()</f>
        <v>#N/A</v>
      </c>
      <c r="W22" t="e">
        <f>NA()</f>
        <v>#N/A</v>
      </c>
      <c r="X22" t="e">
        <f>NA()</f>
        <v>#N/A</v>
      </c>
      <c r="Y22" s="9">
        <f>C12</f>
        <v>71.287999999999997</v>
      </c>
      <c r="Z22" t="e">
        <f>NA()</f>
        <v>#N/A</v>
      </c>
      <c r="AA22" t="e">
        <f>NA()</f>
        <v>#N/A</v>
      </c>
      <c r="AB22" t="e">
        <f>NA()</f>
        <v>#N/A</v>
      </c>
      <c r="AC22" t="e">
        <f>NA()</f>
        <v>#N/A</v>
      </c>
      <c r="AD22" t="e">
        <f>NA()</f>
        <v>#N/A</v>
      </c>
      <c r="AE22" t="e">
        <f>NA()</f>
        <v>#N/A</v>
      </c>
      <c r="AF22" t="e">
        <f>NA()</f>
        <v>#N/A</v>
      </c>
      <c r="AG22" t="e">
        <f>NA()</f>
        <v>#N/A</v>
      </c>
      <c r="AH22" t="e">
        <f>NA()</f>
        <v>#N/A</v>
      </c>
      <c r="AI22" t="e">
        <f>NA()</f>
        <v>#N/A</v>
      </c>
      <c r="AJ22" t="e">
        <f>NA()</f>
        <v>#N/A</v>
      </c>
      <c r="AK22" t="e">
        <f>NA()</f>
        <v>#N/A</v>
      </c>
      <c r="AL22" t="e">
        <f>NA()</f>
        <v>#N/A</v>
      </c>
      <c r="AM22" t="e">
        <f>NA()</f>
        <v>#N/A</v>
      </c>
    </row>
    <row r="23" spans="1:39" x14ac:dyDescent="0.35">
      <c r="A23" t="s">
        <v>83</v>
      </c>
      <c r="B23" s="8">
        <f>IF(COUNTIF('Pivot Snapshot'!$A$4:$A$28,$A23)=0,NA(),IF(COUNT(INDEX('Pivot Snapshot'!B$4:B$28,MATCH($A23,'Pivot Snapshot'!$A$4:$A$28,0)))=0,NA(),INDEX('Pivot Snapshot'!B$4:B$28,MATCH($A23,'Pivot Snapshot'!$A$4:$A$28,0))))</f>
        <v>62558.406587604055</v>
      </c>
      <c r="C23" s="9">
        <f>IF(COUNTIF('Pivot Snapshot'!$A$4:$A$28,$A23)=0,NA(),IF(COUNT(INDEX('Pivot Snapshot'!C$4:C$28,MATCH($A23,'Pivot Snapshot'!$A$4:$A$28,0)))=0,NA(),INDEX('Pivot Snapshot'!C$4:C$28,MATCH($A23,'Pivot Snapshot'!$A$4:$A$28,0))))</f>
        <v>84.063414634146341</v>
      </c>
      <c r="D23" s="9">
        <f>IF(COUNTIF('Pivot Snapshot'!$A$4:$A$28,$A23)=0,NA(),IF(COUNT(INDEX('Pivot Snapshot'!D$4:D$28,MATCH($A23,'Pivot Snapshot'!$A$4:$A$28,0)))=0,NA(),INDEX('Pivot Snapshot'!D$4:D$28,MATCH($A23,'Pivot Snapshot'!$A$4:$A$28,0))))</f>
        <v>10.569709</v>
      </c>
      <c r="E23" t="s">
        <v>44</v>
      </c>
      <c r="F23" t="s">
        <v>67</v>
      </c>
      <c r="G23" s="8">
        <f>IF(AND(ISNUMBER(B23),COUNTIFS(Observations[CountryCode],$E23,Observations[Year],2000,Observations[Metric],"Income",Observations[Value],"&lt;&gt;")&gt;0),SUMIFS(Observations[Value],Observations[CountryCode],$E23,Observations[Year],2000,Observations[Metric],"Income")/1,"")</f>
        <v>47868.507729257122</v>
      </c>
      <c r="H23" s="9">
        <f>IF(AND(ISNUMBER(D23),COUNTIFS(Observations[CountryCode],$E23,Observations[Year],2000,Observations[Metric],"Population",Observations[Value],"&lt;&gt;")&gt;0),SUMIFS(Observations[Value],Observations[CountryCode],$E23,Observations[Year],2000,Observations[Metric],"Population")/1000000,"")</f>
        <v>8.872109</v>
      </c>
      <c r="I23" s="9">
        <f>IF(AND(ISNUMBER(C23),COUNTIFS(Observations[CountryCode],$E23,Observations[Year],2000,Observations[Metric],"Life",Observations[Value],"&lt;&gt;")&gt;0),SUMIFS(Observations[Value],Observations[CountryCode],$E23,Observations[Year],2000,Observations[Metric],"Life")/1,"")</f>
        <v>79.643902439024401</v>
      </c>
      <c r="J23" s="8">
        <f t="shared" si="0"/>
        <v>62558.406587604055</v>
      </c>
      <c r="K23" s="9">
        <f t="shared" si="1"/>
        <v>10.569709</v>
      </c>
      <c r="L23" s="9">
        <f t="shared" si="2"/>
        <v>84.063414634146341</v>
      </c>
      <c r="N23" t="s">
        <v>21</v>
      </c>
      <c r="O23" t="e">
        <f>NA()</f>
        <v>#N/A</v>
      </c>
      <c r="P23" t="e">
        <f>NA()</f>
        <v>#N/A</v>
      </c>
      <c r="Q23" t="e">
        <f>NA()</f>
        <v>#N/A</v>
      </c>
      <c r="R23" t="e">
        <f>NA()</f>
        <v>#N/A</v>
      </c>
      <c r="S23" t="e">
        <f>NA()</f>
        <v>#N/A</v>
      </c>
      <c r="T23" t="e">
        <f>NA()</f>
        <v>#N/A</v>
      </c>
      <c r="U23" t="e">
        <f>NA()</f>
        <v>#N/A</v>
      </c>
      <c r="V23" t="e">
        <f>NA()</f>
        <v>#N/A</v>
      </c>
      <c r="W23" t="e">
        <f>NA()</f>
        <v>#N/A</v>
      </c>
      <c r="X23" t="e">
        <f>NA()</f>
        <v>#N/A</v>
      </c>
      <c r="Y23" s="9">
        <f>D12</f>
        <v>283.487931</v>
      </c>
      <c r="Z23" t="e">
        <f>NA()</f>
        <v>#N/A</v>
      </c>
      <c r="AA23" t="e">
        <f>NA()</f>
        <v>#N/A</v>
      </c>
      <c r="AB23" t="e">
        <f>NA()</f>
        <v>#N/A</v>
      </c>
      <c r="AC23" t="e">
        <f>NA()</f>
        <v>#N/A</v>
      </c>
      <c r="AD23" t="e">
        <f>NA()</f>
        <v>#N/A</v>
      </c>
      <c r="AE23" t="e">
        <f>NA()</f>
        <v>#N/A</v>
      </c>
      <c r="AF23" t="e">
        <f>NA()</f>
        <v>#N/A</v>
      </c>
      <c r="AG23" t="e">
        <f>NA()</f>
        <v>#N/A</v>
      </c>
      <c r="AH23" t="e">
        <f>NA()</f>
        <v>#N/A</v>
      </c>
      <c r="AI23" t="e">
        <f>NA()</f>
        <v>#N/A</v>
      </c>
      <c r="AJ23" t="e">
        <f>NA()</f>
        <v>#N/A</v>
      </c>
      <c r="AK23" t="e">
        <f>NA()</f>
        <v>#N/A</v>
      </c>
      <c r="AL23" t="e">
        <f>NA()</f>
        <v>#N/A</v>
      </c>
      <c r="AM23" t="e">
        <f>NA()</f>
        <v>#N/A</v>
      </c>
    </row>
    <row r="24" spans="1:39" x14ac:dyDescent="0.35">
      <c r="A24" t="s">
        <v>84</v>
      </c>
      <c r="B24" s="8">
        <f>IF(COUNTIF('Pivot Snapshot'!$A$4:$A$28,$A24)=0,NA(),IF(COUNT(INDEX('Pivot Snapshot'!B$4:B$28,MATCH($A24,'Pivot Snapshot'!$A$4:$A$28,0)))=0,NA(),INDEX('Pivot Snapshot'!B$4:B$28,MATCH($A24,'Pivot Snapshot'!$A$4:$A$28,0))))</f>
        <v>36154.490436557004</v>
      </c>
      <c r="C24" s="9">
        <f>IF(COUNTIF('Pivot Snapshot'!$A$4:$A$28,$A24)=0,NA(),IF(COUNT(INDEX('Pivot Snapshot'!C$4:C$28,MATCH($A24,'Pivot Snapshot'!$A$4:$A$28,0)))=0,NA(),INDEX('Pivot Snapshot'!C$4:C$28,MATCH($A24,'Pivot Snapshot'!$A$4:$A$28,0))))</f>
        <v>77.421000000000006</v>
      </c>
      <c r="D24" s="9">
        <f>IF(COUNTIF('Pivot Snapshot'!$A$4:$A$28,$A24)=0,NA(),IF(COUNT(INDEX('Pivot Snapshot'!D$4:D$28,MATCH($A24,'Pivot Snapshot'!$A$4:$A$28,0)))=0,NA(),INDEX('Pivot Snapshot'!D$4:D$28,MATCH($A24,'Pivot Snapshot'!$A$4:$A$28,0))))</f>
        <v>85.518660999999994</v>
      </c>
      <c r="E24" t="s">
        <v>45</v>
      </c>
      <c r="F24" t="s">
        <v>67</v>
      </c>
      <c r="G24" s="8">
        <f>IF(AND(ISNUMBER(B24),COUNTIFS(Observations[CountryCode],$E24,Observations[Year],2000,Observations[Metric],"Income",Observations[Value],"&lt;&gt;")&gt;0),SUMIFS(Observations[Value],Observations[CountryCode],$E24,Observations[Year],2000,Observations[Metric],"Income")/1,"")</f>
        <v>14856.914625256999</v>
      </c>
      <c r="H24" s="9">
        <f>IF(AND(ISNUMBER(D24),COUNTIFS(Observations[CountryCode],$E24,Observations[Year],2000,Observations[Metric],"Population",Observations[Value],"&lt;&gt;")&gt;0),SUMIFS(Observations[Value],Observations[CountryCode],$E24,Observations[Year],2000,Observations[Metric],"Population")/1000000,"")</f>
        <v>65.425961000000001</v>
      </c>
      <c r="I24" s="9">
        <f>IF(AND(ISNUMBER(C24),COUNTIFS(Observations[CountryCode],$E24,Observations[Year],2000,Observations[Metric],"Life",Observations[Value],"&lt;&gt;")&gt;0),SUMIFS(Observations[Value],Observations[CountryCode],$E24,Observations[Year],2000,Observations[Metric],"Life")/1,"")</f>
        <v>71.930999999999997</v>
      </c>
      <c r="J24" s="8">
        <f t="shared" si="0"/>
        <v>36154.490436557004</v>
      </c>
      <c r="K24" s="9">
        <f t="shared" si="1"/>
        <v>85.518660999999994</v>
      </c>
      <c r="L24" s="9">
        <f t="shared" si="2"/>
        <v>77.421000000000006</v>
      </c>
      <c r="N24" t="s">
        <v>72</v>
      </c>
      <c r="O24" t="e">
        <f>NA()</f>
        <v>#N/A</v>
      </c>
      <c r="P24" t="e">
        <f>NA()</f>
        <v>#N/A</v>
      </c>
      <c r="Q24" t="e">
        <f>NA()</f>
        <v>#N/A</v>
      </c>
      <c r="R24" t="e">
        <f>NA()</f>
        <v>#N/A</v>
      </c>
      <c r="S24" t="e">
        <f>NA()</f>
        <v>#N/A</v>
      </c>
      <c r="T24" t="e">
        <f>NA()</f>
        <v>#N/A</v>
      </c>
      <c r="U24" t="e">
        <f>NA()</f>
        <v>#N/A</v>
      </c>
      <c r="V24" t="e">
        <f>NA()</f>
        <v>#N/A</v>
      </c>
      <c r="W24" t="e">
        <f>NA()</f>
        <v>#N/A</v>
      </c>
      <c r="X24" t="e">
        <f>NA()</f>
        <v>#N/A</v>
      </c>
      <c r="Y24" t="e">
        <f>NA()</f>
        <v>#N/A</v>
      </c>
      <c r="Z24" s="9">
        <f>C13</f>
        <v>83.951219512195138</v>
      </c>
      <c r="AA24" t="e">
        <f>NA()</f>
        <v>#N/A</v>
      </c>
      <c r="AB24" t="e">
        <f>NA()</f>
        <v>#N/A</v>
      </c>
      <c r="AC24" t="e">
        <f>NA()</f>
        <v>#N/A</v>
      </c>
      <c r="AD24" t="e">
        <f>NA()</f>
        <v>#N/A</v>
      </c>
      <c r="AE24" t="e">
        <f>NA()</f>
        <v>#N/A</v>
      </c>
      <c r="AF24" t="e">
        <f>NA()</f>
        <v>#N/A</v>
      </c>
      <c r="AG24" t="e">
        <f>NA()</f>
        <v>#N/A</v>
      </c>
      <c r="AH24" t="e">
        <f>NA()</f>
        <v>#N/A</v>
      </c>
      <c r="AI24" t="e">
        <f>NA()</f>
        <v>#N/A</v>
      </c>
      <c r="AJ24" t="e">
        <f>NA()</f>
        <v>#N/A</v>
      </c>
      <c r="AK24" t="e">
        <f>NA()</f>
        <v>#N/A</v>
      </c>
      <c r="AL24" t="e">
        <f>NA()</f>
        <v>#N/A</v>
      </c>
      <c r="AM24" t="e">
        <f>NA()</f>
        <v>#N/A</v>
      </c>
    </row>
    <row r="25" spans="1:39" x14ac:dyDescent="0.35">
      <c r="A25" t="s">
        <v>85</v>
      </c>
      <c r="B25" s="8">
        <f>IF(COUNTIF('Pivot Snapshot'!$A$4:$A$28,$A25)=0,NA(),IF(COUNT(INDEX('Pivot Snapshot'!B$4:B$28,MATCH($A25,'Pivot Snapshot'!$A$4:$A$28,0)))=0,NA(),INDEX('Pivot Snapshot'!B$4:B$28,MATCH($A25,'Pivot Snapshot'!$A$4:$A$28,0))))</f>
        <v>53412.064716358909</v>
      </c>
      <c r="C25" s="9">
        <f>IF(COUNTIF('Pivot Snapshot'!$A$4:$A$28,$A25)=0,NA(),IF(COUNT(INDEX('Pivot Snapshot'!C$4:C$28,MATCH($A25,'Pivot Snapshot'!$A$4:$A$28,0)))=0,NA(),INDEX('Pivot Snapshot'!C$4:C$28,MATCH($A25,'Pivot Snapshot'!$A$4:$A$28,0))))</f>
        <v>81.386853658536594</v>
      </c>
      <c r="D25" s="9">
        <f>IF(COUNTIF('Pivot Snapshot'!$A$4:$A$28,$A25)=0,NA(),IF(COUNT(INDEX('Pivot Snapshot'!D$4:D$28,MATCH($A25,'Pivot Snapshot'!$A$4:$A$28,0)))=0,NA(),INDEX('Pivot Snapshot'!D$4:D$28,MATCH($A25,'Pivot Snapshot'!$A$4:$A$28,0))))</f>
        <v>69.281000000000006</v>
      </c>
      <c r="E25" t="s">
        <v>33</v>
      </c>
      <c r="F25" t="s">
        <v>67</v>
      </c>
      <c r="G25" s="8">
        <f>IF(AND(ISNUMBER(B25),COUNTIFS(Observations[CountryCode],$E25,Observations[Year],2000,Observations[Metric],"Income",Observations[Value],"&lt;&gt;")&gt;0),SUMIFS(Observations[Value],Observations[CountryCode],$E25,Observations[Year],2000,Observations[Metric],"Income")/1,"")</f>
        <v>43818.346307944346</v>
      </c>
      <c r="H25" s="9">
        <f>IF(AND(ISNUMBER(D25),COUNTIFS(Observations[CountryCode],$E25,Observations[Year],2000,Observations[Metric],"Population",Observations[Value],"&lt;&gt;")&gt;0),SUMIFS(Observations[Value],Observations[CountryCode],$E25,Observations[Year],2000,Observations[Metric],"Population")/1000000,"")</f>
        <v>58.892513999999998</v>
      </c>
      <c r="I25" s="9">
        <f>IF(AND(ISNUMBER(C25),COUNTIFS(Observations[CountryCode],$E25,Observations[Year],2000,Observations[Metric],"Life",Observations[Value],"&lt;&gt;")&gt;0),SUMIFS(Observations[Value],Observations[CountryCode],$E25,Observations[Year],2000,Observations[Metric],"Life")/1,"")</f>
        <v>77.741463414634154</v>
      </c>
      <c r="J25" s="8">
        <f t="shared" si="0"/>
        <v>53412.064716358909</v>
      </c>
      <c r="K25" s="9">
        <f t="shared" si="1"/>
        <v>69.281000000000006</v>
      </c>
      <c r="L25" s="9">
        <f t="shared" si="2"/>
        <v>81.386853658536594</v>
      </c>
      <c r="N25" t="s">
        <v>21</v>
      </c>
      <c r="O25" t="e">
        <f>NA()</f>
        <v>#N/A</v>
      </c>
      <c r="P25" t="e">
        <f>NA()</f>
        <v>#N/A</v>
      </c>
      <c r="Q25" t="e">
        <f>NA()</f>
        <v>#N/A</v>
      </c>
      <c r="R25" t="e">
        <f>NA()</f>
        <v>#N/A</v>
      </c>
      <c r="S25" t="e">
        <f>NA()</f>
        <v>#N/A</v>
      </c>
      <c r="T25" t="e">
        <f>NA()</f>
        <v>#N/A</v>
      </c>
      <c r="U25" t="e">
        <f>NA()</f>
        <v>#N/A</v>
      </c>
      <c r="V25" t="e">
        <f>NA()</f>
        <v>#N/A</v>
      </c>
      <c r="W25" t="e">
        <f>NA()</f>
        <v>#N/A</v>
      </c>
      <c r="X25" t="e">
        <f>NA()</f>
        <v>#N/A</v>
      </c>
      <c r="Y25" t="e">
        <f>NA()</f>
        <v>#N/A</v>
      </c>
      <c r="Z25" s="9">
        <f>D13</f>
        <v>58.952703999999997</v>
      </c>
      <c r="AA25" t="e">
        <f>NA()</f>
        <v>#N/A</v>
      </c>
      <c r="AB25" t="e">
        <f>NA()</f>
        <v>#N/A</v>
      </c>
      <c r="AC25" t="e">
        <f>NA()</f>
        <v>#N/A</v>
      </c>
      <c r="AD25" t="e">
        <f>NA()</f>
        <v>#N/A</v>
      </c>
      <c r="AE25" t="e">
        <f>NA()</f>
        <v>#N/A</v>
      </c>
      <c r="AF25" t="e">
        <f>NA()</f>
        <v>#N/A</v>
      </c>
      <c r="AG25" t="e">
        <f>NA()</f>
        <v>#N/A</v>
      </c>
      <c r="AH25" t="e">
        <f>NA()</f>
        <v>#N/A</v>
      </c>
      <c r="AI25" t="e">
        <f>NA()</f>
        <v>#N/A</v>
      </c>
      <c r="AJ25" t="e">
        <f>NA()</f>
        <v>#N/A</v>
      </c>
      <c r="AK25" t="e">
        <f>NA()</f>
        <v>#N/A</v>
      </c>
      <c r="AL25" t="e">
        <f>NA()</f>
        <v>#N/A</v>
      </c>
      <c r="AM25" t="e">
        <f>NA()</f>
        <v>#N/A</v>
      </c>
    </row>
    <row r="26" spans="1:39" x14ac:dyDescent="0.35">
      <c r="A26" t="s">
        <v>86</v>
      </c>
      <c r="B26" s="8">
        <f>IF(COUNTIF('Pivot Snapshot'!$A$4:$A$28,$A26)=0,NA(),IF(COUNT(INDEX('Pivot Snapshot'!B$4:B$28,MATCH($A26,'Pivot Snapshot'!$A$4:$A$28,0)))=0,NA(),INDEX('Pivot Snapshot'!B$4:B$28,MATCH($A26,'Pivot Snapshot'!$A$4:$A$28,0))))</f>
        <v>75698.177335462897</v>
      </c>
      <c r="C26" s="9">
        <f>IF(COUNTIF('Pivot Snapshot'!$A$4:$A$28,$A26)=0,NA(),IF(COUNT(INDEX('Pivot Snapshot'!C$4:C$28,MATCH($A26,'Pivot Snapshot'!$A$4:$A$28,0)))=0,NA(),INDEX('Pivot Snapshot'!C$4:C$28,MATCH($A26,'Pivot Snapshot'!$A$4:$A$28,0))))</f>
        <v>78.890243902439039</v>
      </c>
      <c r="D26" s="9">
        <f>IF(COUNTIF('Pivot Snapshot'!$A$4:$A$28,$A26)=0,NA(),IF(COUNT(INDEX('Pivot Snapshot'!D$4:D$28,MATCH($A26,'Pivot Snapshot'!$A$4:$A$28,0)))=0,NA(),INDEX('Pivot Snapshot'!D$4:D$28,MATCH($A26,'Pivot Snapshot'!$A$4:$A$28,0))))</f>
        <v>340.00379700000002</v>
      </c>
      <c r="E26" t="s">
        <v>46</v>
      </c>
      <c r="F26" t="s">
        <v>60</v>
      </c>
      <c r="G26" s="8">
        <f>IF(AND(ISNUMBER(B26),COUNTIFS(Observations[CountryCode],$E26,Observations[Year],2000,Observations[Metric],"Income",Observations[Value],"&lt;&gt;")&gt;0),SUMIFS(Observations[Value],Observations[CountryCode],$E26,Observations[Year],2000,Observations[Metric],"Income")/1,"")</f>
        <v>55045.674531155943</v>
      </c>
      <c r="H26" s="9">
        <f>IF(AND(ISNUMBER(D26),COUNTIFS(Observations[CountryCode],$E26,Observations[Year],2000,Observations[Metric],"Population",Observations[Value],"&lt;&gt;")&gt;0),SUMIFS(Observations[Value],Observations[CountryCode],$E26,Observations[Year],2000,Observations[Metric],"Population")/1000000,"")</f>
        <v>282.16241100000002</v>
      </c>
      <c r="I26" s="9">
        <f>IF(AND(ISNUMBER(C26),COUNTIFS(Observations[CountryCode],$E26,Observations[Year],2000,Observations[Metric],"Life",Observations[Value],"&lt;&gt;")&gt;0),SUMIFS(Observations[Value],Observations[CountryCode],$E26,Observations[Year],2000,Observations[Metric],"Life")/1,"")</f>
        <v>76.636585365853662</v>
      </c>
      <c r="J26" s="8">
        <f t="shared" si="0"/>
        <v>75698.177335462897</v>
      </c>
      <c r="K26" s="9">
        <f t="shared" si="1"/>
        <v>340.00379700000002</v>
      </c>
      <c r="L26" s="9">
        <f t="shared" si="2"/>
        <v>78.890243902439039</v>
      </c>
      <c r="N26" t="s">
        <v>73</v>
      </c>
      <c r="O26" t="e">
        <f>NA()</f>
        <v>#N/A</v>
      </c>
      <c r="P26" t="e">
        <f>NA()</f>
        <v>#N/A</v>
      </c>
      <c r="Q26" t="e">
        <f>NA()</f>
        <v>#N/A</v>
      </c>
      <c r="R26" t="e">
        <f>NA()</f>
        <v>#N/A</v>
      </c>
      <c r="S26" t="e">
        <f>NA()</f>
        <v>#N/A</v>
      </c>
      <c r="T26" t="e">
        <f>NA()</f>
        <v>#N/A</v>
      </c>
      <c r="U26" t="e">
        <f>NA()</f>
        <v>#N/A</v>
      </c>
      <c r="V26" t="e">
        <f>NA()</f>
        <v>#N/A</v>
      </c>
      <c r="W26" t="e">
        <f>NA()</f>
        <v>#N/A</v>
      </c>
      <c r="X26" t="e">
        <f>NA()</f>
        <v>#N/A</v>
      </c>
      <c r="Y26" t="e">
        <f>NA()</f>
        <v>#N/A</v>
      </c>
      <c r="Z26" t="e">
        <f>NA()</f>
        <v>#N/A</v>
      </c>
      <c r="AA26" s="9">
        <f>C14</f>
        <v>84.03634146341463</v>
      </c>
      <c r="AB26" t="e">
        <f>NA()</f>
        <v>#N/A</v>
      </c>
      <c r="AC26" t="e">
        <f>NA()</f>
        <v>#N/A</v>
      </c>
      <c r="AD26" t="e">
        <f>NA()</f>
        <v>#N/A</v>
      </c>
      <c r="AE26" t="e">
        <f>NA()</f>
        <v>#N/A</v>
      </c>
      <c r="AF26" t="e">
        <f>NA()</f>
        <v>#N/A</v>
      </c>
      <c r="AG26" t="e">
        <f>NA()</f>
        <v>#N/A</v>
      </c>
      <c r="AH26" t="e">
        <f>NA()</f>
        <v>#N/A</v>
      </c>
      <c r="AI26" t="e">
        <f>NA()</f>
        <v>#N/A</v>
      </c>
      <c r="AJ26" t="e">
        <f>NA()</f>
        <v>#N/A</v>
      </c>
      <c r="AK26" t="e">
        <f>NA()</f>
        <v>#N/A</v>
      </c>
      <c r="AL26" t="e">
        <f>NA()</f>
        <v>#N/A</v>
      </c>
      <c r="AM26" t="e">
        <f>NA()</f>
        <v>#N/A</v>
      </c>
    </row>
    <row r="27" spans="1:39" x14ac:dyDescent="0.35">
      <c r="N27" t="s">
        <v>21</v>
      </c>
      <c r="O27" t="e">
        <f>NA()</f>
        <v>#N/A</v>
      </c>
      <c r="P27" t="e">
        <f>NA()</f>
        <v>#N/A</v>
      </c>
      <c r="Q27" t="e">
        <f>NA()</f>
        <v>#N/A</v>
      </c>
      <c r="R27" t="e">
        <f>NA()</f>
        <v>#N/A</v>
      </c>
      <c r="S27" t="e">
        <f>NA()</f>
        <v>#N/A</v>
      </c>
      <c r="T27" t="e">
        <f>NA()</f>
        <v>#N/A</v>
      </c>
      <c r="U27" t="e">
        <f>NA()</f>
        <v>#N/A</v>
      </c>
      <c r="V27" t="e">
        <f>NA()</f>
        <v>#N/A</v>
      </c>
      <c r="W27" t="e">
        <f>NA()</f>
        <v>#N/A</v>
      </c>
      <c r="X27" t="e">
        <f>NA()</f>
        <v>#N/A</v>
      </c>
      <c r="Y27" t="e">
        <f>NA()</f>
        <v>#N/A</v>
      </c>
      <c r="Z27" t="e">
        <f>NA()</f>
        <v>#N/A</v>
      </c>
      <c r="AA27" s="9">
        <f>D14</f>
        <v>123.975371</v>
      </c>
      <c r="AB27" t="e">
        <f>NA()</f>
        <v>#N/A</v>
      </c>
      <c r="AC27" t="e">
        <f>NA()</f>
        <v>#N/A</v>
      </c>
      <c r="AD27" t="e">
        <f>NA()</f>
        <v>#N/A</v>
      </c>
      <c r="AE27" t="e">
        <f>NA()</f>
        <v>#N/A</v>
      </c>
      <c r="AF27" t="e">
        <f>NA()</f>
        <v>#N/A</v>
      </c>
      <c r="AG27" t="e">
        <f>NA()</f>
        <v>#N/A</v>
      </c>
      <c r="AH27" t="e">
        <f>NA()</f>
        <v>#N/A</v>
      </c>
      <c r="AI27" t="e">
        <f>NA()</f>
        <v>#N/A</v>
      </c>
      <c r="AJ27" t="e">
        <f>NA()</f>
        <v>#N/A</v>
      </c>
      <c r="AK27" t="e">
        <f>NA()</f>
        <v>#N/A</v>
      </c>
      <c r="AL27" t="e">
        <f>NA()</f>
        <v>#N/A</v>
      </c>
      <c r="AM27" t="e">
        <f>NA()</f>
        <v>#N/A</v>
      </c>
    </row>
    <row r="28" spans="1:39" x14ac:dyDescent="0.35">
      <c r="N28" t="s">
        <v>74</v>
      </c>
      <c r="O28" t="e">
        <f>NA()</f>
        <v>#N/A</v>
      </c>
      <c r="P28" t="e">
        <f>NA()</f>
        <v>#N/A</v>
      </c>
      <c r="Q28" t="e">
        <f>NA()</f>
        <v>#N/A</v>
      </c>
      <c r="R28" t="e">
        <f>NA()</f>
        <v>#N/A</v>
      </c>
      <c r="S28" t="e">
        <f>NA()</f>
        <v>#N/A</v>
      </c>
      <c r="T28" t="e">
        <f>NA()</f>
        <v>#N/A</v>
      </c>
      <c r="U28" t="e">
        <f>NA()</f>
        <v>#N/A</v>
      </c>
      <c r="V28" t="e">
        <f>NA()</f>
        <v>#N/A</v>
      </c>
      <c r="W28" t="e">
        <f>NA()</f>
        <v>#N/A</v>
      </c>
      <c r="X28" t="e">
        <f>NA()</f>
        <v>#N/A</v>
      </c>
      <c r="Y28" t="e">
        <f>NA()</f>
        <v>#N/A</v>
      </c>
      <c r="Z28" t="e">
        <f>NA()</f>
        <v>#N/A</v>
      </c>
      <c r="AA28" t="e">
        <f>NA()</f>
        <v>#N/A</v>
      </c>
      <c r="AB28" s="9">
        <f>C15</f>
        <v>83.629268292682937</v>
      </c>
      <c r="AC28" t="e">
        <f>NA()</f>
        <v>#N/A</v>
      </c>
      <c r="AD28" t="e">
        <f>NA()</f>
        <v>#N/A</v>
      </c>
      <c r="AE28" t="e">
        <f>NA()</f>
        <v>#N/A</v>
      </c>
      <c r="AF28" t="e">
        <f>NA()</f>
        <v>#N/A</v>
      </c>
      <c r="AG28" t="e">
        <f>NA()</f>
        <v>#N/A</v>
      </c>
      <c r="AH28" t="e">
        <f>NA()</f>
        <v>#N/A</v>
      </c>
      <c r="AI28" t="e">
        <f>NA()</f>
        <v>#N/A</v>
      </c>
      <c r="AJ28" t="e">
        <f>NA()</f>
        <v>#N/A</v>
      </c>
      <c r="AK28" t="e">
        <f>NA()</f>
        <v>#N/A</v>
      </c>
      <c r="AL28" t="e">
        <f>NA()</f>
        <v>#N/A</v>
      </c>
      <c r="AM28" t="e">
        <f>NA()</f>
        <v>#N/A</v>
      </c>
    </row>
    <row r="29" spans="1:39" x14ac:dyDescent="0.35">
      <c r="N29" t="s">
        <v>21</v>
      </c>
      <c r="O29" t="e">
        <f>NA()</f>
        <v>#N/A</v>
      </c>
      <c r="P29" t="e">
        <f>NA()</f>
        <v>#N/A</v>
      </c>
      <c r="Q29" t="e">
        <f>NA()</f>
        <v>#N/A</v>
      </c>
      <c r="R29" t="e">
        <f>NA()</f>
        <v>#N/A</v>
      </c>
      <c r="S29" t="e">
        <f>NA()</f>
        <v>#N/A</v>
      </c>
      <c r="T29" t="e">
        <f>NA()</f>
        <v>#N/A</v>
      </c>
      <c r="U29" t="e">
        <f>NA()</f>
        <v>#N/A</v>
      </c>
      <c r="V29" t="e">
        <f>NA()</f>
        <v>#N/A</v>
      </c>
      <c r="W29" t="e">
        <f>NA()</f>
        <v>#N/A</v>
      </c>
      <c r="X29" t="e">
        <f>NA()</f>
        <v>#N/A</v>
      </c>
      <c r="Y29" t="e">
        <f>NA()</f>
        <v>#N/A</v>
      </c>
      <c r="Z29" t="e">
        <f>NA()</f>
        <v>#N/A</v>
      </c>
      <c r="AA29" t="e">
        <f>NA()</f>
        <v>#N/A</v>
      </c>
      <c r="AB29" s="9">
        <f>D15</f>
        <v>51.751064999999997</v>
      </c>
      <c r="AC29" t="e">
        <f>NA()</f>
        <v>#N/A</v>
      </c>
      <c r="AD29" t="e">
        <f>NA()</f>
        <v>#N/A</v>
      </c>
      <c r="AE29" t="e">
        <f>NA()</f>
        <v>#N/A</v>
      </c>
      <c r="AF29" t="e">
        <f>NA()</f>
        <v>#N/A</v>
      </c>
      <c r="AG29" t="e">
        <f>NA()</f>
        <v>#N/A</v>
      </c>
      <c r="AH29" t="e">
        <f>NA()</f>
        <v>#N/A</v>
      </c>
      <c r="AI29" t="e">
        <f>NA()</f>
        <v>#N/A</v>
      </c>
      <c r="AJ29" t="e">
        <f>NA()</f>
        <v>#N/A</v>
      </c>
      <c r="AK29" t="e">
        <f>NA()</f>
        <v>#N/A</v>
      </c>
      <c r="AL29" t="e">
        <f>NA()</f>
        <v>#N/A</v>
      </c>
      <c r="AM29" t="e">
        <f>NA()</f>
        <v>#N/A</v>
      </c>
    </row>
    <row r="30" spans="1:39" x14ac:dyDescent="0.35">
      <c r="N30" t="s">
        <v>75</v>
      </c>
      <c r="O30" t="e">
        <f>NA()</f>
        <v>#N/A</v>
      </c>
      <c r="P30" t="e">
        <f>NA()</f>
        <v>#N/A</v>
      </c>
      <c r="Q30" t="e">
        <f>NA()</f>
        <v>#N/A</v>
      </c>
      <c r="R30" t="e">
        <f>NA()</f>
        <v>#N/A</v>
      </c>
      <c r="S30" t="e">
        <f>NA()</f>
        <v>#N/A</v>
      </c>
      <c r="T30" t="e">
        <f>NA()</f>
        <v>#N/A</v>
      </c>
      <c r="U30" t="e">
        <f>NA()</f>
        <v>#N/A</v>
      </c>
      <c r="V30" t="e">
        <f>NA()</f>
        <v>#N/A</v>
      </c>
      <c r="W30" t="e">
        <f>NA()</f>
        <v>#N/A</v>
      </c>
      <c r="X30" t="e">
        <f>NA()</f>
        <v>#N/A</v>
      </c>
      <c r="Y30" t="e">
        <f>NA()</f>
        <v>#N/A</v>
      </c>
      <c r="Z30" t="e">
        <f>NA()</f>
        <v>#N/A</v>
      </c>
      <c r="AA30" t="e">
        <f>NA()</f>
        <v>#N/A</v>
      </c>
      <c r="AB30" t="e">
        <f>NA()</f>
        <v>#N/A</v>
      </c>
      <c r="AC30" s="9">
        <f>C16</f>
        <v>75.263999999999996</v>
      </c>
      <c r="AD30" t="e">
        <f>NA()</f>
        <v>#N/A</v>
      </c>
      <c r="AE30" t="e">
        <f>NA()</f>
        <v>#N/A</v>
      </c>
      <c r="AF30" t="e">
        <f>NA()</f>
        <v>#N/A</v>
      </c>
      <c r="AG30" t="e">
        <f>NA()</f>
        <v>#N/A</v>
      </c>
      <c r="AH30" t="e">
        <f>NA()</f>
        <v>#N/A</v>
      </c>
      <c r="AI30" t="e">
        <f>NA()</f>
        <v>#N/A</v>
      </c>
      <c r="AJ30" t="e">
        <f>NA()</f>
        <v>#N/A</v>
      </c>
      <c r="AK30" t="e">
        <f>NA()</f>
        <v>#N/A</v>
      </c>
      <c r="AL30" t="e">
        <f>NA()</f>
        <v>#N/A</v>
      </c>
      <c r="AM30" t="e">
        <f>NA()</f>
        <v>#N/A</v>
      </c>
    </row>
    <row r="31" spans="1:39" x14ac:dyDescent="0.35">
      <c r="N31" t="s">
        <v>21</v>
      </c>
      <c r="O31" t="e">
        <f>NA()</f>
        <v>#N/A</v>
      </c>
      <c r="P31" t="e">
        <f>NA()</f>
        <v>#N/A</v>
      </c>
      <c r="Q31" t="e">
        <f>NA()</f>
        <v>#N/A</v>
      </c>
      <c r="R31" t="e">
        <f>NA()</f>
        <v>#N/A</v>
      </c>
      <c r="S31" t="e">
        <f>NA()</f>
        <v>#N/A</v>
      </c>
      <c r="T31" t="e">
        <f>NA()</f>
        <v>#N/A</v>
      </c>
      <c r="U31" t="e">
        <f>NA()</f>
        <v>#N/A</v>
      </c>
      <c r="V31" t="e">
        <f>NA()</f>
        <v>#N/A</v>
      </c>
      <c r="W31" t="e">
        <f>NA()</f>
        <v>#N/A</v>
      </c>
      <c r="X31" t="e">
        <f>NA()</f>
        <v>#N/A</v>
      </c>
      <c r="Y31" t="e">
        <f>NA()</f>
        <v>#N/A</v>
      </c>
      <c r="Z31" t="e">
        <f>NA()</f>
        <v>#N/A</v>
      </c>
      <c r="AA31" t="e">
        <f>NA()</f>
        <v>#N/A</v>
      </c>
      <c r="AB31" t="e">
        <f>NA()</f>
        <v>#N/A</v>
      </c>
      <c r="AC31" s="9">
        <f>D16</f>
        <v>130.861007</v>
      </c>
      <c r="AD31" t="e">
        <f>NA()</f>
        <v>#N/A</v>
      </c>
      <c r="AE31" t="e">
        <f>NA()</f>
        <v>#N/A</v>
      </c>
      <c r="AF31" t="e">
        <f>NA()</f>
        <v>#N/A</v>
      </c>
      <c r="AG31" t="e">
        <f>NA()</f>
        <v>#N/A</v>
      </c>
      <c r="AH31" t="e">
        <f>NA()</f>
        <v>#N/A</v>
      </c>
      <c r="AI31" t="e">
        <f>NA()</f>
        <v>#N/A</v>
      </c>
      <c r="AJ31" t="e">
        <f>NA()</f>
        <v>#N/A</v>
      </c>
      <c r="AK31" t="e">
        <f>NA()</f>
        <v>#N/A</v>
      </c>
      <c r="AL31" t="e">
        <f>NA()</f>
        <v>#N/A</v>
      </c>
      <c r="AM31" t="e">
        <f>NA()</f>
        <v>#N/A</v>
      </c>
    </row>
    <row r="32" spans="1:39" x14ac:dyDescent="0.35">
      <c r="N32" t="s">
        <v>76</v>
      </c>
      <c r="O32" t="e">
        <f>NA()</f>
        <v>#N/A</v>
      </c>
      <c r="P32" t="e">
        <f>NA()</f>
        <v>#N/A</v>
      </c>
      <c r="Q32" t="e">
        <f>NA()</f>
        <v>#N/A</v>
      </c>
      <c r="R32" t="e">
        <f>NA()</f>
        <v>#N/A</v>
      </c>
      <c r="S32" t="e">
        <f>NA()</f>
        <v>#N/A</v>
      </c>
      <c r="T32" t="e">
        <f>NA()</f>
        <v>#N/A</v>
      </c>
      <c r="U32" t="e">
        <f>NA()</f>
        <v>#N/A</v>
      </c>
      <c r="V32" t="e">
        <f>NA()</f>
        <v>#N/A</v>
      </c>
      <c r="W32" t="e">
        <f>NA()</f>
        <v>#N/A</v>
      </c>
      <c r="X32" t="e">
        <f>NA()</f>
        <v>#N/A</v>
      </c>
      <c r="Y32" t="e">
        <f>NA()</f>
        <v>#N/A</v>
      </c>
      <c r="Z32" t="e">
        <f>NA()</f>
        <v>#N/A</v>
      </c>
      <c r="AA32" t="e">
        <f>NA()</f>
        <v>#N/A</v>
      </c>
      <c r="AB32" t="e">
        <f>NA()</f>
        <v>#N/A</v>
      </c>
      <c r="AC32" t="e">
        <f>NA()</f>
        <v>#N/A</v>
      </c>
      <c r="AD32" s="9">
        <f>C17</f>
        <v>82.009756097560981</v>
      </c>
      <c r="AE32" t="e">
        <f>NA()</f>
        <v>#N/A</v>
      </c>
      <c r="AF32" t="e">
        <f>NA()</f>
        <v>#N/A</v>
      </c>
      <c r="AG32" t="e">
        <f>NA()</f>
        <v>#N/A</v>
      </c>
      <c r="AH32" t="e">
        <f>NA()</f>
        <v>#N/A</v>
      </c>
      <c r="AI32" t="e">
        <f>NA()</f>
        <v>#N/A</v>
      </c>
      <c r="AJ32" t="e">
        <f>NA()</f>
        <v>#N/A</v>
      </c>
      <c r="AK32" t="e">
        <f>NA()</f>
        <v>#N/A</v>
      </c>
      <c r="AL32" t="e">
        <f>NA()</f>
        <v>#N/A</v>
      </c>
      <c r="AM32" t="e">
        <f>NA()</f>
        <v>#N/A</v>
      </c>
    </row>
    <row r="33" spans="14:39" x14ac:dyDescent="0.35">
      <c r="N33" t="s">
        <v>21</v>
      </c>
      <c r="O33" t="e">
        <f>NA()</f>
        <v>#N/A</v>
      </c>
      <c r="P33" t="e">
        <f>NA()</f>
        <v>#N/A</v>
      </c>
      <c r="Q33" t="e">
        <f>NA()</f>
        <v>#N/A</v>
      </c>
      <c r="R33" t="e">
        <f>NA()</f>
        <v>#N/A</v>
      </c>
      <c r="S33" t="e">
        <f>NA()</f>
        <v>#N/A</v>
      </c>
      <c r="T33" t="e">
        <f>NA()</f>
        <v>#N/A</v>
      </c>
      <c r="U33" t="e">
        <f>NA()</f>
        <v>#N/A</v>
      </c>
      <c r="V33" t="e">
        <f>NA()</f>
        <v>#N/A</v>
      </c>
      <c r="W33" t="e">
        <f>NA()</f>
        <v>#N/A</v>
      </c>
      <c r="X33" t="e">
        <f>NA()</f>
        <v>#N/A</v>
      </c>
      <c r="Y33" t="e">
        <f>NA()</f>
        <v>#N/A</v>
      </c>
      <c r="Z33" t="e">
        <f>NA()</f>
        <v>#N/A</v>
      </c>
      <c r="AA33" t="e">
        <f>NA()</f>
        <v>#N/A</v>
      </c>
      <c r="AB33" t="e">
        <f>NA()</f>
        <v>#N/A</v>
      </c>
      <c r="AC33" t="e">
        <f>NA()</f>
        <v>#N/A</v>
      </c>
      <c r="AD33" s="9">
        <f>D17</f>
        <v>5.29</v>
      </c>
      <c r="AE33" t="e">
        <f>NA()</f>
        <v>#N/A</v>
      </c>
      <c r="AF33" t="e">
        <f>NA()</f>
        <v>#N/A</v>
      </c>
      <c r="AG33" t="e">
        <f>NA()</f>
        <v>#N/A</v>
      </c>
      <c r="AH33" t="e">
        <f>NA()</f>
        <v>#N/A</v>
      </c>
      <c r="AI33" t="e">
        <f>NA()</f>
        <v>#N/A</v>
      </c>
      <c r="AJ33" t="e">
        <f>NA()</f>
        <v>#N/A</v>
      </c>
      <c r="AK33" t="e">
        <f>NA()</f>
        <v>#N/A</v>
      </c>
      <c r="AL33" t="e">
        <f>NA()</f>
        <v>#N/A</v>
      </c>
      <c r="AM33" t="e">
        <f>NA()</f>
        <v>#N/A</v>
      </c>
    </row>
    <row r="34" spans="14:39" x14ac:dyDescent="0.35">
      <c r="N34" t="s">
        <v>77</v>
      </c>
      <c r="O34" t="e">
        <f>NA()</f>
        <v>#N/A</v>
      </c>
      <c r="P34" t="e">
        <f>NA()</f>
        <v>#N/A</v>
      </c>
      <c r="Q34" t="e">
        <f>NA()</f>
        <v>#N/A</v>
      </c>
      <c r="R34" t="e">
        <f>NA()</f>
        <v>#N/A</v>
      </c>
      <c r="S34" t="e">
        <f>NA()</f>
        <v>#N/A</v>
      </c>
      <c r="T34" t="e">
        <f>NA()</f>
        <v>#N/A</v>
      </c>
      <c r="U34" t="e">
        <f>NA()</f>
        <v>#N/A</v>
      </c>
      <c r="V34" t="e">
        <f>NA()</f>
        <v>#N/A</v>
      </c>
      <c r="W34" t="e">
        <f>NA()</f>
        <v>#N/A</v>
      </c>
      <c r="X34" t="e">
        <f>NA()</f>
        <v>#N/A</v>
      </c>
      <c r="Y34" t="e">
        <f>NA()</f>
        <v>#N/A</v>
      </c>
      <c r="Z34" t="e">
        <f>NA()</f>
        <v>#N/A</v>
      </c>
      <c r="AA34" t="e">
        <f>NA()</f>
        <v>#N/A</v>
      </c>
      <c r="AB34" t="e">
        <f>NA()</f>
        <v>#N/A</v>
      </c>
      <c r="AC34" t="e">
        <f>NA()</f>
        <v>#N/A</v>
      </c>
      <c r="AD34" t="e">
        <f>NA()</f>
        <v>#N/A</v>
      </c>
      <c r="AE34" s="9">
        <f>C18</f>
        <v>54.634999999999998</v>
      </c>
      <c r="AF34" t="e">
        <f>NA()</f>
        <v>#N/A</v>
      </c>
      <c r="AG34" t="e">
        <f>NA()</f>
        <v>#N/A</v>
      </c>
      <c r="AH34" t="e">
        <f>NA()</f>
        <v>#N/A</v>
      </c>
      <c r="AI34" t="e">
        <f>NA()</f>
        <v>#N/A</v>
      </c>
      <c r="AJ34" t="e">
        <f>NA()</f>
        <v>#N/A</v>
      </c>
      <c r="AK34" t="e">
        <f>NA()</f>
        <v>#N/A</v>
      </c>
      <c r="AL34" t="e">
        <f>NA()</f>
        <v>#N/A</v>
      </c>
      <c r="AM34" t="e">
        <f>NA()</f>
        <v>#N/A</v>
      </c>
    </row>
    <row r="35" spans="14:39" x14ac:dyDescent="0.35">
      <c r="N35" t="s">
        <v>21</v>
      </c>
      <c r="O35" t="e">
        <f>NA()</f>
        <v>#N/A</v>
      </c>
      <c r="P35" t="e">
        <f>NA()</f>
        <v>#N/A</v>
      </c>
      <c r="Q35" t="e">
        <f>NA()</f>
        <v>#N/A</v>
      </c>
      <c r="R35" t="e">
        <f>NA()</f>
        <v>#N/A</v>
      </c>
      <c r="S35" t="e">
        <f>NA()</f>
        <v>#N/A</v>
      </c>
      <c r="T35" t="e">
        <f>NA()</f>
        <v>#N/A</v>
      </c>
      <c r="U35" t="e">
        <f>NA()</f>
        <v>#N/A</v>
      </c>
      <c r="V35" t="e">
        <f>NA()</f>
        <v>#N/A</v>
      </c>
      <c r="W35" t="e">
        <f>NA()</f>
        <v>#N/A</v>
      </c>
      <c r="X35" t="e">
        <f>NA()</f>
        <v>#N/A</v>
      </c>
      <c r="Y35" t="e">
        <f>NA()</f>
        <v>#N/A</v>
      </c>
      <c r="Z35" t="e">
        <f>NA()</f>
        <v>#N/A</v>
      </c>
      <c r="AA35" t="e">
        <f>NA()</f>
        <v>#N/A</v>
      </c>
      <c r="AB35" t="e">
        <f>NA()</f>
        <v>#N/A</v>
      </c>
      <c r="AC35" t="e">
        <f>NA()</f>
        <v>#N/A</v>
      </c>
      <c r="AD35" t="e">
        <f>NA()</f>
        <v>#N/A</v>
      </c>
      <c r="AE35" s="9">
        <f>D18</f>
        <v>232.67947799999999</v>
      </c>
      <c r="AF35" t="e">
        <f>NA()</f>
        <v>#N/A</v>
      </c>
      <c r="AG35" t="e">
        <f>NA()</f>
        <v>#N/A</v>
      </c>
      <c r="AH35" t="e">
        <f>NA()</f>
        <v>#N/A</v>
      </c>
      <c r="AI35" t="e">
        <f>NA()</f>
        <v>#N/A</v>
      </c>
      <c r="AJ35" t="e">
        <f>NA()</f>
        <v>#N/A</v>
      </c>
      <c r="AK35" t="e">
        <f>NA()</f>
        <v>#N/A</v>
      </c>
      <c r="AL35" t="e">
        <f>NA()</f>
        <v>#N/A</v>
      </c>
      <c r="AM35" t="e">
        <f>NA()</f>
        <v>#N/A</v>
      </c>
    </row>
    <row r="36" spans="14:39" x14ac:dyDescent="0.35">
      <c r="N36" t="s">
        <v>79</v>
      </c>
      <c r="O36" t="e">
        <f>NA()</f>
        <v>#N/A</v>
      </c>
      <c r="P36" t="e">
        <f>NA()</f>
        <v>#N/A</v>
      </c>
      <c r="Q36" t="e">
        <f>NA()</f>
        <v>#N/A</v>
      </c>
      <c r="R36" t="e">
        <f>NA()</f>
        <v>#N/A</v>
      </c>
      <c r="S36" t="e">
        <f>NA()</f>
        <v>#N/A</v>
      </c>
      <c r="T36" t="e">
        <f>NA()</f>
        <v>#N/A</v>
      </c>
      <c r="U36" t="e">
        <f>NA()</f>
        <v>#N/A</v>
      </c>
      <c r="V36" t="e">
        <f>NA()</f>
        <v>#N/A</v>
      </c>
      <c r="W36" t="e">
        <f>NA()</f>
        <v>#N/A</v>
      </c>
      <c r="X36" t="e">
        <f>NA()</f>
        <v>#N/A</v>
      </c>
      <c r="Y36" t="e">
        <f>NA()</f>
        <v>#N/A</v>
      </c>
      <c r="Z36" t="e">
        <f>NA()</f>
        <v>#N/A</v>
      </c>
      <c r="AA36" t="e">
        <f>NA()</f>
        <v>#N/A</v>
      </c>
      <c r="AB36" t="e">
        <f>NA()</f>
        <v>#N/A</v>
      </c>
      <c r="AC36" t="e">
        <f>NA()</f>
        <v>#N/A</v>
      </c>
      <c r="AD36" t="e">
        <f>NA()</f>
        <v>#N/A</v>
      </c>
      <c r="AE36" t="e">
        <f>NA()</f>
        <v>#N/A</v>
      </c>
      <c r="AF36" s="9">
        <f>C19</f>
        <v>83.160975609756093</v>
      </c>
      <c r="AG36" t="e">
        <f>NA()</f>
        <v>#N/A</v>
      </c>
      <c r="AH36" t="e">
        <f>NA()</f>
        <v>#N/A</v>
      </c>
      <c r="AI36" t="e">
        <f>NA()</f>
        <v>#N/A</v>
      </c>
      <c r="AJ36" t="e">
        <f>NA()</f>
        <v>#N/A</v>
      </c>
      <c r="AK36" t="e">
        <f>NA()</f>
        <v>#N/A</v>
      </c>
      <c r="AL36" t="e">
        <f>NA()</f>
        <v>#N/A</v>
      </c>
      <c r="AM36" t="e">
        <f>NA()</f>
        <v>#N/A</v>
      </c>
    </row>
    <row r="37" spans="14:39" x14ac:dyDescent="0.35">
      <c r="N37" t="s">
        <v>21</v>
      </c>
      <c r="O37" t="e">
        <f>NA()</f>
        <v>#N/A</v>
      </c>
      <c r="P37" t="e">
        <f>NA()</f>
        <v>#N/A</v>
      </c>
      <c r="Q37" t="e">
        <f>NA()</f>
        <v>#N/A</v>
      </c>
      <c r="R37" t="e">
        <f>NA()</f>
        <v>#N/A</v>
      </c>
      <c r="S37" t="e">
        <f>NA()</f>
        <v>#N/A</v>
      </c>
      <c r="T37" t="e">
        <f>NA()</f>
        <v>#N/A</v>
      </c>
      <c r="U37" t="e">
        <f>NA()</f>
        <v>#N/A</v>
      </c>
      <c r="V37" t="e">
        <f>NA()</f>
        <v>#N/A</v>
      </c>
      <c r="W37" t="e">
        <f>NA()</f>
        <v>#N/A</v>
      </c>
      <c r="X37" t="e">
        <f>NA()</f>
        <v>#N/A</v>
      </c>
      <c r="Y37" t="e">
        <f>NA()</f>
        <v>#N/A</v>
      </c>
      <c r="Z37" t="e">
        <f>NA()</f>
        <v>#N/A</v>
      </c>
      <c r="AA37" t="e">
        <f>NA()</f>
        <v>#N/A</v>
      </c>
      <c r="AB37" t="e">
        <f>NA()</f>
        <v>#N/A</v>
      </c>
      <c r="AC37" t="e">
        <f>NA()</f>
        <v>#N/A</v>
      </c>
      <c r="AD37" t="e">
        <f>NA()</f>
        <v>#N/A</v>
      </c>
      <c r="AE37" t="e">
        <f>NA()</f>
        <v>#N/A</v>
      </c>
      <c r="AF37" s="9">
        <f>D19</f>
        <v>5.572279</v>
      </c>
      <c r="AG37" t="e">
        <f>NA()</f>
        <v>#N/A</v>
      </c>
      <c r="AH37" t="e">
        <f>NA()</f>
        <v>#N/A</v>
      </c>
      <c r="AI37" t="e">
        <f>NA()</f>
        <v>#N/A</v>
      </c>
      <c r="AJ37" t="e">
        <f>NA()</f>
        <v>#N/A</v>
      </c>
      <c r="AK37" t="e">
        <f>NA()</f>
        <v>#N/A</v>
      </c>
      <c r="AL37" t="e">
        <f>NA()</f>
        <v>#N/A</v>
      </c>
      <c r="AM37" t="e">
        <f>NA()</f>
        <v>#N/A</v>
      </c>
    </row>
    <row r="38" spans="14:39" x14ac:dyDescent="0.35">
      <c r="N38" t="s">
        <v>80</v>
      </c>
      <c r="O38" t="e">
        <f>NA()</f>
        <v>#N/A</v>
      </c>
      <c r="P38" t="e">
        <f>NA()</f>
        <v>#N/A</v>
      </c>
      <c r="Q38" t="e">
        <f>NA()</f>
        <v>#N/A</v>
      </c>
      <c r="R38" t="e">
        <f>NA()</f>
        <v>#N/A</v>
      </c>
      <c r="S38" t="e">
        <f>NA()</f>
        <v>#N/A</v>
      </c>
      <c r="T38" t="e">
        <f>NA()</f>
        <v>#N/A</v>
      </c>
      <c r="U38" t="e">
        <f>NA()</f>
        <v>#N/A</v>
      </c>
      <c r="V38" t="e">
        <f>NA()</f>
        <v>#N/A</v>
      </c>
      <c r="W38" t="e">
        <f>NA()</f>
        <v>#N/A</v>
      </c>
      <c r="X38" t="e">
        <f>NA()</f>
        <v>#N/A</v>
      </c>
      <c r="Y38" t="e">
        <f>NA()</f>
        <v>#N/A</v>
      </c>
      <c r="Z38" t="e">
        <f>NA()</f>
        <v>#N/A</v>
      </c>
      <c r="AA38" t="e">
        <f>NA()</f>
        <v>#N/A</v>
      </c>
      <c r="AB38" t="e">
        <f>NA()</f>
        <v>#N/A</v>
      </c>
      <c r="AC38" t="e">
        <f>NA()</f>
        <v>#N/A</v>
      </c>
      <c r="AD38" t="e">
        <f>NA()</f>
        <v>#N/A</v>
      </c>
      <c r="AE38" t="e">
        <f>NA()</f>
        <v>#N/A</v>
      </c>
      <c r="AF38" t="e">
        <f>NA()</f>
        <v>#N/A</v>
      </c>
      <c r="AG38" s="9">
        <f>C20</f>
        <v>78.409756097560987</v>
      </c>
      <c r="AH38" t="e">
        <f>NA()</f>
        <v>#N/A</v>
      </c>
      <c r="AI38" t="e">
        <f>NA()</f>
        <v>#N/A</v>
      </c>
      <c r="AJ38" t="e">
        <f>NA()</f>
        <v>#N/A</v>
      </c>
      <c r="AK38" t="e">
        <f>NA()</f>
        <v>#N/A</v>
      </c>
      <c r="AL38" t="e">
        <f>NA()</f>
        <v>#N/A</v>
      </c>
      <c r="AM38" t="e">
        <f>NA()</f>
        <v>#N/A</v>
      </c>
    </row>
    <row r="39" spans="14:39" x14ac:dyDescent="0.35">
      <c r="N39" t="s">
        <v>21</v>
      </c>
      <c r="O39" t="e">
        <f>NA()</f>
        <v>#N/A</v>
      </c>
      <c r="P39" t="e">
        <f>NA()</f>
        <v>#N/A</v>
      </c>
      <c r="Q39" t="e">
        <f>NA()</f>
        <v>#N/A</v>
      </c>
      <c r="R39" t="e">
        <f>NA()</f>
        <v>#N/A</v>
      </c>
      <c r="S39" t="e">
        <f>NA()</f>
        <v>#N/A</v>
      </c>
      <c r="T39" t="e">
        <f>NA()</f>
        <v>#N/A</v>
      </c>
      <c r="U39" t="e">
        <f>NA()</f>
        <v>#N/A</v>
      </c>
      <c r="V39" t="e">
        <f>NA()</f>
        <v>#N/A</v>
      </c>
      <c r="W39" t="e">
        <f>NA()</f>
        <v>#N/A</v>
      </c>
      <c r="X39" t="e">
        <f>NA()</f>
        <v>#N/A</v>
      </c>
      <c r="Y39" t="e">
        <f>NA()</f>
        <v>#N/A</v>
      </c>
      <c r="Z39" t="e">
        <f>NA()</f>
        <v>#N/A</v>
      </c>
      <c r="AA39" t="e">
        <f>NA()</f>
        <v>#N/A</v>
      </c>
      <c r="AB39" t="e">
        <f>NA()</f>
        <v>#N/A</v>
      </c>
      <c r="AC39" t="e">
        <f>NA()</f>
        <v>#N/A</v>
      </c>
      <c r="AD39" t="e">
        <f>NA()</f>
        <v>#N/A</v>
      </c>
      <c r="AE39" t="e">
        <f>NA()</f>
        <v>#N/A</v>
      </c>
      <c r="AF39" t="e">
        <f>NA()</f>
        <v>#N/A</v>
      </c>
      <c r="AG39" s="9">
        <f>D20</f>
        <v>36.559232999999999</v>
      </c>
      <c r="AH39" t="e">
        <f>NA()</f>
        <v>#N/A</v>
      </c>
      <c r="AI39" t="e">
        <f>NA()</f>
        <v>#N/A</v>
      </c>
      <c r="AJ39" t="e">
        <f>NA()</f>
        <v>#N/A</v>
      </c>
      <c r="AK39" t="e">
        <f>NA()</f>
        <v>#N/A</v>
      </c>
      <c r="AL39" t="e">
        <f>NA()</f>
        <v>#N/A</v>
      </c>
      <c r="AM39" t="e">
        <f>NA()</f>
        <v>#N/A</v>
      </c>
    </row>
    <row r="40" spans="14:39" x14ac:dyDescent="0.35">
      <c r="N40" t="s">
        <v>81</v>
      </c>
      <c r="O40" t="e">
        <f>NA()</f>
        <v>#N/A</v>
      </c>
      <c r="P40" t="e">
        <f>NA()</f>
        <v>#N/A</v>
      </c>
      <c r="Q40" t="e">
        <f>NA()</f>
        <v>#N/A</v>
      </c>
      <c r="R40" t="e">
        <f>NA()</f>
        <v>#N/A</v>
      </c>
      <c r="S40" t="e">
        <f>NA()</f>
        <v>#N/A</v>
      </c>
      <c r="T40" t="e">
        <f>NA()</f>
        <v>#N/A</v>
      </c>
      <c r="U40" t="e">
        <f>NA()</f>
        <v>#N/A</v>
      </c>
      <c r="V40" t="e">
        <f>NA()</f>
        <v>#N/A</v>
      </c>
      <c r="W40" t="e">
        <f>NA()</f>
        <v>#N/A</v>
      </c>
      <c r="X40" t="e">
        <f>NA()</f>
        <v>#N/A</v>
      </c>
      <c r="Y40" t="e">
        <f>NA()</f>
        <v>#N/A</v>
      </c>
      <c r="Z40" t="e">
        <f>NA()</f>
        <v>#N/A</v>
      </c>
      <c r="AA40" t="e">
        <f>NA()</f>
        <v>#N/A</v>
      </c>
      <c r="AB40" t="e">
        <f>NA()</f>
        <v>#N/A</v>
      </c>
      <c r="AC40" t="e">
        <f>NA()</f>
        <v>#N/A</v>
      </c>
      <c r="AD40" t="e">
        <f>NA()</f>
        <v>#N/A</v>
      </c>
      <c r="AE40" t="e">
        <f>NA()</f>
        <v>#N/A</v>
      </c>
      <c r="AF40" t="e">
        <f>NA()</f>
        <v>#N/A</v>
      </c>
      <c r="AG40" t="e">
        <f>NA()</f>
        <v>#N/A</v>
      </c>
      <c r="AH40" s="9">
        <f>C21</f>
        <v>66.311999999999998</v>
      </c>
      <c r="AI40" t="e">
        <f>NA()</f>
        <v>#N/A</v>
      </c>
      <c r="AJ40" t="e">
        <f>NA()</f>
        <v>#N/A</v>
      </c>
      <c r="AK40" t="e">
        <f>NA()</f>
        <v>#N/A</v>
      </c>
      <c r="AL40" t="e">
        <f>NA()</f>
        <v>#N/A</v>
      </c>
      <c r="AM40" t="e">
        <f>NA()</f>
        <v>#N/A</v>
      </c>
    </row>
    <row r="41" spans="14:39" x14ac:dyDescent="0.35">
      <c r="N41" t="s">
        <v>21</v>
      </c>
      <c r="O41" t="e">
        <f>NA()</f>
        <v>#N/A</v>
      </c>
      <c r="P41" t="e">
        <f>NA()</f>
        <v>#N/A</v>
      </c>
      <c r="Q41" t="e">
        <f>NA()</f>
        <v>#N/A</v>
      </c>
      <c r="R41" t="e">
        <f>NA()</f>
        <v>#N/A</v>
      </c>
      <c r="S41" t="e">
        <f>NA()</f>
        <v>#N/A</v>
      </c>
      <c r="T41" t="e">
        <f>NA()</f>
        <v>#N/A</v>
      </c>
      <c r="U41" t="e">
        <f>NA()</f>
        <v>#N/A</v>
      </c>
      <c r="V41" t="e">
        <f>NA()</f>
        <v>#N/A</v>
      </c>
      <c r="W41" t="e">
        <f>NA()</f>
        <v>#N/A</v>
      </c>
      <c r="X41" t="e">
        <f>NA()</f>
        <v>#N/A</v>
      </c>
      <c r="Y41" t="e">
        <f>NA()</f>
        <v>#N/A</v>
      </c>
      <c r="Z41" t="e">
        <f>NA()</f>
        <v>#N/A</v>
      </c>
      <c r="AA41" t="e">
        <f>NA()</f>
        <v>#N/A</v>
      </c>
      <c r="AB41" t="e">
        <f>NA()</f>
        <v>#N/A</v>
      </c>
      <c r="AC41" t="e">
        <f>NA()</f>
        <v>#N/A</v>
      </c>
      <c r="AD41" t="e">
        <f>NA()</f>
        <v>#N/A</v>
      </c>
      <c r="AE41" t="e">
        <f>NA()</f>
        <v>#N/A</v>
      </c>
      <c r="AF41" t="e">
        <f>NA()</f>
        <v>#N/A</v>
      </c>
      <c r="AG41" t="e">
        <f>NA()</f>
        <v>#N/A</v>
      </c>
      <c r="AH41" s="9">
        <f>D21</f>
        <v>64.007187000000002</v>
      </c>
      <c r="AI41" t="e">
        <f>NA()</f>
        <v>#N/A</v>
      </c>
      <c r="AJ41" t="e">
        <f>NA()</f>
        <v>#N/A</v>
      </c>
      <c r="AK41" t="e">
        <f>NA()</f>
        <v>#N/A</v>
      </c>
      <c r="AL41" t="e">
        <f>NA()</f>
        <v>#N/A</v>
      </c>
      <c r="AM41" t="e">
        <f>NA()</f>
        <v>#N/A</v>
      </c>
    </row>
    <row r="42" spans="14:39" x14ac:dyDescent="0.35">
      <c r="N42" t="s">
        <v>82</v>
      </c>
      <c r="O42" t="e">
        <f>NA()</f>
        <v>#N/A</v>
      </c>
      <c r="P42" t="e">
        <f>NA()</f>
        <v>#N/A</v>
      </c>
      <c r="Q42" t="e">
        <f>NA()</f>
        <v>#N/A</v>
      </c>
      <c r="R42" t="e">
        <f>NA()</f>
        <v>#N/A</v>
      </c>
      <c r="S42" t="e">
        <f>NA()</f>
        <v>#N/A</v>
      </c>
      <c r="T42" t="e">
        <f>NA()</f>
        <v>#N/A</v>
      </c>
      <c r="U42" t="e">
        <f>NA()</f>
        <v>#N/A</v>
      </c>
      <c r="V42" t="e">
        <f>NA()</f>
        <v>#N/A</v>
      </c>
      <c r="W42" t="e">
        <f>NA()</f>
        <v>#N/A</v>
      </c>
      <c r="X42" t="e">
        <f>NA()</f>
        <v>#N/A</v>
      </c>
      <c r="Y42" t="e">
        <f>NA()</f>
        <v>#N/A</v>
      </c>
      <c r="Z42" t="e">
        <f>NA()</f>
        <v>#N/A</v>
      </c>
      <c r="AA42" t="e">
        <f>NA()</f>
        <v>#N/A</v>
      </c>
      <c r="AB42" t="e">
        <f>NA()</f>
        <v>#N/A</v>
      </c>
      <c r="AC42" t="e">
        <f>NA()</f>
        <v>#N/A</v>
      </c>
      <c r="AD42" t="e">
        <f>NA()</f>
        <v>#N/A</v>
      </c>
      <c r="AE42" t="e">
        <f>NA()</f>
        <v>#N/A</v>
      </c>
      <c r="AF42" t="e">
        <f>NA()</f>
        <v>#N/A</v>
      </c>
      <c r="AG42" t="e">
        <f>NA()</f>
        <v>#N/A</v>
      </c>
      <c r="AH42" t="e">
        <f>NA()</f>
        <v>#N/A</v>
      </c>
      <c r="AI42" s="9">
        <f>C22</f>
        <v>83.887804878048797</v>
      </c>
      <c r="AJ42" t="e">
        <f>NA()</f>
        <v>#N/A</v>
      </c>
      <c r="AK42" t="e">
        <f>NA()</f>
        <v>#N/A</v>
      </c>
      <c r="AL42" t="e">
        <f>NA()</f>
        <v>#N/A</v>
      </c>
      <c r="AM42" t="e">
        <f>NA()</f>
        <v>#N/A</v>
      </c>
    </row>
    <row r="43" spans="14:39" x14ac:dyDescent="0.35">
      <c r="N43" t="s">
        <v>21</v>
      </c>
      <c r="O43" t="e">
        <f>NA()</f>
        <v>#N/A</v>
      </c>
      <c r="P43" t="e">
        <f>NA()</f>
        <v>#N/A</v>
      </c>
      <c r="Q43" t="e">
        <f>NA()</f>
        <v>#N/A</v>
      </c>
      <c r="R43" t="e">
        <f>NA()</f>
        <v>#N/A</v>
      </c>
      <c r="S43" t="e">
        <f>NA()</f>
        <v>#N/A</v>
      </c>
      <c r="T43" t="e">
        <f>NA()</f>
        <v>#N/A</v>
      </c>
      <c r="U43" t="e">
        <f>NA()</f>
        <v>#N/A</v>
      </c>
      <c r="V43" t="e">
        <f>NA()</f>
        <v>#N/A</v>
      </c>
      <c r="W43" t="e">
        <f>NA()</f>
        <v>#N/A</v>
      </c>
      <c r="X43" t="e">
        <f>NA()</f>
        <v>#N/A</v>
      </c>
      <c r="Y43" t="e">
        <f>NA()</f>
        <v>#N/A</v>
      </c>
      <c r="Z43" t="e">
        <f>NA()</f>
        <v>#N/A</v>
      </c>
      <c r="AA43" t="e">
        <f>NA()</f>
        <v>#N/A</v>
      </c>
      <c r="AB43" t="e">
        <f>NA()</f>
        <v>#N/A</v>
      </c>
      <c r="AC43" t="e">
        <f>NA()</f>
        <v>#N/A</v>
      </c>
      <c r="AD43" t="e">
        <f>NA()</f>
        <v>#N/A</v>
      </c>
      <c r="AE43" t="e">
        <f>NA()</f>
        <v>#N/A</v>
      </c>
      <c r="AF43" t="e">
        <f>NA()</f>
        <v>#N/A</v>
      </c>
      <c r="AG43" t="e">
        <f>NA()</f>
        <v>#N/A</v>
      </c>
      <c r="AH43" t="e">
        <f>NA()</f>
        <v>#N/A</v>
      </c>
      <c r="AI43" s="9">
        <f>D22</f>
        <v>48.848840000000003</v>
      </c>
      <c r="AJ43" t="e">
        <f>NA()</f>
        <v>#N/A</v>
      </c>
      <c r="AK43" t="e">
        <f>NA()</f>
        <v>#N/A</v>
      </c>
      <c r="AL43" t="e">
        <f>NA()</f>
        <v>#N/A</v>
      </c>
      <c r="AM43" t="e">
        <f>NA()</f>
        <v>#N/A</v>
      </c>
    </row>
    <row r="44" spans="14:39" x14ac:dyDescent="0.35">
      <c r="N44" t="s">
        <v>83</v>
      </c>
      <c r="O44" t="e">
        <f>NA()</f>
        <v>#N/A</v>
      </c>
      <c r="P44" t="e">
        <f>NA()</f>
        <v>#N/A</v>
      </c>
      <c r="Q44" t="e">
        <f>NA()</f>
        <v>#N/A</v>
      </c>
      <c r="R44" t="e">
        <f>NA()</f>
        <v>#N/A</v>
      </c>
      <c r="S44" t="e">
        <f>NA()</f>
        <v>#N/A</v>
      </c>
      <c r="T44" t="e">
        <f>NA()</f>
        <v>#N/A</v>
      </c>
      <c r="U44" t="e">
        <f>NA()</f>
        <v>#N/A</v>
      </c>
      <c r="V44" t="e">
        <f>NA()</f>
        <v>#N/A</v>
      </c>
      <c r="W44" t="e">
        <f>NA()</f>
        <v>#N/A</v>
      </c>
      <c r="X44" t="e">
        <f>NA()</f>
        <v>#N/A</v>
      </c>
      <c r="Y44" t="e">
        <f>NA()</f>
        <v>#N/A</v>
      </c>
      <c r="Z44" t="e">
        <f>NA()</f>
        <v>#N/A</v>
      </c>
      <c r="AA44" t="e">
        <f>NA()</f>
        <v>#N/A</v>
      </c>
      <c r="AB44" t="e">
        <f>NA()</f>
        <v>#N/A</v>
      </c>
      <c r="AC44" t="e">
        <f>NA()</f>
        <v>#N/A</v>
      </c>
      <c r="AD44" t="e">
        <f>NA()</f>
        <v>#N/A</v>
      </c>
      <c r="AE44" t="e">
        <f>NA()</f>
        <v>#N/A</v>
      </c>
      <c r="AF44" t="e">
        <f>NA()</f>
        <v>#N/A</v>
      </c>
      <c r="AG44" t="e">
        <f>NA()</f>
        <v>#N/A</v>
      </c>
      <c r="AH44" t="e">
        <f>NA()</f>
        <v>#N/A</v>
      </c>
      <c r="AI44" t="e">
        <f>NA()</f>
        <v>#N/A</v>
      </c>
      <c r="AJ44" s="9">
        <f>C23</f>
        <v>84.063414634146341</v>
      </c>
      <c r="AK44" t="e">
        <f>NA()</f>
        <v>#N/A</v>
      </c>
      <c r="AL44" t="e">
        <f>NA()</f>
        <v>#N/A</v>
      </c>
      <c r="AM44" t="e">
        <f>NA()</f>
        <v>#N/A</v>
      </c>
    </row>
    <row r="45" spans="14:39" x14ac:dyDescent="0.35">
      <c r="N45" t="s">
        <v>21</v>
      </c>
      <c r="O45" t="e">
        <f>NA()</f>
        <v>#N/A</v>
      </c>
      <c r="P45" t="e">
        <f>NA()</f>
        <v>#N/A</v>
      </c>
      <c r="Q45" t="e">
        <f>NA()</f>
        <v>#N/A</v>
      </c>
      <c r="R45" t="e">
        <f>NA()</f>
        <v>#N/A</v>
      </c>
      <c r="S45" t="e">
        <f>NA()</f>
        <v>#N/A</v>
      </c>
      <c r="T45" t="e">
        <f>NA()</f>
        <v>#N/A</v>
      </c>
      <c r="U45" t="e">
        <f>NA()</f>
        <v>#N/A</v>
      </c>
      <c r="V45" t="e">
        <f>NA()</f>
        <v>#N/A</v>
      </c>
      <c r="W45" t="e">
        <f>NA()</f>
        <v>#N/A</v>
      </c>
      <c r="X45" t="e">
        <f>NA()</f>
        <v>#N/A</v>
      </c>
      <c r="Y45" t="e">
        <f>NA()</f>
        <v>#N/A</v>
      </c>
      <c r="Z45" t="e">
        <f>NA()</f>
        <v>#N/A</v>
      </c>
      <c r="AA45" t="e">
        <f>NA()</f>
        <v>#N/A</v>
      </c>
      <c r="AB45" t="e">
        <f>NA()</f>
        <v>#N/A</v>
      </c>
      <c r="AC45" t="e">
        <f>NA()</f>
        <v>#N/A</v>
      </c>
      <c r="AD45" t="e">
        <f>NA()</f>
        <v>#N/A</v>
      </c>
      <c r="AE45" t="e">
        <f>NA()</f>
        <v>#N/A</v>
      </c>
      <c r="AF45" t="e">
        <f>NA()</f>
        <v>#N/A</v>
      </c>
      <c r="AG45" t="e">
        <f>NA()</f>
        <v>#N/A</v>
      </c>
      <c r="AH45" t="e">
        <f>NA()</f>
        <v>#N/A</v>
      </c>
      <c r="AI45" t="e">
        <f>NA()</f>
        <v>#N/A</v>
      </c>
      <c r="AJ45" s="9">
        <f>D23</f>
        <v>10.569709</v>
      </c>
      <c r="AK45" t="e">
        <f>NA()</f>
        <v>#N/A</v>
      </c>
      <c r="AL45" t="e">
        <f>NA()</f>
        <v>#N/A</v>
      </c>
      <c r="AM45" t="e">
        <f>NA()</f>
        <v>#N/A</v>
      </c>
    </row>
    <row r="46" spans="14:39" x14ac:dyDescent="0.35">
      <c r="N46" t="s">
        <v>84</v>
      </c>
      <c r="O46" t="e">
        <f>NA()</f>
        <v>#N/A</v>
      </c>
      <c r="P46" t="e">
        <f>NA()</f>
        <v>#N/A</v>
      </c>
      <c r="Q46" t="e">
        <f>NA()</f>
        <v>#N/A</v>
      </c>
      <c r="R46" t="e">
        <f>NA()</f>
        <v>#N/A</v>
      </c>
      <c r="S46" t="e">
        <f>NA()</f>
        <v>#N/A</v>
      </c>
      <c r="T46" t="e">
        <f>NA()</f>
        <v>#N/A</v>
      </c>
      <c r="U46" t="e">
        <f>NA()</f>
        <v>#N/A</v>
      </c>
      <c r="V46" t="e">
        <f>NA()</f>
        <v>#N/A</v>
      </c>
      <c r="W46" t="e">
        <f>NA()</f>
        <v>#N/A</v>
      </c>
      <c r="X46" t="e">
        <f>NA()</f>
        <v>#N/A</v>
      </c>
      <c r="Y46" t="e">
        <f>NA()</f>
        <v>#N/A</v>
      </c>
      <c r="Z46" t="e">
        <f>NA()</f>
        <v>#N/A</v>
      </c>
      <c r="AA46" t="e">
        <f>NA()</f>
        <v>#N/A</v>
      </c>
      <c r="AB46" t="e">
        <f>NA()</f>
        <v>#N/A</v>
      </c>
      <c r="AC46" t="e">
        <f>NA()</f>
        <v>#N/A</v>
      </c>
      <c r="AD46" t="e">
        <f>NA()</f>
        <v>#N/A</v>
      </c>
      <c r="AE46" t="e">
        <f>NA()</f>
        <v>#N/A</v>
      </c>
      <c r="AF46" t="e">
        <f>NA()</f>
        <v>#N/A</v>
      </c>
      <c r="AG46" t="e">
        <f>NA()</f>
        <v>#N/A</v>
      </c>
      <c r="AH46" t="e">
        <f>NA()</f>
        <v>#N/A</v>
      </c>
      <c r="AI46" t="e">
        <f>NA()</f>
        <v>#N/A</v>
      </c>
      <c r="AJ46" t="e">
        <f>NA()</f>
        <v>#N/A</v>
      </c>
      <c r="AK46" s="9">
        <f>C24</f>
        <v>77.421000000000006</v>
      </c>
      <c r="AL46" t="e">
        <f>NA()</f>
        <v>#N/A</v>
      </c>
      <c r="AM46" t="e">
        <f>NA()</f>
        <v>#N/A</v>
      </c>
    </row>
    <row r="47" spans="14:39" x14ac:dyDescent="0.35">
      <c r="N47" t="s">
        <v>21</v>
      </c>
      <c r="O47" t="e">
        <f>NA()</f>
        <v>#N/A</v>
      </c>
      <c r="P47" t="e">
        <f>NA()</f>
        <v>#N/A</v>
      </c>
      <c r="Q47" t="e">
        <f>NA()</f>
        <v>#N/A</v>
      </c>
      <c r="R47" t="e">
        <f>NA()</f>
        <v>#N/A</v>
      </c>
      <c r="S47" t="e">
        <f>NA()</f>
        <v>#N/A</v>
      </c>
      <c r="T47" t="e">
        <f>NA()</f>
        <v>#N/A</v>
      </c>
      <c r="U47" t="e">
        <f>NA()</f>
        <v>#N/A</v>
      </c>
      <c r="V47" t="e">
        <f>NA()</f>
        <v>#N/A</v>
      </c>
      <c r="W47" t="e">
        <f>NA()</f>
        <v>#N/A</v>
      </c>
      <c r="X47" t="e">
        <f>NA()</f>
        <v>#N/A</v>
      </c>
      <c r="Y47" t="e">
        <f>NA()</f>
        <v>#N/A</v>
      </c>
      <c r="Z47" t="e">
        <f>NA()</f>
        <v>#N/A</v>
      </c>
      <c r="AA47" t="e">
        <f>NA()</f>
        <v>#N/A</v>
      </c>
      <c r="AB47" t="e">
        <f>NA()</f>
        <v>#N/A</v>
      </c>
      <c r="AC47" t="e">
        <f>NA()</f>
        <v>#N/A</v>
      </c>
      <c r="AD47" t="e">
        <f>NA()</f>
        <v>#N/A</v>
      </c>
      <c r="AE47" t="e">
        <f>NA()</f>
        <v>#N/A</v>
      </c>
      <c r="AF47" t="e">
        <f>NA()</f>
        <v>#N/A</v>
      </c>
      <c r="AG47" t="e">
        <f>NA()</f>
        <v>#N/A</v>
      </c>
      <c r="AH47" t="e">
        <f>NA()</f>
        <v>#N/A</v>
      </c>
      <c r="AI47" t="e">
        <f>NA()</f>
        <v>#N/A</v>
      </c>
      <c r="AJ47" t="e">
        <f>NA()</f>
        <v>#N/A</v>
      </c>
      <c r="AK47" s="9">
        <f>D24</f>
        <v>85.518660999999994</v>
      </c>
      <c r="AL47" t="e">
        <f>NA()</f>
        <v>#N/A</v>
      </c>
      <c r="AM47" t="e">
        <f>NA()</f>
        <v>#N/A</v>
      </c>
    </row>
    <row r="48" spans="14:39" x14ac:dyDescent="0.35">
      <c r="N48" t="s">
        <v>85</v>
      </c>
      <c r="O48" t="e">
        <f>NA()</f>
        <v>#N/A</v>
      </c>
      <c r="P48" t="e">
        <f>NA()</f>
        <v>#N/A</v>
      </c>
      <c r="Q48" t="e">
        <f>NA()</f>
        <v>#N/A</v>
      </c>
      <c r="R48" t="e">
        <f>NA()</f>
        <v>#N/A</v>
      </c>
      <c r="S48" t="e">
        <f>NA()</f>
        <v>#N/A</v>
      </c>
      <c r="T48" t="e">
        <f>NA()</f>
        <v>#N/A</v>
      </c>
      <c r="U48" t="e">
        <f>NA()</f>
        <v>#N/A</v>
      </c>
      <c r="V48" t="e">
        <f>NA()</f>
        <v>#N/A</v>
      </c>
      <c r="W48" t="e">
        <f>NA()</f>
        <v>#N/A</v>
      </c>
      <c r="X48" t="e">
        <f>NA()</f>
        <v>#N/A</v>
      </c>
      <c r="Y48" t="e">
        <f>NA()</f>
        <v>#N/A</v>
      </c>
      <c r="Z48" t="e">
        <f>NA()</f>
        <v>#N/A</v>
      </c>
      <c r="AA48" t="e">
        <f>NA()</f>
        <v>#N/A</v>
      </c>
      <c r="AB48" t="e">
        <f>NA()</f>
        <v>#N/A</v>
      </c>
      <c r="AC48" t="e">
        <f>NA()</f>
        <v>#N/A</v>
      </c>
      <c r="AD48" t="e">
        <f>NA()</f>
        <v>#N/A</v>
      </c>
      <c r="AE48" t="e">
        <f>NA()</f>
        <v>#N/A</v>
      </c>
      <c r="AF48" t="e">
        <f>NA()</f>
        <v>#N/A</v>
      </c>
      <c r="AG48" t="e">
        <f>NA()</f>
        <v>#N/A</v>
      </c>
      <c r="AH48" t="e">
        <f>NA()</f>
        <v>#N/A</v>
      </c>
      <c r="AI48" t="e">
        <f>NA()</f>
        <v>#N/A</v>
      </c>
      <c r="AJ48" t="e">
        <f>NA()</f>
        <v>#N/A</v>
      </c>
      <c r="AK48" t="e">
        <f>NA()</f>
        <v>#N/A</v>
      </c>
      <c r="AL48" s="9">
        <f>C25</f>
        <v>81.386853658536594</v>
      </c>
      <c r="AM48" t="e">
        <f>NA()</f>
        <v>#N/A</v>
      </c>
    </row>
    <row r="49" spans="14:39" x14ac:dyDescent="0.35">
      <c r="N49" t="s">
        <v>21</v>
      </c>
      <c r="O49" t="e">
        <f>NA()</f>
        <v>#N/A</v>
      </c>
      <c r="P49" t="e">
        <f>NA()</f>
        <v>#N/A</v>
      </c>
      <c r="Q49" t="e">
        <f>NA()</f>
        <v>#N/A</v>
      </c>
      <c r="R49" t="e">
        <f>NA()</f>
        <v>#N/A</v>
      </c>
      <c r="S49" t="e">
        <f>NA()</f>
        <v>#N/A</v>
      </c>
      <c r="T49" t="e">
        <f>NA()</f>
        <v>#N/A</v>
      </c>
      <c r="U49" t="e">
        <f>NA()</f>
        <v>#N/A</v>
      </c>
      <c r="V49" t="e">
        <f>NA()</f>
        <v>#N/A</v>
      </c>
      <c r="W49" t="e">
        <f>NA()</f>
        <v>#N/A</v>
      </c>
      <c r="X49" t="e">
        <f>NA()</f>
        <v>#N/A</v>
      </c>
      <c r="Y49" t="e">
        <f>NA()</f>
        <v>#N/A</v>
      </c>
      <c r="Z49" t="e">
        <f>NA()</f>
        <v>#N/A</v>
      </c>
      <c r="AA49" t="e">
        <f>NA()</f>
        <v>#N/A</v>
      </c>
      <c r="AB49" t="e">
        <f>NA()</f>
        <v>#N/A</v>
      </c>
      <c r="AC49" t="e">
        <f>NA()</f>
        <v>#N/A</v>
      </c>
      <c r="AD49" t="e">
        <f>NA()</f>
        <v>#N/A</v>
      </c>
      <c r="AE49" t="e">
        <f>NA()</f>
        <v>#N/A</v>
      </c>
      <c r="AF49" t="e">
        <f>NA()</f>
        <v>#N/A</v>
      </c>
      <c r="AG49" t="e">
        <f>NA()</f>
        <v>#N/A</v>
      </c>
      <c r="AH49" t="e">
        <f>NA()</f>
        <v>#N/A</v>
      </c>
      <c r="AI49" t="e">
        <f>NA()</f>
        <v>#N/A</v>
      </c>
      <c r="AJ49" t="e">
        <f>NA()</f>
        <v>#N/A</v>
      </c>
      <c r="AK49" t="e">
        <f>NA()</f>
        <v>#N/A</v>
      </c>
      <c r="AL49" s="9">
        <f>D25</f>
        <v>69.281000000000006</v>
      </c>
      <c r="AM49" t="e">
        <f>NA()</f>
        <v>#N/A</v>
      </c>
    </row>
    <row r="50" spans="14:39" x14ac:dyDescent="0.35">
      <c r="N50" t="s">
        <v>86</v>
      </c>
      <c r="O50" t="e">
        <f>NA()</f>
        <v>#N/A</v>
      </c>
      <c r="P50" t="e">
        <f>NA()</f>
        <v>#N/A</v>
      </c>
      <c r="Q50" t="e">
        <f>NA()</f>
        <v>#N/A</v>
      </c>
      <c r="R50" t="e">
        <f>NA()</f>
        <v>#N/A</v>
      </c>
      <c r="S50" t="e">
        <f>NA()</f>
        <v>#N/A</v>
      </c>
      <c r="T50" t="e">
        <f>NA()</f>
        <v>#N/A</v>
      </c>
      <c r="U50" t="e">
        <f>NA()</f>
        <v>#N/A</v>
      </c>
      <c r="V50" t="e">
        <f>NA()</f>
        <v>#N/A</v>
      </c>
      <c r="W50" t="e">
        <f>NA()</f>
        <v>#N/A</v>
      </c>
      <c r="X50" t="e">
        <f>NA()</f>
        <v>#N/A</v>
      </c>
      <c r="Y50" t="e">
        <f>NA()</f>
        <v>#N/A</v>
      </c>
      <c r="Z50" t="e">
        <f>NA()</f>
        <v>#N/A</v>
      </c>
      <c r="AA50" t="e">
        <f>NA()</f>
        <v>#N/A</v>
      </c>
      <c r="AB50" t="e">
        <f>NA()</f>
        <v>#N/A</v>
      </c>
      <c r="AC50" t="e">
        <f>NA()</f>
        <v>#N/A</v>
      </c>
      <c r="AD50" t="e">
        <f>NA()</f>
        <v>#N/A</v>
      </c>
      <c r="AE50" t="e">
        <f>NA()</f>
        <v>#N/A</v>
      </c>
      <c r="AF50" t="e">
        <f>NA()</f>
        <v>#N/A</v>
      </c>
      <c r="AG50" t="e">
        <f>NA()</f>
        <v>#N/A</v>
      </c>
      <c r="AH50" t="e">
        <f>NA()</f>
        <v>#N/A</v>
      </c>
      <c r="AI50" t="e">
        <f>NA()</f>
        <v>#N/A</v>
      </c>
      <c r="AJ50" t="e">
        <f>NA()</f>
        <v>#N/A</v>
      </c>
      <c r="AK50" t="e">
        <f>NA()</f>
        <v>#N/A</v>
      </c>
      <c r="AL50" t="e">
        <f>NA()</f>
        <v>#N/A</v>
      </c>
      <c r="AM50" s="9">
        <f>C26</f>
        <v>78.890243902439039</v>
      </c>
    </row>
    <row r="51" spans="14:39" x14ac:dyDescent="0.35">
      <c r="N51" t="s">
        <v>21</v>
      </c>
      <c r="O51" t="e">
        <f>NA()</f>
        <v>#N/A</v>
      </c>
      <c r="P51" t="e">
        <f>NA()</f>
        <v>#N/A</v>
      </c>
      <c r="Q51" t="e">
        <f>NA()</f>
        <v>#N/A</v>
      </c>
      <c r="R51" t="e">
        <f>NA()</f>
        <v>#N/A</v>
      </c>
      <c r="S51" t="e">
        <f>NA()</f>
        <v>#N/A</v>
      </c>
      <c r="T51" t="e">
        <f>NA()</f>
        <v>#N/A</v>
      </c>
      <c r="U51" t="e">
        <f>NA()</f>
        <v>#N/A</v>
      </c>
      <c r="V51" t="e">
        <f>NA()</f>
        <v>#N/A</v>
      </c>
      <c r="W51" t="e">
        <f>NA()</f>
        <v>#N/A</v>
      </c>
      <c r="X51" t="e">
        <f>NA()</f>
        <v>#N/A</v>
      </c>
      <c r="Y51" t="e">
        <f>NA()</f>
        <v>#N/A</v>
      </c>
      <c r="Z51" t="e">
        <f>NA()</f>
        <v>#N/A</v>
      </c>
      <c r="AA51" t="e">
        <f>NA()</f>
        <v>#N/A</v>
      </c>
      <c r="AB51" t="e">
        <f>NA()</f>
        <v>#N/A</v>
      </c>
      <c r="AC51" t="e">
        <f>NA()</f>
        <v>#N/A</v>
      </c>
      <c r="AD51" t="e">
        <f>NA()</f>
        <v>#N/A</v>
      </c>
      <c r="AE51" t="e">
        <f>NA()</f>
        <v>#N/A</v>
      </c>
      <c r="AF51" t="e">
        <f>NA()</f>
        <v>#N/A</v>
      </c>
      <c r="AG51" t="e">
        <f>NA()</f>
        <v>#N/A</v>
      </c>
      <c r="AH51" t="e">
        <f>NA()</f>
        <v>#N/A</v>
      </c>
      <c r="AI51" t="e">
        <f>NA()</f>
        <v>#N/A</v>
      </c>
      <c r="AJ51" t="e">
        <f>NA()</f>
        <v>#N/A</v>
      </c>
      <c r="AK51" t="e">
        <f>NA()</f>
        <v>#N/A</v>
      </c>
      <c r="AL51" t="e">
        <f>NA()</f>
        <v>#N/A</v>
      </c>
      <c r="AM51" s="9">
        <f>D26</f>
        <v>340.00379700000002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4FD88-5CD6-4436-9190-3F811FBCCEA2}">
  <dimension ref="A1:G27"/>
  <sheetViews>
    <sheetView workbookViewId="0">
      <selection sqref="A1:G27"/>
    </sheetView>
  </sheetViews>
  <sheetFormatPr defaultRowHeight="14.5" x14ac:dyDescent="0.35"/>
  <cols>
    <col min="1" max="1" width="7.453125" bestFit="1" customWidth="1"/>
    <col min="2" max="2" width="9.7265625" bestFit="1" customWidth="1"/>
    <col min="3" max="3" width="5.81640625" bestFit="1" customWidth="1"/>
    <col min="4" max="4" width="8.36328125" bestFit="1" customWidth="1"/>
    <col min="5" max="5" width="5.08984375" bestFit="1" customWidth="1"/>
    <col min="6" max="6" width="11" bestFit="1" customWidth="1"/>
    <col min="7" max="7" width="12.08984375" bestFit="1" customWidth="1"/>
    <col min="8" max="8" width="20.1796875" bestFit="1" customWidth="1"/>
    <col min="9" max="9" width="6.54296875" bestFit="1" customWidth="1"/>
    <col min="10" max="10" width="8.36328125" bestFit="1" customWidth="1"/>
    <col min="11" max="11" width="5.08984375" bestFit="1" customWidth="1"/>
    <col min="12" max="12" width="9.08984375" bestFit="1" customWidth="1"/>
    <col min="13" max="13" width="4.453125" bestFit="1" customWidth="1"/>
    <col min="14" max="14" width="5.6328125" bestFit="1" customWidth="1"/>
    <col min="15" max="15" width="5.54296875" bestFit="1" customWidth="1"/>
    <col min="16" max="16" width="6.7265625" bestFit="1" customWidth="1"/>
    <col min="17" max="17" width="11.54296875" bestFit="1" customWidth="1"/>
    <col min="18" max="18" width="6.7265625" bestFit="1" customWidth="1"/>
    <col min="19" max="19" width="7" bestFit="1" customWidth="1"/>
    <col min="20" max="20" width="6.6328125" bestFit="1" customWidth="1"/>
    <col min="21" max="21" width="11" bestFit="1" customWidth="1"/>
    <col min="22" max="22" width="5.6328125" bestFit="1" customWidth="1"/>
    <col min="23" max="23" width="7.453125" bestFit="1" customWidth="1"/>
    <col min="24" max="24" width="6.90625" bestFit="1" customWidth="1"/>
    <col min="25" max="25" width="14.26953125" bestFit="1" customWidth="1"/>
    <col min="26" max="26" width="12.08984375" bestFit="1" customWidth="1"/>
    <col min="27" max="27" width="10.36328125" bestFit="1" customWidth="1"/>
  </cols>
  <sheetData>
    <row r="1" spans="1:7" x14ac:dyDescent="0.35">
      <c r="A1" s="1" t="s">
        <v>17</v>
      </c>
      <c r="B1" s="1" t="s">
        <v>49</v>
      </c>
    </row>
    <row r="2" spans="1:7" x14ac:dyDescent="0.35">
      <c r="A2" s="1" t="s">
        <v>1</v>
      </c>
      <c r="B2" t="s">
        <v>58</v>
      </c>
      <c r="C2" t="s">
        <v>62</v>
      </c>
      <c r="D2" t="s">
        <v>68</v>
      </c>
      <c r="E2" t="s">
        <v>69</v>
      </c>
      <c r="F2" t="s">
        <v>81</v>
      </c>
      <c r="G2" t="s">
        <v>86</v>
      </c>
    </row>
    <row r="3" spans="1:7" x14ac:dyDescent="0.35">
      <c r="A3">
        <v>2000</v>
      </c>
      <c r="B3" s="2">
        <v>2.8706851585410802</v>
      </c>
      <c r="C3" s="2">
        <v>1.7759132067741501</v>
      </c>
      <c r="D3" s="2">
        <v>30.216346604888901</v>
      </c>
      <c r="E3" s="2">
        <v>0.52753244993094595</v>
      </c>
      <c r="F3" s="2">
        <v>5.3485597320353699</v>
      </c>
      <c r="G3" s="2">
        <v>43.079162637520099</v>
      </c>
    </row>
    <row r="4" spans="1:7" x14ac:dyDescent="0.35">
      <c r="A4">
        <v>2001</v>
      </c>
      <c r="B4" s="2">
        <v>4.5284948690285098</v>
      </c>
      <c r="C4" s="2">
        <v>2.6396502148587202</v>
      </c>
      <c r="D4" s="2">
        <v>31.650939416316</v>
      </c>
      <c r="E4" s="2">
        <v>0.66014637700992795</v>
      </c>
      <c r="F4" s="2">
        <v>6.3466193183976802</v>
      </c>
      <c r="G4" s="2">
        <v>49.080831589695102</v>
      </c>
    </row>
    <row r="5" spans="1:7" x14ac:dyDescent="0.35">
      <c r="A5">
        <v>2002</v>
      </c>
      <c r="B5" s="2">
        <v>9.1494250856074792</v>
      </c>
      <c r="C5" s="2">
        <v>4.5957043307755097</v>
      </c>
      <c r="D5" s="2">
        <v>48.82</v>
      </c>
      <c r="E5" s="2">
        <v>1.5378755817508301</v>
      </c>
      <c r="F5" s="2">
        <v>6.7103224370540397</v>
      </c>
      <c r="G5" s="2">
        <v>58.785403883695203</v>
      </c>
    </row>
    <row r="6" spans="1:7" x14ac:dyDescent="0.35">
      <c r="A6">
        <v>2003</v>
      </c>
      <c r="B6" s="2">
        <v>13.2075861035303</v>
      </c>
      <c r="C6" s="2">
        <v>6.2</v>
      </c>
      <c r="D6" s="2">
        <v>55.9</v>
      </c>
      <c r="E6" s="2">
        <v>1.6864899706362499</v>
      </c>
      <c r="F6" s="2">
        <v>7.00769172611251</v>
      </c>
      <c r="G6" s="2">
        <v>61.6971171244207</v>
      </c>
    </row>
    <row r="7" spans="1:7" x14ac:dyDescent="0.35">
      <c r="A7">
        <v>2004</v>
      </c>
      <c r="B7" s="2">
        <v>19.073672274442</v>
      </c>
      <c r="C7" s="2">
        <v>7.3</v>
      </c>
      <c r="D7" s="2">
        <v>64.73</v>
      </c>
      <c r="E7" s="2">
        <v>1.9761364919055899</v>
      </c>
      <c r="F7" s="2">
        <v>8.4251186825405995</v>
      </c>
      <c r="G7" s="2">
        <v>64.758256475989597</v>
      </c>
    </row>
    <row r="8" spans="1:7" x14ac:dyDescent="0.35">
      <c r="A8">
        <v>2005</v>
      </c>
      <c r="B8" s="2">
        <v>21.022747248826999</v>
      </c>
      <c r="C8" s="2">
        <v>8.5232570026954093</v>
      </c>
      <c r="D8" s="2">
        <v>68.709999999999994</v>
      </c>
      <c r="E8" s="2">
        <v>2.3880999090000001</v>
      </c>
      <c r="F8" s="2">
        <v>7.4885425299292097</v>
      </c>
      <c r="G8" s="2">
        <v>67.968101500000003</v>
      </c>
    </row>
    <row r="9" spans="1:7" x14ac:dyDescent="0.35">
      <c r="A9">
        <v>2006</v>
      </c>
      <c r="B9" s="2">
        <v>28.17840004</v>
      </c>
      <c r="C9" s="2">
        <v>10.523152619385099</v>
      </c>
      <c r="D9" s="2">
        <v>72.16</v>
      </c>
      <c r="E9" s="2">
        <v>2.80549986534254</v>
      </c>
      <c r="F9" s="2">
        <v>7.6071396747738103</v>
      </c>
      <c r="G9" s="2">
        <v>68.931198120000005</v>
      </c>
    </row>
    <row r="10" spans="1:7" x14ac:dyDescent="0.35">
      <c r="A10">
        <v>2007</v>
      </c>
      <c r="B10" s="2">
        <v>30.879999160000001</v>
      </c>
      <c r="C10" s="2">
        <v>16</v>
      </c>
      <c r="D10" s="2">
        <v>75.16</v>
      </c>
      <c r="E10" s="2">
        <v>3.95</v>
      </c>
      <c r="F10" s="2">
        <v>8.0653751735550401</v>
      </c>
      <c r="G10" s="2">
        <v>75</v>
      </c>
    </row>
    <row r="11" spans="1:7" x14ac:dyDescent="0.35">
      <c r="A11">
        <v>2008</v>
      </c>
      <c r="B11" s="2">
        <v>33.83</v>
      </c>
      <c r="C11" s="2">
        <v>22.6</v>
      </c>
      <c r="D11" s="2">
        <v>78</v>
      </c>
      <c r="E11" s="2">
        <v>4.38</v>
      </c>
      <c r="F11" s="2">
        <v>8.43</v>
      </c>
      <c r="G11" s="2">
        <v>74</v>
      </c>
    </row>
    <row r="12" spans="1:7" x14ac:dyDescent="0.35">
      <c r="A12">
        <v>2009</v>
      </c>
      <c r="B12" s="2">
        <v>39.22</v>
      </c>
      <c r="C12" s="2">
        <v>28.9</v>
      </c>
      <c r="D12" s="2">
        <v>79</v>
      </c>
      <c r="E12" s="2">
        <v>5.12</v>
      </c>
      <c r="F12" s="2">
        <v>10</v>
      </c>
      <c r="G12" s="2">
        <v>71</v>
      </c>
    </row>
    <row r="13" spans="1:7" x14ac:dyDescent="0.35">
      <c r="A13">
        <v>2010</v>
      </c>
      <c r="B13" s="2">
        <v>40.65</v>
      </c>
      <c r="C13" s="2">
        <v>34.299999999999997</v>
      </c>
      <c r="D13" s="2">
        <v>82</v>
      </c>
      <c r="E13" s="2">
        <v>7.5</v>
      </c>
      <c r="F13" s="2">
        <v>24</v>
      </c>
      <c r="G13" s="2">
        <v>71.69</v>
      </c>
    </row>
    <row r="14" spans="1:7" x14ac:dyDescent="0.35">
      <c r="A14">
        <v>2011</v>
      </c>
      <c r="B14" s="2">
        <v>45.69</v>
      </c>
      <c r="C14" s="2">
        <v>38.299999999999997</v>
      </c>
      <c r="D14" s="2">
        <v>81.269999536019995</v>
      </c>
      <c r="E14" s="2">
        <v>10.07</v>
      </c>
      <c r="F14" s="2">
        <v>33.97</v>
      </c>
      <c r="G14" s="2">
        <v>69.729460761926802</v>
      </c>
    </row>
    <row r="15" spans="1:7" x14ac:dyDescent="0.35">
      <c r="A15">
        <v>2012</v>
      </c>
      <c r="B15" s="2">
        <v>48.56</v>
      </c>
      <c r="C15" s="2">
        <v>42.300098419999998</v>
      </c>
      <c r="D15" s="2">
        <v>82.349998473839193</v>
      </c>
      <c r="E15" s="2">
        <v>11.100000380000001</v>
      </c>
      <c r="F15" s="2">
        <v>41</v>
      </c>
      <c r="G15" s="2">
        <v>74.7</v>
      </c>
    </row>
    <row r="16" spans="1:7" x14ac:dyDescent="0.35">
      <c r="A16">
        <v>2013</v>
      </c>
      <c r="B16" s="2">
        <v>51.04</v>
      </c>
      <c r="C16" s="2">
        <v>45.799999239999998</v>
      </c>
      <c r="D16" s="2">
        <v>84.17</v>
      </c>
      <c r="E16" s="2">
        <v>12.30000019</v>
      </c>
      <c r="F16" s="2">
        <v>46.5</v>
      </c>
      <c r="G16" s="2">
        <v>71.400000000000006</v>
      </c>
    </row>
    <row r="17" spans="1:7" x14ac:dyDescent="0.35">
      <c r="A17">
        <v>2014</v>
      </c>
      <c r="B17" s="2">
        <v>54.551001879639202</v>
      </c>
      <c r="C17" s="2">
        <v>47.900001529999997</v>
      </c>
      <c r="D17" s="2">
        <v>86.193700657875596</v>
      </c>
      <c r="E17" s="2">
        <v>13.5</v>
      </c>
      <c r="F17" s="2">
        <v>49</v>
      </c>
      <c r="G17" s="2">
        <v>73</v>
      </c>
    </row>
    <row r="18" spans="1:7" x14ac:dyDescent="0.35">
      <c r="A18">
        <v>2015</v>
      </c>
      <c r="B18" s="2">
        <v>58.327951734092402</v>
      </c>
      <c r="C18" s="2">
        <v>50.299999239999998</v>
      </c>
      <c r="D18" s="2">
        <v>87.589799352576705</v>
      </c>
      <c r="E18" s="2">
        <v>14.899999619999999</v>
      </c>
      <c r="F18" s="2">
        <v>51.91910172</v>
      </c>
      <c r="G18" s="2">
        <v>74.554202446276093</v>
      </c>
    </row>
    <row r="19" spans="1:7" x14ac:dyDescent="0.35">
      <c r="A19">
        <v>2016</v>
      </c>
      <c r="B19" s="2">
        <v>60.872540068126099</v>
      </c>
      <c r="C19" s="2">
        <v>53.2</v>
      </c>
      <c r="D19" s="2">
        <v>84.165206644121199</v>
      </c>
      <c r="E19" s="2">
        <v>16.5</v>
      </c>
      <c r="F19" s="2">
        <v>54</v>
      </c>
      <c r="G19" s="2">
        <v>85.544421288722205</v>
      </c>
    </row>
    <row r="20" spans="1:7" x14ac:dyDescent="0.35">
      <c r="A20">
        <v>2017</v>
      </c>
      <c r="B20" s="2">
        <v>67.471284523630501</v>
      </c>
      <c r="C20" s="2">
        <v>54.3</v>
      </c>
      <c r="D20" s="2">
        <v>84.394153701084406</v>
      </c>
      <c r="E20" s="2">
        <v>18.200000760000002</v>
      </c>
      <c r="F20" s="2">
        <v>56.167400360000002</v>
      </c>
      <c r="G20" s="2">
        <v>87.274889168765696</v>
      </c>
    </row>
    <row r="21" spans="1:7" x14ac:dyDescent="0.35">
      <c r="A21">
        <v>2018</v>
      </c>
      <c r="B21" s="2">
        <v>70.434282540436101</v>
      </c>
      <c r="C21" s="2">
        <v>65.358398440000002</v>
      </c>
      <c r="D21" s="2">
        <v>87.037112092840999</v>
      </c>
      <c r="E21" s="2">
        <v>20.081300037938401</v>
      </c>
      <c r="F21" s="2">
        <v>62.400001529999997</v>
      </c>
      <c r="G21" s="2">
        <v>88.498903165152001</v>
      </c>
    </row>
    <row r="22" spans="1:7" x14ac:dyDescent="0.35">
      <c r="A22">
        <v>2019</v>
      </c>
      <c r="B22" s="2">
        <v>73.912439913358895</v>
      </c>
      <c r="C22" s="2">
        <v>64.080881297515006</v>
      </c>
      <c r="D22" s="2">
        <v>88.134516909191603</v>
      </c>
      <c r="E22" s="2">
        <v>29.523500439999999</v>
      </c>
      <c r="F22" s="2">
        <v>69.69689941</v>
      </c>
      <c r="G22" s="2">
        <v>89.430284857571195</v>
      </c>
    </row>
    <row r="23" spans="1:7" x14ac:dyDescent="0.35">
      <c r="A23">
        <v>2020</v>
      </c>
      <c r="B23" s="2">
        <v>81.342693530000005</v>
      </c>
      <c r="C23" s="2">
        <v>70.052759980000005</v>
      </c>
      <c r="D23" s="2">
        <v>89.812941330000001</v>
      </c>
      <c r="E23" s="2">
        <v>43.405443130000002</v>
      </c>
      <c r="F23" s="2">
        <v>72.1128006</v>
      </c>
      <c r="G23" s="2">
        <v>90.344703670000001</v>
      </c>
    </row>
    <row r="24" spans="1:7" x14ac:dyDescent="0.35">
      <c r="A24">
        <v>2021</v>
      </c>
      <c r="B24" s="2">
        <v>80.689893139999995</v>
      </c>
      <c r="C24" s="2">
        <v>73.053235169999994</v>
      </c>
      <c r="D24" s="2">
        <v>91.43060973</v>
      </c>
      <c r="E24" s="2">
        <v>49.258098599999997</v>
      </c>
      <c r="F24" s="2">
        <v>74.968597410000001</v>
      </c>
      <c r="G24" s="2">
        <v>91.268402100000003</v>
      </c>
    </row>
    <row r="25" spans="1:7" x14ac:dyDescent="0.35">
      <c r="A25">
        <v>2022</v>
      </c>
      <c r="B25" s="2">
        <v>80.527750940000004</v>
      </c>
      <c r="C25" s="2">
        <v>75.611316029999998</v>
      </c>
      <c r="D25" s="2">
        <v>91.629843829999999</v>
      </c>
      <c r="E25" s="2">
        <v>55.9</v>
      </c>
      <c r="F25" s="2">
        <v>78.293197629999995</v>
      </c>
      <c r="G25" s="2">
        <v>92.728500370000006</v>
      </c>
    </row>
    <row r="26" spans="1:7" x14ac:dyDescent="0.35">
      <c r="A26">
        <v>2023</v>
      </c>
      <c r="B26" s="2">
        <v>84.150602379999995</v>
      </c>
      <c r="C26" s="2">
        <v>90.6</v>
      </c>
      <c r="D26" s="2">
        <v>92.476376299999998</v>
      </c>
      <c r="E26" s="2">
        <v>60.252300259999998</v>
      </c>
      <c r="F26" s="2">
        <v>78.336700440000001</v>
      </c>
      <c r="G26" s="2">
        <v>93.525596620000002</v>
      </c>
    </row>
    <row r="27" spans="1:7" x14ac:dyDescent="0.35">
      <c r="A27">
        <v>2024</v>
      </c>
      <c r="B27" s="2">
        <v>84.463472269999997</v>
      </c>
      <c r="C27" s="2">
        <v>92</v>
      </c>
      <c r="D27" s="2">
        <v>93.49999579</v>
      </c>
      <c r="E27" s="2">
        <v>64.943496699999997</v>
      </c>
      <c r="F27" s="2">
        <v>78.357597350000006</v>
      </c>
      <c r="G27" s="2">
        <v>94.693801879999995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84930-D169-44BF-9F62-719FE815ECAC}">
  <dimension ref="A1:G27"/>
  <sheetViews>
    <sheetView workbookViewId="0">
      <selection sqref="A1:G27"/>
    </sheetView>
  </sheetViews>
  <sheetFormatPr defaultRowHeight="14.5" x14ac:dyDescent="0.35"/>
  <cols>
    <col min="1" max="1" width="13.90625" bestFit="1" customWidth="1"/>
    <col min="2" max="2" width="9.7265625" bestFit="1" customWidth="1"/>
    <col min="3" max="3" width="5.81640625" bestFit="1" customWidth="1"/>
    <col min="4" max="4" width="8.36328125" bestFit="1" customWidth="1"/>
    <col min="5" max="5" width="5.08984375" bestFit="1" customWidth="1"/>
    <col min="6" max="6" width="11" bestFit="1" customWidth="1"/>
    <col min="7" max="7" width="12.08984375" bestFit="1" customWidth="1"/>
    <col min="8" max="8" width="20.1796875" bestFit="1" customWidth="1"/>
    <col min="9" max="9" width="6.54296875" bestFit="1" customWidth="1"/>
    <col min="10" max="10" width="8.36328125" bestFit="1" customWidth="1"/>
    <col min="11" max="11" width="5.08984375" bestFit="1" customWidth="1"/>
    <col min="12" max="12" width="9.08984375" bestFit="1" customWidth="1"/>
    <col min="13" max="13" width="4.453125" bestFit="1" customWidth="1"/>
    <col min="14" max="14" width="5.6328125" bestFit="1" customWidth="1"/>
    <col min="15" max="15" width="5.54296875" bestFit="1" customWidth="1"/>
    <col min="16" max="16" width="6.7265625" bestFit="1" customWidth="1"/>
    <col min="17" max="17" width="11.54296875" bestFit="1" customWidth="1"/>
    <col min="18" max="18" width="6.7265625" bestFit="1" customWidth="1"/>
    <col min="19" max="19" width="7" bestFit="1" customWidth="1"/>
    <col min="20" max="20" width="6.6328125" bestFit="1" customWidth="1"/>
    <col min="21" max="21" width="11" bestFit="1" customWidth="1"/>
    <col min="22" max="22" width="5.6328125" bestFit="1" customWidth="1"/>
    <col min="23" max="23" width="7.453125" bestFit="1" customWidth="1"/>
    <col min="24" max="24" width="6.90625" bestFit="1" customWidth="1"/>
    <col min="25" max="25" width="14.26953125" bestFit="1" customWidth="1"/>
    <col min="26" max="26" width="12.08984375" bestFit="1" customWidth="1"/>
    <col min="27" max="27" width="10.36328125" bestFit="1" customWidth="1"/>
  </cols>
  <sheetData>
    <row r="1" spans="1:7" x14ac:dyDescent="0.35">
      <c r="A1" s="1" t="s">
        <v>108</v>
      </c>
      <c r="B1" s="1" t="s">
        <v>49</v>
      </c>
    </row>
    <row r="2" spans="1:7" x14ac:dyDescent="0.35">
      <c r="A2" s="1" t="s">
        <v>1</v>
      </c>
      <c r="B2" t="s">
        <v>58</v>
      </c>
      <c r="C2" t="s">
        <v>62</v>
      </c>
      <c r="D2" t="s">
        <v>68</v>
      </c>
      <c r="E2" t="s">
        <v>69</v>
      </c>
      <c r="F2" t="s">
        <v>81</v>
      </c>
      <c r="G2" t="s">
        <v>86</v>
      </c>
    </row>
    <row r="3" spans="1:7" x14ac:dyDescent="0.35">
      <c r="A3">
        <v>2000</v>
      </c>
      <c r="B3" s="2">
        <v>100</v>
      </c>
      <c r="C3" s="2">
        <v>100</v>
      </c>
      <c r="D3" s="2">
        <v>100</v>
      </c>
      <c r="E3" s="2">
        <v>100</v>
      </c>
      <c r="F3" s="2">
        <v>100</v>
      </c>
      <c r="G3" s="2">
        <v>100</v>
      </c>
    </row>
    <row r="4" spans="1:7" x14ac:dyDescent="0.35">
      <c r="A4">
        <v>2001</v>
      </c>
      <c r="B4" s="2">
        <v>101.38989640095637</v>
      </c>
      <c r="C4" s="2">
        <v>108.32404695347056</v>
      </c>
      <c r="D4" s="2">
        <v>101.63614170690956</v>
      </c>
      <c r="E4" s="2">
        <v>104.82396626397303</v>
      </c>
      <c r="F4" s="2">
        <v>102.70000000019104</v>
      </c>
      <c r="G4" s="2">
        <v>100.95553833759985</v>
      </c>
    </row>
    <row r="5" spans="1:7" x14ac:dyDescent="0.35">
      <c r="A5">
        <v>2002</v>
      </c>
      <c r="B5" s="2">
        <v>104.48579821653358</v>
      </c>
      <c r="C5" s="2">
        <v>118.32890868806207</v>
      </c>
      <c r="D5" s="2">
        <v>101.40415140415142</v>
      </c>
      <c r="E5" s="2">
        <v>108.81144407135798</v>
      </c>
      <c r="F5" s="2">
        <v>106.50028451317459</v>
      </c>
      <c r="G5" s="2">
        <v>102.67223409453901</v>
      </c>
    </row>
    <row r="6" spans="1:7" x14ac:dyDescent="0.35">
      <c r="A6">
        <v>2003</v>
      </c>
      <c r="B6" s="2">
        <v>105.6778025016396</v>
      </c>
      <c r="C6" s="2">
        <v>130.29647193908224</v>
      </c>
      <c r="D6" s="2">
        <v>100.86691079614296</v>
      </c>
      <c r="E6" s="2">
        <v>117.36443866431314</v>
      </c>
      <c r="F6" s="2">
        <v>109.64105827661518</v>
      </c>
      <c r="G6" s="2">
        <v>105.54254519403831</v>
      </c>
    </row>
    <row r="7" spans="1:7" x14ac:dyDescent="0.35">
      <c r="A7">
        <v>2004</v>
      </c>
      <c r="B7" s="2">
        <v>111.7648065545858</v>
      </c>
      <c r="C7" s="2">
        <v>143.50909340951165</v>
      </c>
      <c r="D7" s="2">
        <v>102.03907189753623</v>
      </c>
      <c r="E7" s="2">
        <v>126.66314874598359</v>
      </c>
      <c r="F7" s="2">
        <v>114.63472595873114</v>
      </c>
      <c r="G7" s="2">
        <v>109.60358137173931</v>
      </c>
    </row>
    <row r="8" spans="1:7" x14ac:dyDescent="0.35">
      <c r="A8">
        <v>2005</v>
      </c>
      <c r="B8" s="2">
        <v>115.34366325852494</v>
      </c>
      <c r="C8" s="2">
        <v>159.94592608375012</v>
      </c>
      <c r="D8" s="2">
        <v>102.94261287184503</v>
      </c>
      <c r="E8" s="2">
        <v>136.69921545964826</v>
      </c>
      <c r="F8" s="2">
        <v>120.68406002662755</v>
      </c>
      <c r="G8" s="2">
        <v>113.4216768616773</v>
      </c>
    </row>
    <row r="9" spans="1:7" x14ac:dyDescent="0.35">
      <c r="A9">
        <v>2006</v>
      </c>
      <c r="B9" s="2">
        <v>119.91356617594242</v>
      </c>
      <c r="C9" s="2">
        <v>180.21952682622734</v>
      </c>
      <c r="D9" s="2">
        <v>106.92307678154111</v>
      </c>
      <c r="E9" s="2">
        <v>147.71817364730873</v>
      </c>
      <c r="F9" s="2">
        <v>127.44696117733352</v>
      </c>
      <c r="G9" s="2">
        <v>116.57994841054857</v>
      </c>
    </row>
    <row r="10" spans="1:7" x14ac:dyDescent="0.35">
      <c r="A10">
        <v>2007</v>
      </c>
      <c r="B10" s="2">
        <v>127.1921644828017</v>
      </c>
      <c r="C10" s="2">
        <v>205.72197945590003</v>
      </c>
      <c r="D10" s="2">
        <v>110.01221001221005</v>
      </c>
      <c r="E10" s="2">
        <v>159.03458974798366</v>
      </c>
      <c r="F10" s="2">
        <v>134.27872246378152</v>
      </c>
      <c r="G10" s="2">
        <v>118.91604538751352</v>
      </c>
    </row>
    <row r="11" spans="1:7" x14ac:dyDescent="0.35">
      <c r="A11">
        <v>2008</v>
      </c>
      <c r="B11" s="2">
        <v>133.67158193430046</v>
      </c>
      <c r="C11" s="2">
        <v>225.61277700021782</v>
      </c>
      <c r="D11" s="2">
        <v>110.98901098901104</v>
      </c>
      <c r="E11" s="2">
        <v>163.94350734366975</v>
      </c>
      <c r="F11" s="2">
        <v>138.56361542760243</v>
      </c>
      <c r="G11" s="2">
        <v>119.05111885030652</v>
      </c>
    </row>
    <row r="12" spans="1:7" x14ac:dyDescent="0.35">
      <c r="A12">
        <v>2009</v>
      </c>
      <c r="B12" s="2">
        <v>133.50340704074841</v>
      </c>
      <c r="C12" s="2">
        <v>246.83414074108313</v>
      </c>
      <c r="D12" s="2">
        <v>104.83516476439696</v>
      </c>
      <c r="E12" s="2">
        <v>176.83256364000565</v>
      </c>
      <c r="F12" s="2">
        <v>136.43238351329279</v>
      </c>
      <c r="G12" s="2">
        <v>115.9837664913758</v>
      </c>
    </row>
    <row r="13" spans="1:7" x14ac:dyDescent="0.35">
      <c r="A13">
        <v>2010</v>
      </c>
      <c r="B13" s="2">
        <v>143.55384499770477</v>
      </c>
      <c r="C13" s="2">
        <v>272.97804870166686</v>
      </c>
      <c r="D13" s="2">
        <v>109.1697190989513</v>
      </c>
      <c r="E13" s="2">
        <v>191.85906051542531</v>
      </c>
      <c r="F13" s="2">
        <v>140.57956353565982</v>
      </c>
      <c r="G13" s="2">
        <v>119.1097523676677</v>
      </c>
    </row>
    <row r="14" spans="1:7" x14ac:dyDescent="0.35">
      <c r="A14">
        <v>2011</v>
      </c>
      <c r="B14" s="2">
        <v>149.25928214472714</v>
      </c>
      <c r="C14" s="2">
        <v>298.80737493683836</v>
      </c>
      <c r="D14" s="2">
        <v>113.27228313074748</v>
      </c>
      <c r="E14" s="2">
        <v>201.91500053585418</v>
      </c>
      <c r="F14" s="2">
        <v>145.03390612248083</v>
      </c>
      <c r="G14" s="2">
        <v>120.97311349517229</v>
      </c>
    </row>
    <row r="15" spans="1:7" x14ac:dyDescent="0.35">
      <c r="A15">
        <v>2012</v>
      </c>
      <c r="B15" s="2">
        <v>152.12681562981743</v>
      </c>
      <c r="C15" s="2">
        <v>322.28712104869885</v>
      </c>
      <c r="D15" s="2">
        <v>113.79731379731383</v>
      </c>
      <c r="E15" s="2">
        <v>212.93226549000192</v>
      </c>
      <c r="F15" s="2">
        <v>148.50925554972139</v>
      </c>
      <c r="G15" s="2">
        <v>123.7423252346083</v>
      </c>
    </row>
    <row r="16" spans="1:7" x14ac:dyDescent="0.35">
      <c r="A16">
        <v>2013</v>
      </c>
      <c r="B16" s="2">
        <v>156.69795667216596</v>
      </c>
      <c r="C16" s="2">
        <v>347.3559977003718</v>
      </c>
      <c r="D16" s="2">
        <v>114.24908410754846</v>
      </c>
      <c r="E16" s="2">
        <v>226.53034652607681</v>
      </c>
      <c r="F16" s="2">
        <v>152.20040558572353</v>
      </c>
      <c r="G16" s="2">
        <v>126.36297743798013</v>
      </c>
    </row>
    <row r="17" spans="1:7" x14ac:dyDescent="0.35">
      <c r="A17">
        <v>2014</v>
      </c>
      <c r="B17" s="2">
        <v>157.48764501965763</v>
      </c>
      <c r="C17" s="2">
        <v>373.27225424649225</v>
      </c>
      <c r="D17" s="2">
        <v>116.73992666915886</v>
      </c>
      <c r="E17" s="2">
        <v>243.31676079843879</v>
      </c>
      <c r="F17" s="2">
        <v>154.35225518030794</v>
      </c>
      <c r="G17" s="2">
        <v>129.55215130464208</v>
      </c>
    </row>
    <row r="18" spans="1:7" x14ac:dyDescent="0.35">
      <c r="A18">
        <v>2015</v>
      </c>
      <c r="B18" s="2">
        <v>151.90350575453436</v>
      </c>
      <c r="C18" s="2">
        <v>399.33271414285036</v>
      </c>
      <c r="D18" s="2">
        <v>118.68131868131873</v>
      </c>
      <c r="E18" s="2">
        <v>262.7729864949776</v>
      </c>
      <c r="F18" s="2">
        <v>156.39257935315828</v>
      </c>
      <c r="G18" s="2">
        <v>133.36817528332583</v>
      </c>
    </row>
    <row r="19" spans="1:7" x14ac:dyDescent="0.35">
      <c r="A19">
        <v>2016</v>
      </c>
      <c r="B19" s="2">
        <v>146.92727312594732</v>
      </c>
      <c r="C19" s="2">
        <v>426.38226902332707</v>
      </c>
      <c r="D19" s="2">
        <v>121.31868124791345</v>
      </c>
      <c r="E19" s="2">
        <v>284.46832703611886</v>
      </c>
      <c r="F19" s="2">
        <v>157.43188984856852</v>
      </c>
      <c r="G19" s="2">
        <v>135.7947445211548</v>
      </c>
    </row>
    <row r="20" spans="1:7" x14ac:dyDescent="0.35">
      <c r="A20">
        <v>2017</v>
      </c>
      <c r="B20" s="2">
        <v>148.87092855408116</v>
      </c>
      <c r="C20" s="2">
        <v>455.7652909446852</v>
      </c>
      <c r="D20" s="2">
        <v>124.71306478383266</v>
      </c>
      <c r="E20" s="2">
        <v>303.79904056390683</v>
      </c>
      <c r="F20" s="2">
        <v>159.25486761825846</v>
      </c>
      <c r="G20" s="2">
        <v>139.13206644645186</v>
      </c>
    </row>
    <row r="21" spans="1:7" x14ac:dyDescent="0.35">
      <c r="A21">
        <v>2018</v>
      </c>
      <c r="B21" s="2">
        <v>151.52628982443622</v>
      </c>
      <c r="C21" s="2">
        <v>486.56502577072598</v>
      </c>
      <c r="D21" s="2">
        <v>126.12942612942619</v>
      </c>
      <c r="E21" s="2">
        <v>323.40577902929471</v>
      </c>
      <c r="F21" s="2">
        <v>161.73412167324594</v>
      </c>
      <c r="G21" s="2">
        <v>143.2594262474347</v>
      </c>
    </row>
    <row r="22" spans="1:7" x14ac:dyDescent="0.35">
      <c r="A22">
        <v>2019</v>
      </c>
      <c r="B22" s="2">
        <v>153.37608916754954</v>
      </c>
      <c r="C22" s="2">
        <v>516.08676540820773</v>
      </c>
      <c r="D22" s="2">
        <v>127.36263729186949</v>
      </c>
      <c r="E22" s="2">
        <v>335.92622982701033</v>
      </c>
      <c r="F22" s="2">
        <v>162.15452619542313</v>
      </c>
      <c r="G22" s="2">
        <v>146.96099959117672</v>
      </c>
    </row>
    <row r="23" spans="1:7" x14ac:dyDescent="0.35">
      <c r="A23">
        <v>2020</v>
      </c>
      <c r="B23" s="2">
        <v>148.35032467406467</v>
      </c>
      <c r="C23" s="2">
        <v>528.16063516475094</v>
      </c>
      <c r="D23" s="2">
        <v>122.10012210012215</v>
      </c>
      <c r="E23" s="2">
        <v>316.51733704942808</v>
      </c>
      <c r="F23" s="2">
        <v>152.15134690380523</v>
      </c>
      <c r="G23" s="2">
        <v>143.90218864895709</v>
      </c>
    </row>
    <row r="24" spans="1:7" x14ac:dyDescent="0.35">
      <c r="A24">
        <v>2021</v>
      </c>
      <c r="B24" s="2">
        <v>155.41566373338011</v>
      </c>
      <c r="C24" s="2">
        <v>573.42603052648792</v>
      </c>
      <c r="D24" s="2">
        <v>126.87423680346903</v>
      </c>
      <c r="E24" s="2">
        <v>347.18657717578634</v>
      </c>
      <c r="F24" s="2">
        <v>159.54384626701895</v>
      </c>
      <c r="G24" s="2">
        <v>152.75508364194658</v>
      </c>
    </row>
    <row r="25" spans="1:7" x14ac:dyDescent="0.35">
      <c r="A25">
        <v>2022</v>
      </c>
      <c r="B25" s="2">
        <v>160.10407928634805</v>
      </c>
      <c r="C25" s="2">
        <v>591.39636732279928</v>
      </c>
      <c r="D25" s="2">
        <v>129.16971924048715</v>
      </c>
      <c r="E25" s="2">
        <v>373.60527098665244</v>
      </c>
      <c r="F25" s="2">
        <v>162.82747658708612</v>
      </c>
      <c r="G25" s="2">
        <v>156.61094862093421</v>
      </c>
    </row>
    <row r="26" spans="1:7" x14ac:dyDescent="0.35">
      <c r="A26">
        <v>2023</v>
      </c>
      <c r="B26" s="2">
        <v>165.29410170459212</v>
      </c>
      <c r="C26" s="2">
        <v>623.42641435879398</v>
      </c>
      <c r="D26" s="2">
        <v>128.04639790486229</v>
      </c>
      <c r="E26" s="2">
        <v>400.54305025182589</v>
      </c>
      <c r="F26" s="2">
        <v>164.14003628606474</v>
      </c>
      <c r="G26" s="2">
        <v>161.20648270265329</v>
      </c>
    </row>
    <row r="27" spans="1:7" x14ac:dyDescent="0.35">
      <c r="A27">
        <v>2024</v>
      </c>
      <c r="B27" s="2">
        <v>170.94602799105925</v>
      </c>
      <c r="C27" s="2">
        <v>654.33778987659616</v>
      </c>
      <c r="D27" s="2">
        <v>127.41147741147749</v>
      </c>
      <c r="E27" s="2">
        <v>428.97871863100335</v>
      </c>
      <c r="F27" s="2">
        <v>165.01792865340752</v>
      </c>
      <c r="G27" s="2">
        <v>165.70928146833614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4EE51-52EC-438A-89F4-0FE1C2AAAE9F}">
  <dimension ref="A1:G28"/>
  <sheetViews>
    <sheetView workbookViewId="0"/>
  </sheetViews>
  <sheetFormatPr defaultRowHeight="14.5" x14ac:dyDescent="0.35"/>
  <cols>
    <col min="1" max="1" width="19.26953125" bestFit="1" customWidth="1"/>
    <col min="2" max="2" width="7.08984375" bestFit="1" customWidth="1"/>
    <col min="3" max="3" width="3.90625" bestFit="1" customWidth="1"/>
    <col min="4" max="4" width="17.26953125" bestFit="1" customWidth="1"/>
    <col min="5" max="5" width="6.81640625" bestFit="1" customWidth="1"/>
    <col min="6" max="6" width="9.26953125" bestFit="1" customWidth="1"/>
    <col min="7" max="7" width="7.453125" bestFit="1" customWidth="1"/>
  </cols>
  <sheetData>
    <row r="1" spans="1:7" x14ac:dyDescent="0.35">
      <c r="A1" s="1" t="s">
        <v>1</v>
      </c>
      <c r="B1" t="s" vm="1">
        <v>107</v>
      </c>
    </row>
    <row r="3" spans="1:7" x14ac:dyDescent="0.35">
      <c r="A3" s="1" t="s">
        <v>49</v>
      </c>
      <c r="B3" t="s">
        <v>13</v>
      </c>
      <c r="C3" t="s">
        <v>19</v>
      </c>
      <c r="D3" t="s">
        <v>106</v>
      </c>
      <c r="E3" t="s">
        <v>11</v>
      </c>
      <c r="F3" t="s">
        <v>7</v>
      </c>
      <c r="G3" t="s">
        <v>17</v>
      </c>
    </row>
    <row r="4" spans="1:7" x14ac:dyDescent="0.35">
      <c r="A4" t="s">
        <v>52</v>
      </c>
      <c r="B4" s="2">
        <v>26771.965765057081</v>
      </c>
      <c r="C4" s="2">
        <v>77.543000000000006</v>
      </c>
      <c r="D4" s="2">
        <v>45.696159000000002</v>
      </c>
      <c r="E4" s="2">
        <v>-1.3429307215773889</v>
      </c>
      <c r="F4" s="2">
        <v>98.4</v>
      </c>
      <c r="G4" s="2">
        <v>89.667152279999996</v>
      </c>
    </row>
    <row r="5" spans="1:7" x14ac:dyDescent="0.35">
      <c r="A5" t="s">
        <v>55</v>
      </c>
      <c r="B5" s="2">
        <v>60309.583177233944</v>
      </c>
      <c r="C5" s="2">
        <v>83.051219512195132</v>
      </c>
      <c r="D5" s="2">
        <v>27.194286000000002</v>
      </c>
      <c r="E5" s="2">
        <v>1.3734077336597466</v>
      </c>
      <c r="F5" s="2">
        <v>100</v>
      </c>
      <c r="G5" s="2">
        <v>96.131401060000002</v>
      </c>
    </row>
    <row r="6" spans="1:7" x14ac:dyDescent="0.35">
      <c r="A6" t="s">
        <v>58</v>
      </c>
      <c r="B6" s="2">
        <v>19652.365499171046</v>
      </c>
      <c r="C6" s="2">
        <v>76.022999999999996</v>
      </c>
      <c r="D6" s="2">
        <v>211.99857299999999</v>
      </c>
      <c r="E6" s="2">
        <v>3.4193151650190572</v>
      </c>
      <c r="F6" s="2">
        <v>99.8</v>
      </c>
      <c r="G6" s="2">
        <v>84.463472269999997</v>
      </c>
    </row>
    <row r="7" spans="1:7" x14ac:dyDescent="0.35">
      <c r="A7" t="s">
        <v>59</v>
      </c>
      <c r="B7" s="2">
        <v>57534.091518533511</v>
      </c>
      <c r="C7" s="2">
        <v>82.10804878048782</v>
      </c>
      <c r="D7" s="2">
        <v>41.262329000000001</v>
      </c>
      <c r="E7" s="2">
        <v>2.0462660540170106</v>
      </c>
      <c r="F7" s="2">
        <v>100</v>
      </c>
      <c r="G7" s="2">
        <v>94.353301999999999</v>
      </c>
    </row>
    <row r="8" spans="1:7" x14ac:dyDescent="0.35">
      <c r="A8" t="s">
        <v>61</v>
      </c>
      <c r="B8" s="2">
        <v>30267.644091990747</v>
      </c>
      <c r="C8" s="2">
        <v>81.358999999999995</v>
      </c>
      <c r="D8" s="2">
        <v>19.764771</v>
      </c>
      <c r="E8" s="2">
        <v>2.805126371066109</v>
      </c>
      <c r="F8" s="2">
        <v>99</v>
      </c>
      <c r="G8" s="2">
        <v>95.590243000000001</v>
      </c>
    </row>
    <row r="9" spans="1:7" x14ac:dyDescent="0.35">
      <c r="A9" t="s">
        <v>62</v>
      </c>
      <c r="B9" s="2">
        <v>23841.476914181672</v>
      </c>
      <c r="C9" s="2">
        <v>78.016999999999996</v>
      </c>
      <c r="D9" s="2">
        <v>1408.9749999999999</v>
      </c>
      <c r="E9" s="2">
        <v>4.958303787880908</v>
      </c>
      <c r="F9" s="2">
        <v>100</v>
      </c>
      <c r="G9" s="2">
        <v>92</v>
      </c>
    </row>
    <row r="10" spans="1:7" x14ac:dyDescent="0.35">
      <c r="A10" t="s">
        <v>63</v>
      </c>
      <c r="B10" s="2">
        <v>16798.151577837994</v>
      </c>
      <c r="C10" s="2">
        <v>71.805999999999997</v>
      </c>
      <c r="D10" s="2">
        <v>116.538258</v>
      </c>
      <c r="E10" s="2">
        <v>2.3991692678251013</v>
      </c>
      <c r="F10" s="2">
        <v>100</v>
      </c>
      <c r="G10" s="2">
        <v>74.648399350000005</v>
      </c>
    </row>
    <row r="11" spans="1:7" x14ac:dyDescent="0.35">
      <c r="A11" t="s">
        <v>66</v>
      </c>
      <c r="B11" s="2">
        <v>54799.348268938855</v>
      </c>
      <c r="C11" s="2">
        <v>82.980487804878067</v>
      </c>
      <c r="D11" s="2">
        <v>68.551653000000002</v>
      </c>
      <c r="E11" s="2">
        <v>1.1904679827588325</v>
      </c>
      <c r="F11" s="2">
        <v>100</v>
      </c>
      <c r="G11" s="2">
        <v>88.653816379999995</v>
      </c>
    </row>
    <row r="12" spans="1:7" x14ac:dyDescent="0.35">
      <c r="A12" t="s">
        <v>68</v>
      </c>
      <c r="B12" s="2">
        <v>62654.602264022993</v>
      </c>
      <c r="C12" s="2">
        <v>80.792682926829272</v>
      </c>
      <c r="D12" s="2">
        <v>83.516593</v>
      </c>
      <c r="E12" s="2">
        <v>-0.4958518972603656</v>
      </c>
      <c r="F12" s="2">
        <v>100</v>
      </c>
      <c r="G12" s="2">
        <v>93.49999579</v>
      </c>
    </row>
    <row r="13" spans="1:7" x14ac:dyDescent="0.35">
      <c r="A13" t="s">
        <v>69</v>
      </c>
      <c r="B13" s="2">
        <v>9416.0513704473487</v>
      </c>
      <c r="C13" s="2">
        <v>72.234999999999999</v>
      </c>
      <c r="D13" s="2">
        <v>1450.9357910000001</v>
      </c>
      <c r="E13" s="2">
        <v>7.0992789317651841</v>
      </c>
      <c r="F13" s="2">
        <v>99.9</v>
      </c>
      <c r="G13" s="2">
        <v>64.943496699999997</v>
      </c>
    </row>
    <row r="14" spans="1:7" x14ac:dyDescent="0.35">
      <c r="A14" t="s">
        <v>71</v>
      </c>
      <c r="B14" s="2">
        <v>14470.717980657781</v>
      </c>
      <c r="C14" s="2">
        <v>71.287999999999997</v>
      </c>
      <c r="D14" s="2">
        <v>283.487931</v>
      </c>
      <c r="E14" s="2">
        <v>5.0325747708851907</v>
      </c>
      <c r="F14" s="2">
        <v>99.9</v>
      </c>
      <c r="G14" s="2">
        <v>72.780755439999993</v>
      </c>
    </row>
    <row r="15" spans="1:7" x14ac:dyDescent="0.35">
      <c r="A15" t="s">
        <v>72</v>
      </c>
      <c r="B15" s="2">
        <v>53284.8745049149</v>
      </c>
      <c r="C15" s="2">
        <v>83.951219512195138</v>
      </c>
      <c r="D15" s="2">
        <v>58.952703999999997</v>
      </c>
      <c r="E15" s="2">
        <v>0.7830391352767947</v>
      </c>
      <c r="F15" s="2">
        <v>100</v>
      </c>
      <c r="G15" s="2">
        <v>89.220720200000002</v>
      </c>
    </row>
    <row r="16" spans="1:7" x14ac:dyDescent="0.35">
      <c r="A16" t="s">
        <v>73</v>
      </c>
      <c r="B16" s="2">
        <v>47479.844854566749</v>
      </c>
      <c r="C16" s="2">
        <v>84.03634146341463</v>
      </c>
      <c r="D16" s="2">
        <v>123.975371</v>
      </c>
      <c r="E16" s="2">
        <v>-0.24008423604169593</v>
      </c>
      <c r="F16" s="2">
        <v>100</v>
      </c>
      <c r="G16" s="2">
        <v>85.541530809999998</v>
      </c>
    </row>
    <row r="17" spans="1:7" x14ac:dyDescent="0.35">
      <c r="A17" t="s">
        <v>74</v>
      </c>
      <c r="B17" s="2">
        <v>55070.938619412125</v>
      </c>
      <c r="C17" s="2">
        <v>83.629268292682937</v>
      </c>
      <c r="D17" s="2">
        <v>51.751064999999997</v>
      </c>
      <c r="E17" s="2">
        <v>2.0036110183898614</v>
      </c>
      <c r="F17" s="2">
        <v>100</v>
      </c>
      <c r="G17" s="2">
        <v>97.895637769999993</v>
      </c>
    </row>
    <row r="18" spans="1:7" x14ac:dyDescent="0.35">
      <c r="A18" t="s">
        <v>75</v>
      </c>
      <c r="B18" s="2">
        <v>21970.352041292626</v>
      </c>
      <c r="C18" s="2">
        <v>75.263999999999996</v>
      </c>
      <c r="D18" s="2">
        <v>130.861007</v>
      </c>
      <c r="E18" s="2">
        <v>1.3505763138469575</v>
      </c>
      <c r="F18" s="2">
        <v>99.8</v>
      </c>
      <c r="G18" s="2">
        <v>83.122337990000005</v>
      </c>
    </row>
    <row r="19" spans="1:7" x14ac:dyDescent="0.35">
      <c r="A19" t="s">
        <v>76</v>
      </c>
      <c r="B19" s="2">
        <v>48325.365098568436</v>
      </c>
      <c r="C19" s="2">
        <v>82.009756097560981</v>
      </c>
      <c r="D19" s="2">
        <v>5.29</v>
      </c>
      <c r="E19" s="2">
        <v>-0.86872237189395207</v>
      </c>
      <c r="F19" s="2">
        <v>100</v>
      </c>
      <c r="G19" s="2">
        <v>93.519302370000005</v>
      </c>
    </row>
    <row r="20" spans="1:7" x14ac:dyDescent="0.35">
      <c r="A20" t="s">
        <v>77</v>
      </c>
      <c r="B20" s="2">
        <v>7994.0375447082351</v>
      </c>
      <c r="C20" s="2">
        <v>54.634999999999998</v>
      </c>
      <c r="D20" s="2">
        <v>232.67947799999999</v>
      </c>
      <c r="E20" s="2">
        <v>4.0710665014770342</v>
      </c>
      <c r="F20" s="2">
        <v>62.5</v>
      </c>
      <c r="G20" s="2">
        <v>41.21139908</v>
      </c>
    </row>
    <row r="21" spans="1:7" x14ac:dyDescent="0.35">
      <c r="A21" t="s">
        <v>79</v>
      </c>
      <c r="B21" s="2">
        <v>94803.670493164129</v>
      </c>
      <c r="C21" s="2">
        <v>83.160975609756093</v>
      </c>
      <c r="D21" s="2">
        <v>5.572279</v>
      </c>
      <c r="E21" s="2">
        <v>1.4237213452473725</v>
      </c>
      <c r="F21" s="2">
        <v>100</v>
      </c>
      <c r="G21" s="2">
        <v>99</v>
      </c>
    </row>
    <row r="22" spans="1:7" x14ac:dyDescent="0.35">
      <c r="A22" t="s">
        <v>80</v>
      </c>
      <c r="B22" s="2">
        <v>45153.04397732806</v>
      </c>
      <c r="C22" s="2">
        <v>78.409756097560987</v>
      </c>
      <c r="D22" s="2">
        <v>36.559232999999999</v>
      </c>
      <c r="E22" s="2">
        <v>3.028416307002729</v>
      </c>
      <c r="F22" s="2">
        <v>100</v>
      </c>
      <c r="G22" s="2">
        <v>88.584963669999993</v>
      </c>
    </row>
    <row r="23" spans="1:7" x14ac:dyDescent="0.35">
      <c r="A23" t="s">
        <v>81</v>
      </c>
      <c r="B23" s="2">
        <v>13597.653849599776</v>
      </c>
      <c r="C23" s="2">
        <v>66.311999999999998</v>
      </c>
      <c r="D23" s="2">
        <v>64.007187000000002</v>
      </c>
      <c r="E23" s="2">
        <v>0.534843531905139</v>
      </c>
      <c r="F23" s="2">
        <v>90.2</v>
      </c>
      <c r="G23" s="2">
        <v>78.357597350000006</v>
      </c>
    </row>
    <row r="24" spans="1:7" x14ac:dyDescent="0.35">
      <c r="A24" t="s">
        <v>82</v>
      </c>
      <c r="B24" s="2">
        <v>48460.291406966113</v>
      </c>
      <c r="C24" s="2">
        <v>83.887804878048797</v>
      </c>
      <c r="D24" s="2">
        <v>48.848840000000003</v>
      </c>
      <c r="E24" s="2">
        <v>3.4552540563019107</v>
      </c>
      <c r="F24" s="2">
        <v>100</v>
      </c>
      <c r="G24" s="2">
        <v>95.757451599999996</v>
      </c>
    </row>
    <row r="25" spans="1:7" x14ac:dyDescent="0.35">
      <c r="A25" t="s">
        <v>83</v>
      </c>
      <c r="B25" s="2">
        <v>62558.406587604055</v>
      </c>
      <c r="C25" s="2">
        <v>84.063414634146341</v>
      </c>
      <c r="D25" s="2">
        <v>10.569709</v>
      </c>
      <c r="E25" s="2">
        <v>1.0177963330439752</v>
      </c>
      <c r="F25" s="2">
        <v>100</v>
      </c>
      <c r="G25" s="2">
        <v>95.529304280000005</v>
      </c>
    </row>
    <row r="26" spans="1:7" x14ac:dyDescent="0.35">
      <c r="A26" t="s">
        <v>84</v>
      </c>
      <c r="B26" s="2">
        <v>36154.490436557004</v>
      </c>
      <c r="C26" s="2">
        <v>77.421000000000006</v>
      </c>
      <c r="D26" s="2">
        <v>85.518660999999994</v>
      </c>
      <c r="E26" s="2">
        <v>3.3276230893798981</v>
      </c>
      <c r="F26" s="2">
        <v>100</v>
      </c>
      <c r="G26" s="2">
        <v>87.307876699999994</v>
      </c>
    </row>
    <row r="27" spans="1:7" x14ac:dyDescent="0.35">
      <c r="A27" t="s">
        <v>85</v>
      </c>
      <c r="B27" s="2">
        <v>53412.064716358909</v>
      </c>
      <c r="C27" s="2">
        <v>81.386853658536594</v>
      </c>
      <c r="D27" s="2">
        <v>69.281000000000006</v>
      </c>
      <c r="E27" s="2">
        <v>1.0802771685878128</v>
      </c>
      <c r="F27" s="2">
        <v>100</v>
      </c>
      <c r="G27" s="2">
        <v>95.472099299999996</v>
      </c>
    </row>
    <row r="28" spans="1:7" x14ac:dyDescent="0.35">
      <c r="A28" t="s">
        <v>86</v>
      </c>
      <c r="B28" s="2">
        <v>75698.177335462897</v>
      </c>
      <c r="C28" s="2">
        <v>78.890243902439039</v>
      </c>
      <c r="D28" s="2">
        <v>340.00379700000002</v>
      </c>
      <c r="E28" s="2">
        <v>2.7931871536384136</v>
      </c>
      <c r="F28" s="2">
        <v>100</v>
      </c>
      <c r="G28" s="2">
        <v>94.693801879999995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77AF6-8B36-46B4-A76D-87CEA9BFAFF0}">
  <dimension ref="A1:G5626"/>
  <sheetViews>
    <sheetView workbookViewId="0"/>
  </sheetViews>
  <sheetFormatPr defaultRowHeight="14.5" x14ac:dyDescent="0.35"/>
  <cols>
    <col min="1" max="1" width="14.08984375" bestFit="1" customWidth="1"/>
    <col min="2" max="2" width="6.81640625" bestFit="1" customWidth="1"/>
    <col min="3" max="3" width="18.08984375" bestFit="1" customWidth="1"/>
    <col min="4" max="4" width="9.453125" bestFit="1" customWidth="1"/>
    <col min="5" max="5" width="12.453125" bestFit="1" customWidth="1"/>
    <col min="6" max="6" width="13.453125" bestFit="1" customWidth="1"/>
    <col min="7" max="7" width="15.08984375" bestFit="1" customWidth="1"/>
  </cols>
  <sheetData>
    <row r="1" spans="1:7" x14ac:dyDescent="0.35">
      <c r="A1" t="s">
        <v>0</v>
      </c>
      <c r="B1" t="s">
        <v>1</v>
      </c>
      <c r="C1" t="s">
        <v>2</v>
      </c>
      <c r="D1" t="s">
        <v>3</v>
      </c>
      <c r="E1" t="s">
        <v>4</v>
      </c>
      <c r="F1" t="s">
        <v>172</v>
      </c>
      <c r="G1" t="s">
        <v>174</v>
      </c>
    </row>
    <row r="2" spans="1:7" x14ac:dyDescent="0.35">
      <c r="A2" t="s">
        <v>5</v>
      </c>
      <c r="B2">
        <v>2000</v>
      </c>
      <c r="C2" t="s">
        <v>6</v>
      </c>
      <c r="D2" t="s">
        <v>7</v>
      </c>
      <c r="E2">
        <v>95.7</v>
      </c>
      <c r="F2" t="s">
        <v>173</v>
      </c>
      <c r="G2" s="16">
        <v>46298.780196087966</v>
      </c>
    </row>
    <row r="3" spans="1:7" x14ac:dyDescent="0.35">
      <c r="A3" t="s">
        <v>5</v>
      </c>
      <c r="B3">
        <v>2000</v>
      </c>
      <c r="C3" t="s">
        <v>8</v>
      </c>
      <c r="D3" t="s">
        <v>9</v>
      </c>
      <c r="E3">
        <v>395646066535.87512</v>
      </c>
      <c r="F3" t="s">
        <v>173</v>
      </c>
      <c r="G3" s="16">
        <v>46298.780196087966</v>
      </c>
    </row>
    <row r="4" spans="1:7" x14ac:dyDescent="0.35">
      <c r="A4" t="s">
        <v>5</v>
      </c>
      <c r="B4">
        <v>2000</v>
      </c>
      <c r="C4" t="s">
        <v>10</v>
      </c>
      <c r="D4" t="s">
        <v>11</v>
      </c>
      <c r="E4">
        <v>-0.78899893905690988</v>
      </c>
      <c r="F4" t="s">
        <v>173</v>
      </c>
      <c r="G4" s="16">
        <v>46298.780196087966</v>
      </c>
    </row>
    <row r="5" spans="1:7" x14ac:dyDescent="0.35">
      <c r="A5" t="s">
        <v>5</v>
      </c>
      <c r="B5">
        <v>2000</v>
      </c>
      <c r="C5" t="s">
        <v>12</v>
      </c>
      <c r="D5" t="s">
        <v>13</v>
      </c>
      <c r="E5">
        <v>22281.381429995752</v>
      </c>
      <c r="F5" t="s">
        <v>173</v>
      </c>
      <c r="G5" s="16">
        <v>46298.780196087966</v>
      </c>
    </row>
    <row r="6" spans="1:7" x14ac:dyDescent="0.35">
      <c r="A6" t="s">
        <v>5</v>
      </c>
      <c r="B6">
        <v>2000</v>
      </c>
      <c r="C6" t="s">
        <v>14</v>
      </c>
      <c r="D6" t="s">
        <v>15</v>
      </c>
      <c r="F6" t="s">
        <v>173</v>
      </c>
      <c r="G6" s="16">
        <v>46298.780196087966</v>
      </c>
    </row>
    <row r="7" spans="1:7" x14ac:dyDescent="0.35">
      <c r="A7" t="s">
        <v>5</v>
      </c>
      <c r="B7">
        <v>2000</v>
      </c>
      <c r="C7" t="s">
        <v>16</v>
      </c>
      <c r="D7" t="s">
        <v>17</v>
      </c>
      <c r="E7">
        <v>7.0386830862177998</v>
      </c>
      <c r="F7" t="s">
        <v>173</v>
      </c>
      <c r="G7" s="16">
        <v>46298.780196087966</v>
      </c>
    </row>
    <row r="8" spans="1:7" x14ac:dyDescent="0.35">
      <c r="A8" t="s">
        <v>5</v>
      </c>
      <c r="B8">
        <v>2000</v>
      </c>
      <c r="C8" t="s">
        <v>18</v>
      </c>
      <c r="D8" t="s">
        <v>19</v>
      </c>
      <c r="E8">
        <v>73.91</v>
      </c>
      <c r="F8" t="s">
        <v>173</v>
      </c>
      <c r="G8" s="16">
        <v>46298.780196087966</v>
      </c>
    </row>
    <row r="9" spans="1:7" x14ac:dyDescent="0.35">
      <c r="A9" t="s">
        <v>5</v>
      </c>
      <c r="B9">
        <v>2000</v>
      </c>
      <c r="C9" t="s">
        <v>20</v>
      </c>
      <c r="D9" t="s">
        <v>21</v>
      </c>
      <c r="E9">
        <v>37213984</v>
      </c>
      <c r="F9" t="s">
        <v>173</v>
      </c>
      <c r="G9" s="16">
        <v>46298.780196087966</v>
      </c>
    </row>
    <row r="10" spans="1:7" x14ac:dyDescent="0.35">
      <c r="A10" t="s">
        <v>5</v>
      </c>
      <c r="B10">
        <v>2000</v>
      </c>
      <c r="C10" t="s">
        <v>22</v>
      </c>
      <c r="D10" t="s">
        <v>23</v>
      </c>
      <c r="E10">
        <v>22.622444777734284</v>
      </c>
      <c r="F10" t="s">
        <v>173</v>
      </c>
      <c r="G10" s="16">
        <v>46298.780196087966</v>
      </c>
    </row>
    <row r="11" spans="1:7" x14ac:dyDescent="0.35">
      <c r="A11" t="s">
        <v>5</v>
      </c>
      <c r="B11">
        <v>2001</v>
      </c>
      <c r="C11" t="s">
        <v>6</v>
      </c>
      <c r="D11" t="s">
        <v>7</v>
      </c>
      <c r="E11">
        <v>95.5</v>
      </c>
      <c r="F11" t="s">
        <v>173</v>
      </c>
      <c r="G11" s="16">
        <v>46298.780196087966</v>
      </c>
    </row>
    <row r="12" spans="1:7" x14ac:dyDescent="0.35">
      <c r="A12" t="s">
        <v>5</v>
      </c>
      <c r="B12">
        <v>2001</v>
      </c>
      <c r="C12" t="s">
        <v>8</v>
      </c>
      <c r="D12" t="s">
        <v>9</v>
      </c>
      <c r="E12">
        <v>378202665751.8526</v>
      </c>
      <c r="F12" t="s">
        <v>173</v>
      </c>
      <c r="G12" s="16">
        <v>46298.780196087966</v>
      </c>
    </row>
    <row r="13" spans="1:7" x14ac:dyDescent="0.35">
      <c r="A13" t="s">
        <v>5</v>
      </c>
      <c r="B13">
        <v>2001</v>
      </c>
      <c r="C13" t="s">
        <v>10</v>
      </c>
      <c r="D13" t="s">
        <v>11</v>
      </c>
      <c r="E13">
        <v>-4.4088396825855654</v>
      </c>
      <c r="F13" t="s">
        <v>173</v>
      </c>
      <c r="G13" s="16">
        <v>46298.780196087966</v>
      </c>
    </row>
    <row r="14" spans="1:7" x14ac:dyDescent="0.35">
      <c r="A14" t="s">
        <v>5</v>
      </c>
      <c r="B14">
        <v>2001</v>
      </c>
      <c r="C14" t="s">
        <v>12</v>
      </c>
      <c r="D14" t="s">
        <v>13</v>
      </c>
      <c r="E14">
        <v>21066.458129043251</v>
      </c>
      <c r="F14" t="s">
        <v>173</v>
      </c>
      <c r="G14" s="16">
        <v>46298.780196087966</v>
      </c>
    </row>
    <row r="15" spans="1:7" x14ac:dyDescent="0.35">
      <c r="A15" t="s">
        <v>5</v>
      </c>
      <c r="B15">
        <v>2001</v>
      </c>
      <c r="C15" t="s">
        <v>14</v>
      </c>
      <c r="D15" t="s">
        <v>15</v>
      </c>
      <c r="F15" t="s">
        <v>173</v>
      </c>
      <c r="G15" s="16">
        <v>46298.780196087966</v>
      </c>
    </row>
    <row r="16" spans="1:7" x14ac:dyDescent="0.35">
      <c r="A16" t="s">
        <v>5</v>
      </c>
      <c r="B16">
        <v>2001</v>
      </c>
      <c r="C16" t="s">
        <v>16</v>
      </c>
      <c r="D16" t="s">
        <v>17</v>
      </c>
      <c r="E16">
        <v>9.7808072853240695</v>
      </c>
      <c r="F16" t="s">
        <v>173</v>
      </c>
      <c r="G16" s="16">
        <v>46298.780196087966</v>
      </c>
    </row>
    <row r="17" spans="1:7" x14ac:dyDescent="0.35">
      <c r="A17" t="s">
        <v>5</v>
      </c>
      <c r="B17">
        <v>2001</v>
      </c>
      <c r="C17" t="s">
        <v>18</v>
      </c>
      <c r="D17" t="s">
        <v>19</v>
      </c>
      <c r="E17">
        <v>74.153999999999996</v>
      </c>
      <c r="F17" t="s">
        <v>173</v>
      </c>
      <c r="G17" s="16">
        <v>46298.780196087966</v>
      </c>
    </row>
    <row r="18" spans="1:7" x14ac:dyDescent="0.35">
      <c r="A18" t="s">
        <v>5</v>
      </c>
      <c r="B18">
        <v>2001</v>
      </c>
      <c r="C18" t="s">
        <v>20</v>
      </c>
      <c r="D18" t="s">
        <v>21</v>
      </c>
      <c r="E18">
        <v>37624825</v>
      </c>
      <c r="F18" t="s">
        <v>173</v>
      </c>
      <c r="G18" s="16">
        <v>46298.780196087966</v>
      </c>
    </row>
    <row r="19" spans="1:7" x14ac:dyDescent="0.35">
      <c r="A19" t="s">
        <v>5</v>
      </c>
      <c r="B19">
        <v>2001</v>
      </c>
      <c r="C19" t="s">
        <v>22</v>
      </c>
      <c r="D19" t="s">
        <v>23</v>
      </c>
      <c r="E19">
        <v>21.852255451545282</v>
      </c>
      <c r="F19" t="s">
        <v>173</v>
      </c>
      <c r="G19" s="16">
        <v>46298.780196087966</v>
      </c>
    </row>
    <row r="20" spans="1:7" x14ac:dyDescent="0.35">
      <c r="A20" t="s">
        <v>5</v>
      </c>
      <c r="B20">
        <v>2002</v>
      </c>
      <c r="C20" t="s">
        <v>6</v>
      </c>
      <c r="D20" t="s">
        <v>7</v>
      </c>
      <c r="E20">
        <v>96.1</v>
      </c>
      <c r="F20" t="s">
        <v>173</v>
      </c>
      <c r="G20" s="16">
        <v>46298.780196087966</v>
      </c>
    </row>
    <row r="21" spans="1:7" x14ac:dyDescent="0.35">
      <c r="A21" t="s">
        <v>5</v>
      </c>
      <c r="B21">
        <v>2002</v>
      </c>
      <c r="C21" t="s">
        <v>8</v>
      </c>
      <c r="D21" t="s">
        <v>9</v>
      </c>
      <c r="E21">
        <v>336999433710.19299</v>
      </c>
      <c r="F21" t="s">
        <v>173</v>
      </c>
      <c r="G21" s="16">
        <v>46298.780196087966</v>
      </c>
    </row>
    <row r="22" spans="1:7" x14ac:dyDescent="0.35">
      <c r="A22" t="s">
        <v>5</v>
      </c>
      <c r="B22">
        <v>2002</v>
      </c>
      <c r="C22" t="s">
        <v>10</v>
      </c>
      <c r="D22" t="s">
        <v>11</v>
      </c>
      <c r="E22">
        <v>-10.894484828590279</v>
      </c>
      <c r="F22" t="s">
        <v>173</v>
      </c>
      <c r="G22" s="16">
        <v>46298.780196087966</v>
      </c>
    </row>
    <row r="23" spans="1:7" x14ac:dyDescent="0.35">
      <c r="A23" t="s">
        <v>5</v>
      </c>
      <c r="B23">
        <v>2002</v>
      </c>
      <c r="C23" t="s">
        <v>12</v>
      </c>
      <c r="D23" t="s">
        <v>13</v>
      </c>
      <c r="E23">
        <v>18571.702047127419</v>
      </c>
      <c r="F23" t="s">
        <v>173</v>
      </c>
      <c r="G23" s="16">
        <v>46298.780196087966</v>
      </c>
    </row>
    <row r="24" spans="1:7" x14ac:dyDescent="0.35">
      <c r="A24" t="s">
        <v>5</v>
      </c>
      <c r="B24">
        <v>2002</v>
      </c>
      <c r="C24" t="s">
        <v>14</v>
      </c>
      <c r="D24" t="s">
        <v>15</v>
      </c>
      <c r="F24" t="s">
        <v>173</v>
      </c>
      <c r="G24" s="16">
        <v>46298.780196087966</v>
      </c>
    </row>
    <row r="25" spans="1:7" x14ac:dyDescent="0.35">
      <c r="A25" t="s">
        <v>5</v>
      </c>
      <c r="B25">
        <v>2002</v>
      </c>
      <c r="C25" t="s">
        <v>16</v>
      </c>
      <c r="D25" t="s">
        <v>17</v>
      </c>
      <c r="E25">
        <v>10.882124377532501</v>
      </c>
      <c r="F25" t="s">
        <v>173</v>
      </c>
      <c r="G25" s="16">
        <v>46298.780196087966</v>
      </c>
    </row>
    <row r="26" spans="1:7" x14ac:dyDescent="0.35">
      <c r="A26" t="s">
        <v>5</v>
      </c>
      <c r="B26">
        <v>2002</v>
      </c>
      <c r="C26" t="s">
        <v>18</v>
      </c>
      <c r="D26" t="s">
        <v>19</v>
      </c>
      <c r="E26">
        <v>74.311999999999998</v>
      </c>
      <c r="F26" t="s">
        <v>173</v>
      </c>
      <c r="G26" s="16">
        <v>46298.780196087966</v>
      </c>
    </row>
    <row r="27" spans="1:7" x14ac:dyDescent="0.35">
      <c r="A27" t="s">
        <v>5</v>
      </c>
      <c r="B27">
        <v>2002</v>
      </c>
      <c r="C27" t="s">
        <v>20</v>
      </c>
      <c r="D27" t="s">
        <v>21</v>
      </c>
      <c r="E27">
        <v>38029349</v>
      </c>
      <c r="F27" t="s">
        <v>173</v>
      </c>
      <c r="G27" s="16">
        <v>46298.780196087966</v>
      </c>
    </row>
    <row r="28" spans="1:7" x14ac:dyDescent="0.35">
      <c r="A28" t="s">
        <v>5</v>
      </c>
      <c r="B28">
        <v>2002</v>
      </c>
      <c r="C28" t="s">
        <v>22</v>
      </c>
      <c r="D28" t="s">
        <v>23</v>
      </c>
      <c r="E28">
        <v>41.752724358564208</v>
      </c>
      <c r="F28" t="s">
        <v>173</v>
      </c>
      <c r="G28" s="16">
        <v>46298.780196087966</v>
      </c>
    </row>
    <row r="29" spans="1:7" x14ac:dyDescent="0.35">
      <c r="A29" t="s">
        <v>5</v>
      </c>
      <c r="B29">
        <v>2003</v>
      </c>
      <c r="C29" t="s">
        <v>6</v>
      </c>
      <c r="D29" t="s">
        <v>7</v>
      </c>
      <c r="E29">
        <v>96.3</v>
      </c>
      <c r="F29" t="s">
        <v>173</v>
      </c>
      <c r="G29" s="16">
        <v>46298.780196087966</v>
      </c>
    </row>
    <row r="30" spans="1:7" x14ac:dyDescent="0.35">
      <c r="A30" t="s">
        <v>5</v>
      </c>
      <c r="B30">
        <v>2003</v>
      </c>
      <c r="C30" t="s">
        <v>8</v>
      </c>
      <c r="D30" t="s">
        <v>9</v>
      </c>
      <c r="E30">
        <v>366780211148.67407</v>
      </c>
      <c r="F30" t="s">
        <v>173</v>
      </c>
      <c r="G30" s="16">
        <v>46298.780196087966</v>
      </c>
    </row>
    <row r="31" spans="1:7" x14ac:dyDescent="0.35">
      <c r="A31" t="s">
        <v>5</v>
      </c>
      <c r="B31">
        <v>2003</v>
      </c>
      <c r="C31" t="s">
        <v>10</v>
      </c>
      <c r="D31" t="s">
        <v>11</v>
      </c>
      <c r="E31">
        <v>8.8370407957692407</v>
      </c>
      <c r="F31" t="s">
        <v>173</v>
      </c>
      <c r="G31" s="16">
        <v>46298.780196087966</v>
      </c>
    </row>
    <row r="32" spans="1:7" x14ac:dyDescent="0.35">
      <c r="A32" t="s">
        <v>5</v>
      </c>
      <c r="B32">
        <v>2003</v>
      </c>
      <c r="C32" t="s">
        <v>12</v>
      </c>
      <c r="D32" t="s">
        <v>13</v>
      </c>
      <c r="E32">
        <v>20005.138511346464</v>
      </c>
      <c r="F32" t="s">
        <v>173</v>
      </c>
      <c r="G32" s="16">
        <v>46298.780196087966</v>
      </c>
    </row>
    <row r="33" spans="1:7" x14ac:dyDescent="0.35">
      <c r="A33" t="s">
        <v>5</v>
      </c>
      <c r="B33">
        <v>2003</v>
      </c>
      <c r="C33" t="s">
        <v>14</v>
      </c>
      <c r="D33" t="s">
        <v>15</v>
      </c>
      <c r="F33" t="s">
        <v>173</v>
      </c>
      <c r="G33" s="16">
        <v>46298.780196087966</v>
      </c>
    </row>
    <row r="34" spans="1:7" x14ac:dyDescent="0.35">
      <c r="A34" t="s">
        <v>5</v>
      </c>
      <c r="B34">
        <v>2003</v>
      </c>
      <c r="C34" t="s">
        <v>16</v>
      </c>
      <c r="D34" t="s">
        <v>17</v>
      </c>
      <c r="E34">
        <v>11.9136965509954</v>
      </c>
      <c r="F34" t="s">
        <v>173</v>
      </c>
      <c r="G34" s="16">
        <v>46298.780196087966</v>
      </c>
    </row>
    <row r="35" spans="1:7" x14ac:dyDescent="0.35">
      <c r="A35" t="s">
        <v>5</v>
      </c>
      <c r="B35">
        <v>2003</v>
      </c>
      <c r="C35" t="s">
        <v>18</v>
      </c>
      <c r="D35" t="s">
        <v>19</v>
      </c>
      <c r="E35">
        <v>74.307000000000002</v>
      </c>
      <c r="F35" t="s">
        <v>173</v>
      </c>
      <c r="G35" s="16">
        <v>46298.780196087966</v>
      </c>
    </row>
    <row r="36" spans="1:7" x14ac:dyDescent="0.35">
      <c r="A36" t="s">
        <v>5</v>
      </c>
      <c r="B36">
        <v>2003</v>
      </c>
      <c r="C36" t="s">
        <v>20</v>
      </c>
      <c r="D36" t="s">
        <v>21</v>
      </c>
      <c r="E36">
        <v>38424282</v>
      </c>
      <c r="F36" t="s">
        <v>173</v>
      </c>
      <c r="G36" s="16">
        <v>46298.780196087966</v>
      </c>
    </row>
    <row r="37" spans="1:7" x14ac:dyDescent="0.35">
      <c r="A37" t="s">
        <v>5</v>
      </c>
      <c r="B37">
        <v>2003</v>
      </c>
      <c r="C37" t="s">
        <v>22</v>
      </c>
      <c r="D37" t="s">
        <v>23</v>
      </c>
      <c r="E37">
        <v>40.644748031108549</v>
      </c>
      <c r="F37" t="s">
        <v>173</v>
      </c>
      <c r="G37" s="16">
        <v>46298.780196087966</v>
      </c>
    </row>
    <row r="38" spans="1:7" x14ac:dyDescent="0.35">
      <c r="A38" t="s">
        <v>5</v>
      </c>
      <c r="B38">
        <v>2004</v>
      </c>
      <c r="C38" t="s">
        <v>6</v>
      </c>
      <c r="D38" t="s">
        <v>7</v>
      </c>
      <c r="E38">
        <v>96.5</v>
      </c>
      <c r="F38" t="s">
        <v>173</v>
      </c>
      <c r="G38" s="16">
        <v>46298.780196087966</v>
      </c>
    </row>
    <row r="39" spans="1:7" x14ac:dyDescent="0.35">
      <c r="A39" t="s">
        <v>5</v>
      </c>
      <c r="B39">
        <v>2004</v>
      </c>
      <c r="C39" t="s">
        <v>8</v>
      </c>
      <c r="D39" t="s">
        <v>9</v>
      </c>
      <c r="E39">
        <v>399898899166.7381</v>
      </c>
      <c r="F39" t="s">
        <v>173</v>
      </c>
      <c r="G39" s="16">
        <v>46298.780196087966</v>
      </c>
    </row>
    <row r="40" spans="1:7" x14ac:dyDescent="0.35">
      <c r="A40" t="s">
        <v>5</v>
      </c>
      <c r="B40">
        <v>2004</v>
      </c>
      <c r="C40" t="s">
        <v>10</v>
      </c>
      <c r="D40" t="s">
        <v>11</v>
      </c>
      <c r="E40">
        <v>9.0295733006815198</v>
      </c>
      <c r="F40" t="s">
        <v>173</v>
      </c>
      <c r="G40" s="16">
        <v>46298.780196087966</v>
      </c>
    </row>
    <row r="41" spans="1:7" x14ac:dyDescent="0.35">
      <c r="A41" t="s">
        <v>5</v>
      </c>
      <c r="B41">
        <v>2004</v>
      </c>
      <c r="C41" t="s">
        <v>12</v>
      </c>
      <c r="D41" t="s">
        <v>13</v>
      </c>
      <c r="E41">
        <v>21591.449396516982</v>
      </c>
      <c r="F41" t="s">
        <v>173</v>
      </c>
      <c r="G41" s="16">
        <v>46298.780196087966</v>
      </c>
    </row>
    <row r="42" spans="1:7" x14ac:dyDescent="0.35">
      <c r="A42" t="s">
        <v>5</v>
      </c>
      <c r="B42">
        <v>2004</v>
      </c>
      <c r="C42" t="s">
        <v>14</v>
      </c>
      <c r="D42" t="s">
        <v>15</v>
      </c>
      <c r="F42" t="s">
        <v>173</v>
      </c>
      <c r="G42" s="16">
        <v>46298.780196087966</v>
      </c>
    </row>
    <row r="43" spans="1:7" x14ac:dyDescent="0.35">
      <c r="A43" t="s">
        <v>5</v>
      </c>
      <c r="B43">
        <v>2004</v>
      </c>
      <c r="C43" t="s">
        <v>16</v>
      </c>
      <c r="D43" t="s">
        <v>17</v>
      </c>
      <c r="E43">
        <v>16.036684105492299</v>
      </c>
      <c r="F43" t="s">
        <v>173</v>
      </c>
      <c r="G43" s="16">
        <v>46298.780196087966</v>
      </c>
    </row>
    <row r="44" spans="1:7" x14ac:dyDescent="0.35">
      <c r="A44" t="s">
        <v>5</v>
      </c>
      <c r="B44">
        <v>2004</v>
      </c>
      <c r="C44" t="s">
        <v>18</v>
      </c>
      <c r="D44" t="s">
        <v>19</v>
      </c>
      <c r="E44">
        <v>74.870999999999995</v>
      </c>
      <c r="F44" t="s">
        <v>173</v>
      </c>
      <c r="G44" s="16">
        <v>46298.780196087966</v>
      </c>
    </row>
    <row r="45" spans="1:7" x14ac:dyDescent="0.35">
      <c r="A45" t="s">
        <v>5</v>
      </c>
      <c r="B45">
        <v>2004</v>
      </c>
      <c r="C45" t="s">
        <v>20</v>
      </c>
      <c r="D45" t="s">
        <v>21</v>
      </c>
      <c r="E45">
        <v>38815916</v>
      </c>
      <c r="F45" t="s">
        <v>173</v>
      </c>
      <c r="G45" s="16">
        <v>46298.780196087966</v>
      </c>
    </row>
    <row r="46" spans="1:7" x14ac:dyDescent="0.35">
      <c r="A46" t="s">
        <v>5</v>
      </c>
      <c r="B46">
        <v>2004</v>
      </c>
      <c r="C46" t="s">
        <v>22</v>
      </c>
      <c r="D46" t="s">
        <v>23</v>
      </c>
      <c r="E46">
        <v>40.692646108946953</v>
      </c>
      <c r="F46" t="s">
        <v>173</v>
      </c>
      <c r="G46" s="16">
        <v>46298.780196087966</v>
      </c>
    </row>
    <row r="47" spans="1:7" x14ac:dyDescent="0.35">
      <c r="A47" t="s">
        <v>5</v>
      </c>
      <c r="B47">
        <v>2005</v>
      </c>
      <c r="C47" t="s">
        <v>6</v>
      </c>
      <c r="D47" t="s">
        <v>7</v>
      </c>
      <c r="E47">
        <v>96.7</v>
      </c>
      <c r="F47" t="s">
        <v>173</v>
      </c>
      <c r="G47" s="16">
        <v>46298.780196087966</v>
      </c>
    </row>
    <row r="48" spans="1:7" x14ac:dyDescent="0.35">
      <c r="A48" t="s">
        <v>5</v>
      </c>
      <c r="B48">
        <v>2005</v>
      </c>
      <c r="C48" t="s">
        <v>8</v>
      </c>
      <c r="D48" t="s">
        <v>9</v>
      </c>
      <c r="E48">
        <v>435296589745.33881</v>
      </c>
      <c r="F48" t="s">
        <v>173</v>
      </c>
      <c r="G48" s="16">
        <v>46298.780196087966</v>
      </c>
    </row>
    <row r="49" spans="1:7" x14ac:dyDescent="0.35">
      <c r="A49" t="s">
        <v>5</v>
      </c>
      <c r="B49">
        <v>2005</v>
      </c>
      <c r="C49" t="s">
        <v>10</v>
      </c>
      <c r="D49" t="s">
        <v>11</v>
      </c>
      <c r="E49">
        <v>8.8516599201343666</v>
      </c>
      <c r="F49" t="s">
        <v>173</v>
      </c>
      <c r="G49" s="16">
        <v>46298.780196087966</v>
      </c>
    </row>
    <row r="50" spans="1:7" x14ac:dyDescent="0.35">
      <c r="A50" t="s">
        <v>5</v>
      </c>
      <c r="B50">
        <v>2005</v>
      </c>
      <c r="C50" t="s">
        <v>12</v>
      </c>
      <c r="D50" t="s">
        <v>13</v>
      </c>
      <c r="E50">
        <v>23262.407579281578</v>
      </c>
      <c r="F50" t="s">
        <v>173</v>
      </c>
      <c r="G50" s="16">
        <v>46298.780196087966</v>
      </c>
    </row>
    <row r="51" spans="1:7" x14ac:dyDescent="0.35">
      <c r="A51" t="s">
        <v>5</v>
      </c>
      <c r="B51">
        <v>2005</v>
      </c>
      <c r="C51" t="s">
        <v>14</v>
      </c>
      <c r="D51" t="s">
        <v>15</v>
      </c>
      <c r="F51" t="s">
        <v>173</v>
      </c>
      <c r="G51" s="16">
        <v>46298.780196087966</v>
      </c>
    </row>
    <row r="52" spans="1:7" x14ac:dyDescent="0.35">
      <c r="A52" t="s">
        <v>5</v>
      </c>
      <c r="B52">
        <v>2005</v>
      </c>
      <c r="C52" t="s">
        <v>16</v>
      </c>
      <c r="D52" t="s">
        <v>17</v>
      </c>
      <c r="E52">
        <v>17.720583369606501</v>
      </c>
      <c r="F52" t="s">
        <v>173</v>
      </c>
      <c r="G52" s="16">
        <v>46298.780196087966</v>
      </c>
    </row>
    <row r="53" spans="1:7" x14ac:dyDescent="0.35">
      <c r="A53" t="s">
        <v>5</v>
      </c>
      <c r="B53">
        <v>2005</v>
      </c>
      <c r="C53" t="s">
        <v>18</v>
      </c>
      <c r="D53" t="s">
        <v>19</v>
      </c>
      <c r="E53">
        <v>75.230999999999995</v>
      </c>
      <c r="F53" t="s">
        <v>173</v>
      </c>
      <c r="G53" s="16">
        <v>46298.780196087966</v>
      </c>
    </row>
    <row r="54" spans="1:7" x14ac:dyDescent="0.35">
      <c r="A54" t="s">
        <v>5</v>
      </c>
      <c r="B54">
        <v>2005</v>
      </c>
      <c r="C54" t="s">
        <v>20</v>
      </c>
      <c r="D54" t="s">
        <v>21</v>
      </c>
      <c r="E54">
        <v>39216789</v>
      </c>
      <c r="F54" t="s">
        <v>173</v>
      </c>
      <c r="G54" s="16">
        <v>46298.780196087966</v>
      </c>
    </row>
    <row r="55" spans="1:7" x14ac:dyDescent="0.35">
      <c r="A55" t="s">
        <v>5</v>
      </c>
      <c r="B55">
        <v>2005</v>
      </c>
      <c r="C55" t="s">
        <v>22</v>
      </c>
      <c r="D55" t="s">
        <v>23</v>
      </c>
      <c r="E55">
        <v>40.551270970623804</v>
      </c>
      <c r="F55" t="s">
        <v>173</v>
      </c>
      <c r="G55" s="16">
        <v>46298.780196087966</v>
      </c>
    </row>
    <row r="56" spans="1:7" x14ac:dyDescent="0.35">
      <c r="A56" t="s">
        <v>5</v>
      </c>
      <c r="B56">
        <v>2006</v>
      </c>
      <c r="C56" t="s">
        <v>6</v>
      </c>
      <c r="D56" t="s">
        <v>7</v>
      </c>
      <c r="E56">
        <v>97</v>
      </c>
      <c r="F56" t="s">
        <v>173</v>
      </c>
      <c r="G56" s="16">
        <v>46298.780196087966</v>
      </c>
    </row>
    <row r="57" spans="1:7" x14ac:dyDescent="0.35">
      <c r="A57" t="s">
        <v>5</v>
      </c>
      <c r="B57">
        <v>2006</v>
      </c>
      <c r="C57" t="s">
        <v>8</v>
      </c>
      <c r="D57" t="s">
        <v>9</v>
      </c>
      <c r="E57">
        <v>470325565798.35266</v>
      </c>
      <c r="F57" t="s">
        <v>173</v>
      </c>
      <c r="G57" s="16">
        <v>46298.780196087966</v>
      </c>
    </row>
    <row r="58" spans="1:7" x14ac:dyDescent="0.35">
      <c r="A58" t="s">
        <v>5</v>
      </c>
      <c r="B58">
        <v>2006</v>
      </c>
      <c r="C58" t="s">
        <v>10</v>
      </c>
      <c r="D58" t="s">
        <v>11</v>
      </c>
      <c r="E58">
        <v>8.0471515004302745</v>
      </c>
      <c r="F58" t="s">
        <v>173</v>
      </c>
      <c r="G58" s="16">
        <v>46298.780196087966</v>
      </c>
    </row>
    <row r="59" spans="1:7" x14ac:dyDescent="0.35">
      <c r="A59" t="s">
        <v>5</v>
      </c>
      <c r="B59">
        <v>2006</v>
      </c>
      <c r="C59" t="s">
        <v>12</v>
      </c>
      <c r="D59" t="s">
        <v>13</v>
      </c>
      <c r="E59">
        <v>24877.249392229551</v>
      </c>
      <c r="F59" t="s">
        <v>173</v>
      </c>
      <c r="G59" s="16">
        <v>46298.780196087966</v>
      </c>
    </row>
    <row r="60" spans="1:7" x14ac:dyDescent="0.35">
      <c r="A60" t="s">
        <v>5</v>
      </c>
      <c r="B60">
        <v>2006</v>
      </c>
      <c r="C60" t="s">
        <v>14</v>
      </c>
      <c r="D60" t="s">
        <v>15</v>
      </c>
      <c r="F60" t="s">
        <v>173</v>
      </c>
      <c r="G60" s="16">
        <v>46298.780196087966</v>
      </c>
    </row>
    <row r="61" spans="1:7" x14ac:dyDescent="0.35">
      <c r="A61" t="s">
        <v>5</v>
      </c>
      <c r="B61">
        <v>2006</v>
      </c>
      <c r="C61" t="s">
        <v>16</v>
      </c>
      <c r="D61" t="s">
        <v>17</v>
      </c>
      <c r="E61">
        <v>20.9272021035896</v>
      </c>
      <c r="F61" t="s">
        <v>173</v>
      </c>
      <c r="G61" s="16">
        <v>46298.780196087966</v>
      </c>
    </row>
    <row r="62" spans="1:7" x14ac:dyDescent="0.35">
      <c r="A62" t="s">
        <v>5</v>
      </c>
      <c r="B62">
        <v>2006</v>
      </c>
      <c r="C62" t="s">
        <v>18</v>
      </c>
      <c r="D62" t="s">
        <v>19</v>
      </c>
      <c r="E62">
        <v>75.278999999999996</v>
      </c>
      <c r="F62" t="s">
        <v>173</v>
      </c>
      <c r="G62" s="16">
        <v>46298.780196087966</v>
      </c>
    </row>
    <row r="63" spans="1:7" x14ac:dyDescent="0.35">
      <c r="A63" t="s">
        <v>5</v>
      </c>
      <c r="B63">
        <v>2006</v>
      </c>
      <c r="C63" t="s">
        <v>20</v>
      </c>
      <c r="D63" t="s">
        <v>21</v>
      </c>
      <c r="E63">
        <v>39622115</v>
      </c>
      <c r="F63" t="s">
        <v>173</v>
      </c>
      <c r="G63" s="16">
        <v>46298.780196087966</v>
      </c>
    </row>
    <row r="64" spans="1:7" x14ac:dyDescent="0.35">
      <c r="A64" t="s">
        <v>5</v>
      </c>
      <c r="B64">
        <v>2006</v>
      </c>
      <c r="C64" t="s">
        <v>22</v>
      </c>
      <c r="D64" t="s">
        <v>23</v>
      </c>
      <c r="E64">
        <v>40.433479871915118</v>
      </c>
      <c r="F64" t="s">
        <v>173</v>
      </c>
      <c r="G64" s="16">
        <v>46298.780196087966</v>
      </c>
    </row>
    <row r="65" spans="1:7" x14ac:dyDescent="0.35">
      <c r="A65" t="s">
        <v>5</v>
      </c>
      <c r="B65">
        <v>2007</v>
      </c>
      <c r="C65" t="s">
        <v>6</v>
      </c>
      <c r="D65" t="s">
        <v>7</v>
      </c>
      <c r="E65">
        <v>97.2</v>
      </c>
      <c r="F65" t="s">
        <v>173</v>
      </c>
      <c r="G65" s="16">
        <v>46298.780196087966</v>
      </c>
    </row>
    <row r="66" spans="1:7" x14ac:dyDescent="0.35">
      <c r="A66" t="s">
        <v>5</v>
      </c>
      <c r="B66">
        <v>2007</v>
      </c>
      <c r="C66" t="s">
        <v>8</v>
      </c>
      <c r="D66" t="s">
        <v>9</v>
      </c>
      <c r="E66">
        <v>512690850741.56049</v>
      </c>
      <c r="F66" t="s">
        <v>173</v>
      </c>
      <c r="G66" s="16">
        <v>46298.780196087966</v>
      </c>
    </row>
    <row r="67" spans="1:7" x14ac:dyDescent="0.35">
      <c r="A67" t="s">
        <v>5</v>
      </c>
      <c r="B67">
        <v>2007</v>
      </c>
      <c r="C67" t="s">
        <v>10</v>
      </c>
      <c r="D67" t="s">
        <v>11</v>
      </c>
      <c r="E67">
        <v>9.0076508750475739</v>
      </c>
      <c r="F67" t="s">
        <v>173</v>
      </c>
      <c r="G67" s="16">
        <v>46298.780196087966</v>
      </c>
    </row>
    <row r="68" spans="1:7" x14ac:dyDescent="0.35">
      <c r="A68" t="s">
        <v>5</v>
      </c>
      <c r="B68">
        <v>2007</v>
      </c>
      <c r="C68" t="s">
        <v>12</v>
      </c>
      <c r="D68" t="s">
        <v>13</v>
      </c>
      <c r="E68">
        <v>26850.664593277073</v>
      </c>
      <c r="F68" t="s">
        <v>173</v>
      </c>
      <c r="G68" s="16">
        <v>46298.780196087966</v>
      </c>
    </row>
    <row r="69" spans="1:7" x14ac:dyDescent="0.35">
      <c r="A69" t="s">
        <v>5</v>
      </c>
      <c r="B69">
        <v>2007</v>
      </c>
      <c r="C69" t="s">
        <v>14</v>
      </c>
      <c r="D69" t="s">
        <v>15</v>
      </c>
      <c r="F69" t="s">
        <v>173</v>
      </c>
      <c r="G69" s="16">
        <v>46298.780196087966</v>
      </c>
    </row>
    <row r="70" spans="1:7" x14ac:dyDescent="0.35">
      <c r="A70" t="s">
        <v>5</v>
      </c>
      <c r="B70">
        <v>2007</v>
      </c>
      <c r="C70" t="s">
        <v>16</v>
      </c>
      <c r="D70" t="s">
        <v>17</v>
      </c>
      <c r="E70">
        <v>25.9466329403819</v>
      </c>
      <c r="F70" t="s">
        <v>173</v>
      </c>
      <c r="G70" s="16">
        <v>46298.780196087966</v>
      </c>
    </row>
    <row r="71" spans="1:7" x14ac:dyDescent="0.35">
      <c r="A71" t="s">
        <v>5</v>
      </c>
      <c r="B71">
        <v>2007</v>
      </c>
      <c r="C71" t="s">
        <v>18</v>
      </c>
      <c r="D71" t="s">
        <v>19</v>
      </c>
      <c r="E71">
        <v>74.783000000000001</v>
      </c>
      <c r="F71" t="s">
        <v>173</v>
      </c>
      <c r="G71" s="16">
        <v>46298.780196087966</v>
      </c>
    </row>
    <row r="72" spans="1:7" x14ac:dyDescent="0.35">
      <c r="A72" t="s">
        <v>5</v>
      </c>
      <c r="B72">
        <v>2007</v>
      </c>
      <c r="C72" t="s">
        <v>20</v>
      </c>
      <c r="D72" t="s">
        <v>21</v>
      </c>
      <c r="E72">
        <v>40016763</v>
      </c>
      <c r="F72" t="s">
        <v>173</v>
      </c>
      <c r="G72" s="16">
        <v>46298.780196087966</v>
      </c>
    </row>
    <row r="73" spans="1:7" x14ac:dyDescent="0.35">
      <c r="A73" t="s">
        <v>5</v>
      </c>
      <c r="B73">
        <v>2007</v>
      </c>
      <c r="C73" t="s">
        <v>22</v>
      </c>
      <c r="D73" t="s">
        <v>23</v>
      </c>
      <c r="E73">
        <v>40.945170618570977</v>
      </c>
      <c r="F73" t="s">
        <v>173</v>
      </c>
      <c r="G73" s="16">
        <v>46298.780196087966</v>
      </c>
    </row>
    <row r="74" spans="1:7" x14ac:dyDescent="0.35">
      <c r="A74" t="s">
        <v>5</v>
      </c>
      <c r="B74">
        <v>2008</v>
      </c>
      <c r="C74" t="s">
        <v>6</v>
      </c>
      <c r="D74" t="s">
        <v>7</v>
      </c>
      <c r="E74">
        <v>97.5</v>
      </c>
      <c r="F74" t="s">
        <v>173</v>
      </c>
      <c r="G74" s="16">
        <v>46298.780196087966</v>
      </c>
    </row>
    <row r="75" spans="1:7" x14ac:dyDescent="0.35">
      <c r="A75" t="s">
        <v>5</v>
      </c>
      <c r="B75">
        <v>2008</v>
      </c>
      <c r="C75" t="s">
        <v>8</v>
      </c>
      <c r="D75" t="s">
        <v>9</v>
      </c>
      <c r="E75">
        <v>533491913656.27863</v>
      </c>
      <c r="F75" t="s">
        <v>173</v>
      </c>
      <c r="G75" s="16">
        <v>46298.780196087966</v>
      </c>
    </row>
    <row r="76" spans="1:7" x14ac:dyDescent="0.35">
      <c r="A76" t="s">
        <v>5</v>
      </c>
      <c r="B76">
        <v>2008</v>
      </c>
      <c r="C76" t="s">
        <v>10</v>
      </c>
      <c r="D76" t="s">
        <v>11</v>
      </c>
      <c r="E76">
        <v>4.057233103464057</v>
      </c>
      <c r="F76" t="s">
        <v>173</v>
      </c>
      <c r="G76" s="16">
        <v>46298.780196087966</v>
      </c>
    </row>
    <row r="77" spans="1:7" x14ac:dyDescent="0.35">
      <c r="A77" t="s">
        <v>5</v>
      </c>
      <c r="B77">
        <v>2008</v>
      </c>
      <c r="C77" t="s">
        <v>12</v>
      </c>
      <c r="D77" t="s">
        <v>13</v>
      </c>
      <c r="E77">
        <v>27658.485344683126</v>
      </c>
      <c r="F77" t="s">
        <v>173</v>
      </c>
      <c r="G77" s="16">
        <v>46298.780196087966</v>
      </c>
    </row>
    <row r="78" spans="1:7" x14ac:dyDescent="0.35">
      <c r="A78" t="s">
        <v>5</v>
      </c>
      <c r="B78">
        <v>2008</v>
      </c>
      <c r="C78" t="s">
        <v>14</v>
      </c>
      <c r="D78" t="s">
        <v>15</v>
      </c>
      <c r="F78" t="s">
        <v>173</v>
      </c>
      <c r="G78" s="16">
        <v>46298.780196087966</v>
      </c>
    </row>
    <row r="79" spans="1:7" x14ac:dyDescent="0.35">
      <c r="A79" t="s">
        <v>5</v>
      </c>
      <c r="B79">
        <v>2008</v>
      </c>
      <c r="C79" t="s">
        <v>16</v>
      </c>
      <c r="D79" t="s">
        <v>17</v>
      </c>
      <c r="E79">
        <v>28.112623479990699</v>
      </c>
      <c r="F79" t="s">
        <v>173</v>
      </c>
      <c r="G79" s="16">
        <v>46298.780196087966</v>
      </c>
    </row>
    <row r="80" spans="1:7" x14ac:dyDescent="0.35">
      <c r="A80" t="s">
        <v>5</v>
      </c>
      <c r="B80">
        <v>2008</v>
      </c>
      <c r="C80" t="s">
        <v>18</v>
      </c>
      <c r="D80" t="s">
        <v>19</v>
      </c>
      <c r="E80">
        <v>75.427999999999997</v>
      </c>
      <c r="F80" t="s">
        <v>173</v>
      </c>
      <c r="G80" s="16">
        <v>46298.780196087966</v>
      </c>
    </row>
    <row r="81" spans="1:7" x14ac:dyDescent="0.35">
      <c r="A81" t="s">
        <v>5</v>
      </c>
      <c r="B81">
        <v>2008</v>
      </c>
      <c r="C81" t="s">
        <v>20</v>
      </c>
      <c r="D81" t="s">
        <v>21</v>
      </c>
      <c r="E81">
        <v>40424148</v>
      </c>
      <c r="F81" t="s">
        <v>173</v>
      </c>
      <c r="G81" s="16">
        <v>46298.780196087966</v>
      </c>
    </row>
    <row r="82" spans="1:7" x14ac:dyDescent="0.35">
      <c r="A82" t="s">
        <v>5</v>
      </c>
      <c r="B82">
        <v>2008</v>
      </c>
      <c r="C82" t="s">
        <v>22</v>
      </c>
      <c r="D82" t="s">
        <v>23</v>
      </c>
      <c r="E82">
        <v>40.402673379038234</v>
      </c>
      <c r="F82" t="s">
        <v>173</v>
      </c>
      <c r="G82" s="16">
        <v>46298.780196087966</v>
      </c>
    </row>
    <row r="83" spans="1:7" x14ac:dyDescent="0.35">
      <c r="A83" t="s">
        <v>5</v>
      </c>
      <c r="B83">
        <v>2009</v>
      </c>
      <c r="C83" t="s">
        <v>6</v>
      </c>
      <c r="D83" t="s">
        <v>7</v>
      </c>
      <c r="E83">
        <v>97.8</v>
      </c>
      <c r="F83" t="s">
        <v>173</v>
      </c>
      <c r="G83" s="16">
        <v>46298.780196087966</v>
      </c>
    </row>
    <row r="84" spans="1:7" x14ac:dyDescent="0.35">
      <c r="A84" t="s">
        <v>5</v>
      </c>
      <c r="B84">
        <v>2009</v>
      </c>
      <c r="C84" t="s">
        <v>8</v>
      </c>
      <c r="D84" t="s">
        <v>9</v>
      </c>
      <c r="E84">
        <v>501917060966.23511</v>
      </c>
      <c r="F84" t="s">
        <v>173</v>
      </c>
      <c r="G84" s="16">
        <v>46298.780196087966</v>
      </c>
    </row>
    <row r="85" spans="1:7" x14ac:dyDescent="0.35">
      <c r="A85" t="s">
        <v>5</v>
      </c>
      <c r="B85">
        <v>2009</v>
      </c>
      <c r="C85" t="s">
        <v>10</v>
      </c>
      <c r="D85" t="s">
        <v>11</v>
      </c>
      <c r="E85">
        <v>-5.9185250763494679</v>
      </c>
      <c r="F85" t="s">
        <v>173</v>
      </c>
      <c r="G85" s="16">
        <v>46298.780196087966</v>
      </c>
    </row>
    <row r="86" spans="1:7" x14ac:dyDescent="0.35">
      <c r="A86" t="s">
        <v>5</v>
      </c>
      <c r="B86">
        <v>2009</v>
      </c>
      <c r="C86" t="s">
        <v>12</v>
      </c>
      <c r="D86" t="s">
        <v>13</v>
      </c>
      <c r="E86">
        <v>25747.197680999467</v>
      </c>
      <c r="F86" t="s">
        <v>173</v>
      </c>
      <c r="G86" s="16">
        <v>46298.780196087966</v>
      </c>
    </row>
    <row r="87" spans="1:7" x14ac:dyDescent="0.35">
      <c r="A87" t="s">
        <v>5</v>
      </c>
      <c r="B87">
        <v>2009</v>
      </c>
      <c r="C87" t="s">
        <v>14</v>
      </c>
      <c r="D87" t="s">
        <v>15</v>
      </c>
      <c r="F87" t="s">
        <v>173</v>
      </c>
      <c r="G87" s="16">
        <v>46298.780196087966</v>
      </c>
    </row>
    <row r="88" spans="1:7" x14ac:dyDescent="0.35">
      <c r="A88" t="s">
        <v>5</v>
      </c>
      <c r="B88">
        <v>2009</v>
      </c>
      <c r="C88" t="s">
        <v>16</v>
      </c>
      <c r="D88" t="s">
        <v>17</v>
      </c>
      <c r="E88">
        <v>34</v>
      </c>
      <c r="F88" t="s">
        <v>173</v>
      </c>
      <c r="G88" s="16">
        <v>46298.780196087966</v>
      </c>
    </row>
    <row r="89" spans="1:7" x14ac:dyDescent="0.35">
      <c r="A89" t="s">
        <v>5</v>
      </c>
      <c r="B89">
        <v>2009</v>
      </c>
      <c r="C89" t="s">
        <v>18</v>
      </c>
      <c r="D89" t="s">
        <v>19</v>
      </c>
      <c r="E89">
        <v>75.576999999999998</v>
      </c>
      <c r="F89" t="s">
        <v>173</v>
      </c>
      <c r="G89" s="16">
        <v>46298.780196087966</v>
      </c>
    </row>
    <row r="90" spans="1:7" x14ac:dyDescent="0.35">
      <c r="A90" t="s">
        <v>5</v>
      </c>
      <c r="B90">
        <v>2009</v>
      </c>
      <c r="C90" t="s">
        <v>20</v>
      </c>
      <c r="D90" t="s">
        <v>21</v>
      </c>
      <c r="E90">
        <v>40854831</v>
      </c>
      <c r="F90" t="s">
        <v>173</v>
      </c>
      <c r="G90" s="16">
        <v>46298.780196087966</v>
      </c>
    </row>
    <row r="91" spans="1:7" x14ac:dyDescent="0.35">
      <c r="A91" t="s">
        <v>5</v>
      </c>
      <c r="B91">
        <v>2009</v>
      </c>
      <c r="C91" t="s">
        <v>22</v>
      </c>
      <c r="D91" t="s">
        <v>23</v>
      </c>
      <c r="E91">
        <v>34.05712690548787</v>
      </c>
      <c r="F91" t="s">
        <v>173</v>
      </c>
      <c r="G91" s="16">
        <v>46298.780196087966</v>
      </c>
    </row>
    <row r="92" spans="1:7" x14ac:dyDescent="0.35">
      <c r="A92" t="s">
        <v>5</v>
      </c>
      <c r="B92">
        <v>2010</v>
      </c>
      <c r="C92" t="s">
        <v>6</v>
      </c>
      <c r="D92" t="s">
        <v>7</v>
      </c>
      <c r="E92">
        <v>98.8</v>
      </c>
      <c r="F92" t="s">
        <v>173</v>
      </c>
      <c r="G92" s="16">
        <v>46298.780196087966</v>
      </c>
    </row>
    <row r="93" spans="1:7" x14ac:dyDescent="0.35">
      <c r="A93" t="s">
        <v>5</v>
      </c>
      <c r="B93">
        <v>2010</v>
      </c>
      <c r="C93" t="s">
        <v>8</v>
      </c>
      <c r="D93" t="s">
        <v>9</v>
      </c>
      <c r="E93">
        <v>552738161802.46277</v>
      </c>
      <c r="F93" t="s">
        <v>173</v>
      </c>
      <c r="G93" s="16">
        <v>46298.780196087966</v>
      </c>
    </row>
    <row r="94" spans="1:7" x14ac:dyDescent="0.35">
      <c r="A94" t="s">
        <v>5</v>
      </c>
      <c r="B94">
        <v>2010</v>
      </c>
      <c r="C94" t="s">
        <v>10</v>
      </c>
      <c r="D94" t="s">
        <v>11</v>
      </c>
      <c r="E94">
        <v>10.125398156100232</v>
      </c>
      <c r="F94" t="s">
        <v>173</v>
      </c>
      <c r="G94" s="16">
        <v>46298.780196087966</v>
      </c>
    </row>
    <row r="95" spans="1:7" x14ac:dyDescent="0.35">
      <c r="A95" t="s">
        <v>5</v>
      </c>
      <c r="B95">
        <v>2010</v>
      </c>
      <c r="C95" t="s">
        <v>12</v>
      </c>
      <c r="D95" t="s">
        <v>13</v>
      </c>
      <c r="E95">
        <v>28056.257021234182</v>
      </c>
      <c r="F95" t="s">
        <v>173</v>
      </c>
      <c r="G95" s="16">
        <v>46298.780196087966</v>
      </c>
    </row>
    <row r="96" spans="1:7" x14ac:dyDescent="0.35">
      <c r="A96" t="s">
        <v>5</v>
      </c>
      <c r="B96">
        <v>2010</v>
      </c>
      <c r="C96" t="s">
        <v>14</v>
      </c>
      <c r="D96" t="s">
        <v>15</v>
      </c>
      <c r="F96" t="s">
        <v>173</v>
      </c>
      <c r="G96" s="16">
        <v>46298.780196087966</v>
      </c>
    </row>
    <row r="97" spans="1:7" x14ac:dyDescent="0.35">
      <c r="A97" t="s">
        <v>5</v>
      </c>
      <c r="B97">
        <v>2010</v>
      </c>
      <c r="C97" t="s">
        <v>16</v>
      </c>
      <c r="D97" t="s">
        <v>17</v>
      </c>
      <c r="E97">
        <v>45</v>
      </c>
      <c r="F97" t="s">
        <v>173</v>
      </c>
      <c r="G97" s="16">
        <v>46298.780196087966</v>
      </c>
    </row>
    <row r="98" spans="1:7" x14ac:dyDescent="0.35">
      <c r="A98" t="s">
        <v>5</v>
      </c>
      <c r="B98">
        <v>2010</v>
      </c>
      <c r="C98" t="s">
        <v>18</v>
      </c>
      <c r="D98" t="s">
        <v>19</v>
      </c>
      <c r="E98">
        <v>75.680000000000007</v>
      </c>
      <c r="F98" t="s">
        <v>173</v>
      </c>
      <c r="G98" s="16">
        <v>46298.780196087966</v>
      </c>
    </row>
    <row r="99" spans="1:7" x14ac:dyDescent="0.35">
      <c r="A99" t="s">
        <v>5</v>
      </c>
      <c r="B99">
        <v>2010</v>
      </c>
      <c r="C99" t="s">
        <v>20</v>
      </c>
      <c r="D99" t="s">
        <v>21</v>
      </c>
      <c r="E99">
        <v>41288694</v>
      </c>
      <c r="F99" t="s">
        <v>173</v>
      </c>
      <c r="G99" s="16">
        <v>46298.780196087966</v>
      </c>
    </row>
    <row r="100" spans="1:7" x14ac:dyDescent="0.35">
      <c r="A100" t="s">
        <v>5</v>
      </c>
      <c r="B100">
        <v>2010</v>
      </c>
      <c r="C100" t="s">
        <v>22</v>
      </c>
      <c r="D100" t="s">
        <v>23</v>
      </c>
      <c r="E100">
        <v>34.971013263569567</v>
      </c>
      <c r="F100" t="s">
        <v>173</v>
      </c>
      <c r="G100" s="16">
        <v>46298.780196087966</v>
      </c>
    </row>
    <row r="101" spans="1:7" x14ac:dyDescent="0.35">
      <c r="A101" t="s">
        <v>5</v>
      </c>
      <c r="B101">
        <v>2011</v>
      </c>
      <c r="C101" t="s">
        <v>6</v>
      </c>
      <c r="D101" t="s">
        <v>7</v>
      </c>
      <c r="E101">
        <v>99</v>
      </c>
      <c r="F101" t="s">
        <v>173</v>
      </c>
      <c r="G101" s="16">
        <v>46298.780196087966</v>
      </c>
    </row>
    <row r="102" spans="1:7" x14ac:dyDescent="0.35">
      <c r="A102" t="s">
        <v>5</v>
      </c>
      <c r="B102">
        <v>2011</v>
      </c>
      <c r="C102" t="s">
        <v>8</v>
      </c>
      <c r="D102" t="s">
        <v>9</v>
      </c>
      <c r="E102">
        <v>585924294024.78528</v>
      </c>
      <c r="F102" t="s">
        <v>173</v>
      </c>
      <c r="G102" s="16">
        <v>46298.780196087966</v>
      </c>
    </row>
    <row r="103" spans="1:7" x14ac:dyDescent="0.35">
      <c r="A103" t="s">
        <v>5</v>
      </c>
      <c r="B103">
        <v>2011</v>
      </c>
      <c r="C103" t="s">
        <v>10</v>
      </c>
      <c r="D103" t="s">
        <v>11</v>
      </c>
      <c r="E103">
        <v>6.003951692805785</v>
      </c>
      <c r="F103" t="s">
        <v>173</v>
      </c>
      <c r="G103" s="16">
        <v>46298.780196087966</v>
      </c>
    </row>
    <row r="104" spans="1:7" x14ac:dyDescent="0.35">
      <c r="A104" t="s">
        <v>5</v>
      </c>
      <c r="B104">
        <v>2011</v>
      </c>
      <c r="C104" t="s">
        <v>12</v>
      </c>
      <c r="D104" t="s">
        <v>13</v>
      </c>
      <c r="E104">
        <v>29425.759387608403</v>
      </c>
      <c r="F104" t="s">
        <v>173</v>
      </c>
      <c r="G104" s="16">
        <v>46298.780196087966</v>
      </c>
    </row>
    <row r="105" spans="1:7" x14ac:dyDescent="0.35">
      <c r="A105" t="s">
        <v>5</v>
      </c>
      <c r="B105">
        <v>2011</v>
      </c>
      <c r="C105" t="s">
        <v>14</v>
      </c>
      <c r="D105" t="s">
        <v>15</v>
      </c>
      <c r="F105" t="s">
        <v>173</v>
      </c>
      <c r="G105" s="16">
        <v>46298.780196087966</v>
      </c>
    </row>
    <row r="106" spans="1:7" x14ac:dyDescent="0.35">
      <c r="A106" t="s">
        <v>5</v>
      </c>
      <c r="B106">
        <v>2011</v>
      </c>
      <c r="C106" t="s">
        <v>16</v>
      </c>
      <c r="D106" t="s">
        <v>17</v>
      </c>
      <c r="E106">
        <v>51</v>
      </c>
      <c r="F106" t="s">
        <v>173</v>
      </c>
      <c r="G106" s="16">
        <v>46298.780196087966</v>
      </c>
    </row>
    <row r="107" spans="1:7" x14ac:dyDescent="0.35">
      <c r="A107" t="s">
        <v>5</v>
      </c>
      <c r="B107">
        <v>2011</v>
      </c>
      <c r="C107" t="s">
        <v>18</v>
      </c>
      <c r="D107" t="s">
        <v>19</v>
      </c>
      <c r="E107">
        <v>76.099999999999994</v>
      </c>
      <c r="F107" t="s">
        <v>173</v>
      </c>
      <c r="G107" s="16">
        <v>46298.780196087966</v>
      </c>
    </row>
    <row r="108" spans="1:7" x14ac:dyDescent="0.35">
      <c r="A108" t="s">
        <v>5</v>
      </c>
      <c r="B108">
        <v>2011</v>
      </c>
      <c r="C108" t="s">
        <v>20</v>
      </c>
      <c r="D108" t="s">
        <v>21</v>
      </c>
      <c r="E108">
        <v>41730660</v>
      </c>
      <c r="F108" t="s">
        <v>173</v>
      </c>
      <c r="G108" s="16">
        <v>46298.780196087966</v>
      </c>
    </row>
    <row r="109" spans="1:7" x14ac:dyDescent="0.35">
      <c r="A109" t="s">
        <v>5</v>
      </c>
      <c r="B109">
        <v>2011</v>
      </c>
      <c r="C109" t="s">
        <v>22</v>
      </c>
      <c r="D109" t="s">
        <v>23</v>
      </c>
      <c r="E109">
        <v>35.206154999964362</v>
      </c>
      <c r="F109" t="s">
        <v>173</v>
      </c>
      <c r="G109" s="16">
        <v>46298.780196087966</v>
      </c>
    </row>
    <row r="110" spans="1:7" x14ac:dyDescent="0.35">
      <c r="A110" t="s">
        <v>5</v>
      </c>
      <c r="B110">
        <v>2012</v>
      </c>
      <c r="C110" t="s">
        <v>6</v>
      </c>
      <c r="D110" t="s">
        <v>7</v>
      </c>
      <c r="E110">
        <v>99.1</v>
      </c>
      <c r="F110" t="s">
        <v>173</v>
      </c>
      <c r="G110" s="16">
        <v>46298.780196087966</v>
      </c>
    </row>
    <row r="111" spans="1:7" x14ac:dyDescent="0.35">
      <c r="A111" t="s">
        <v>5</v>
      </c>
      <c r="B111">
        <v>2012</v>
      </c>
      <c r="C111" t="s">
        <v>8</v>
      </c>
      <c r="D111" t="s">
        <v>9</v>
      </c>
      <c r="E111">
        <v>579910247223.42798</v>
      </c>
      <c r="F111" t="s">
        <v>173</v>
      </c>
      <c r="G111" s="16">
        <v>46298.780196087966</v>
      </c>
    </row>
    <row r="112" spans="1:7" x14ac:dyDescent="0.35">
      <c r="A112" t="s">
        <v>5</v>
      </c>
      <c r="B112">
        <v>2012</v>
      </c>
      <c r="C112" t="s">
        <v>10</v>
      </c>
      <c r="D112" t="s">
        <v>11</v>
      </c>
      <c r="E112">
        <v>-1.0264204544320989</v>
      </c>
      <c r="F112" t="s">
        <v>173</v>
      </c>
      <c r="G112" s="16">
        <v>46298.780196087966</v>
      </c>
    </row>
    <row r="113" spans="1:7" x14ac:dyDescent="0.35">
      <c r="A113" t="s">
        <v>5</v>
      </c>
      <c r="B113">
        <v>2012</v>
      </c>
      <c r="C113" t="s">
        <v>12</v>
      </c>
      <c r="D113" t="s">
        <v>13</v>
      </c>
      <c r="E113">
        <v>28825.966686536078</v>
      </c>
      <c r="F113" t="s">
        <v>173</v>
      </c>
      <c r="G113" s="16">
        <v>46298.780196087966</v>
      </c>
    </row>
    <row r="114" spans="1:7" x14ac:dyDescent="0.35">
      <c r="A114" t="s">
        <v>5</v>
      </c>
      <c r="B114">
        <v>2012</v>
      </c>
      <c r="C114" t="s">
        <v>14</v>
      </c>
      <c r="D114" t="s">
        <v>15</v>
      </c>
      <c r="F114" t="s">
        <v>173</v>
      </c>
      <c r="G114" s="16">
        <v>46298.780196087966</v>
      </c>
    </row>
    <row r="115" spans="1:7" x14ac:dyDescent="0.35">
      <c r="A115" t="s">
        <v>5</v>
      </c>
      <c r="B115">
        <v>2012</v>
      </c>
      <c r="C115" t="s">
        <v>16</v>
      </c>
      <c r="D115" t="s">
        <v>17</v>
      </c>
      <c r="E115">
        <v>55.799999239999998</v>
      </c>
      <c r="F115" t="s">
        <v>173</v>
      </c>
      <c r="G115" s="16">
        <v>46298.780196087966</v>
      </c>
    </row>
    <row r="116" spans="1:7" x14ac:dyDescent="0.35">
      <c r="A116" t="s">
        <v>5</v>
      </c>
      <c r="B116">
        <v>2012</v>
      </c>
      <c r="C116" t="s">
        <v>18</v>
      </c>
      <c r="D116" t="s">
        <v>19</v>
      </c>
      <c r="E116">
        <v>75.802000000000007</v>
      </c>
      <c r="F116" t="s">
        <v>173</v>
      </c>
      <c r="G116" s="16">
        <v>46298.780196087966</v>
      </c>
    </row>
    <row r="117" spans="1:7" x14ac:dyDescent="0.35">
      <c r="A117" t="s">
        <v>5</v>
      </c>
      <c r="B117">
        <v>2012</v>
      </c>
      <c r="C117" t="s">
        <v>20</v>
      </c>
      <c r="D117" t="s">
        <v>21</v>
      </c>
      <c r="E117">
        <v>42161721</v>
      </c>
      <c r="F117" t="s">
        <v>173</v>
      </c>
      <c r="G117" s="16">
        <v>46298.780196087966</v>
      </c>
    </row>
    <row r="118" spans="1:7" x14ac:dyDescent="0.35">
      <c r="A118" t="s">
        <v>5</v>
      </c>
      <c r="B118">
        <v>2012</v>
      </c>
      <c r="C118" t="s">
        <v>22</v>
      </c>
      <c r="D118" t="s">
        <v>23</v>
      </c>
      <c r="E118">
        <v>30.526542371710804</v>
      </c>
      <c r="F118" t="s">
        <v>173</v>
      </c>
      <c r="G118" s="16">
        <v>46298.780196087966</v>
      </c>
    </row>
    <row r="119" spans="1:7" x14ac:dyDescent="0.35">
      <c r="A119" t="s">
        <v>5</v>
      </c>
      <c r="B119">
        <v>2013</v>
      </c>
      <c r="C119" t="s">
        <v>6</v>
      </c>
      <c r="D119" t="s">
        <v>7</v>
      </c>
      <c r="E119">
        <v>99.3</v>
      </c>
      <c r="F119" t="s">
        <v>173</v>
      </c>
      <c r="G119" s="16">
        <v>46298.780196087966</v>
      </c>
    </row>
    <row r="120" spans="1:7" x14ac:dyDescent="0.35">
      <c r="A120" t="s">
        <v>5</v>
      </c>
      <c r="B120">
        <v>2013</v>
      </c>
      <c r="C120" t="s">
        <v>8</v>
      </c>
      <c r="D120" t="s">
        <v>9</v>
      </c>
      <c r="E120">
        <v>593858966307.15649</v>
      </c>
      <c r="F120" t="s">
        <v>173</v>
      </c>
      <c r="G120" s="16">
        <v>46298.780196087966</v>
      </c>
    </row>
    <row r="121" spans="1:7" x14ac:dyDescent="0.35">
      <c r="A121" t="s">
        <v>5</v>
      </c>
      <c r="B121">
        <v>2013</v>
      </c>
      <c r="C121" t="s">
        <v>10</v>
      </c>
      <c r="D121" t="s">
        <v>11</v>
      </c>
      <c r="E121">
        <v>2.4053237807943617</v>
      </c>
      <c r="F121" t="s">
        <v>173</v>
      </c>
      <c r="G121" s="16">
        <v>46298.780196087966</v>
      </c>
    </row>
    <row r="122" spans="1:7" x14ac:dyDescent="0.35">
      <c r="A122" t="s">
        <v>5</v>
      </c>
      <c r="B122">
        <v>2013</v>
      </c>
      <c r="C122" t="s">
        <v>12</v>
      </c>
      <c r="D122" t="s">
        <v>13</v>
      </c>
      <c r="E122">
        <v>29227.660181843734</v>
      </c>
      <c r="F122" t="s">
        <v>173</v>
      </c>
      <c r="G122" s="16">
        <v>46298.780196087966</v>
      </c>
    </row>
    <row r="123" spans="1:7" x14ac:dyDescent="0.35">
      <c r="A123" t="s">
        <v>5</v>
      </c>
      <c r="B123">
        <v>2013</v>
      </c>
      <c r="C123" t="s">
        <v>14</v>
      </c>
      <c r="D123" t="s">
        <v>15</v>
      </c>
      <c r="F123" t="s">
        <v>173</v>
      </c>
      <c r="G123" s="16">
        <v>46298.780196087966</v>
      </c>
    </row>
    <row r="124" spans="1:7" x14ac:dyDescent="0.35">
      <c r="A124" t="s">
        <v>5</v>
      </c>
      <c r="B124">
        <v>2013</v>
      </c>
      <c r="C124" t="s">
        <v>16</v>
      </c>
      <c r="D124" t="s">
        <v>17</v>
      </c>
      <c r="E124">
        <v>59.900001529999997</v>
      </c>
      <c r="F124" t="s">
        <v>173</v>
      </c>
      <c r="G124" s="16">
        <v>46298.780196087966</v>
      </c>
    </row>
    <row r="125" spans="1:7" x14ac:dyDescent="0.35">
      <c r="A125" t="s">
        <v>5</v>
      </c>
      <c r="B125">
        <v>2013</v>
      </c>
      <c r="C125" t="s">
        <v>18</v>
      </c>
      <c r="D125" t="s">
        <v>19</v>
      </c>
      <c r="E125">
        <v>75.828999999999994</v>
      </c>
      <c r="F125" t="s">
        <v>173</v>
      </c>
      <c r="G125" s="16">
        <v>46298.780196087966</v>
      </c>
    </row>
    <row r="126" spans="1:7" x14ac:dyDescent="0.35">
      <c r="A126" t="s">
        <v>5</v>
      </c>
      <c r="B126">
        <v>2013</v>
      </c>
      <c r="C126" t="s">
        <v>20</v>
      </c>
      <c r="D126" t="s">
        <v>21</v>
      </c>
      <c r="E126">
        <v>42582455</v>
      </c>
      <c r="F126" t="s">
        <v>173</v>
      </c>
      <c r="G126" s="16">
        <v>46298.780196087966</v>
      </c>
    </row>
    <row r="127" spans="1:7" x14ac:dyDescent="0.35">
      <c r="A127" t="s">
        <v>5</v>
      </c>
      <c r="B127">
        <v>2013</v>
      </c>
      <c r="C127" t="s">
        <v>22</v>
      </c>
      <c r="D127" t="s">
        <v>23</v>
      </c>
      <c r="E127">
        <v>29.333929002103709</v>
      </c>
      <c r="F127" t="s">
        <v>173</v>
      </c>
      <c r="G127" s="16">
        <v>46298.780196087966</v>
      </c>
    </row>
    <row r="128" spans="1:7" x14ac:dyDescent="0.35">
      <c r="A128" t="s">
        <v>5</v>
      </c>
      <c r="B128">
        <v>2014</v>
      </c>
      <c r="C128" t="s">
        <v>6</v>
      </c>
      <c r="D128" t="s">
        <v>7</v>
      </c>
      <c r="E128">
        <v>100</v>
      </c>
      <c r="F128" t="s">
        <v>173</v>
      </c>
      <c r="G128" s="16">
        <v>46298.780196087966</v>
      </c>
    </row>
    <row r="129" spans="1:7" x14ac:dyDescent="0.35">
      <c r="A129" t="s">
        <v>5</v>
      </c>
      <c r="B129">
        <v>2014</v>
      </c>
      <c r="C129" t="s">
        <v>8</v>
      </c>
      <c r="D129" t="s">
        <v>9</v>
      </c>
      <c r="E129">
        <v>578937574935.69556</v>
      </c>
      <c r="F129" t="s">
        <v>173</v>
      </c>
      <c r="G129" s="16">
        <v>46298.780196087966</v>
      </c>
    </row>
    <row r="130" spans="1:7" x14ac:dyDescent="0.35">
      <c r="A130" t="s">
        <v>5</v>
      </c>
      <c r="B130">
        <v>2014</v>
      </c>
      <c r="C130" t="s">
        <v>10</v>
      </c>
      <c r="D130" t="s">
        <v>11</v>
      </c>
      <c r="E130">
        <v>-2.5126153208139357</v>
      </c>
      <c r="F130" t="s">
        <v>173</v>
      </c>
      <c r="G130" s="16">
        <v>46298.780196087966</v>
      </c>
    </row>
    <row r="131" spans="1:7" x14ac:dyDescent="0.35">
      <c r="A131" t="s">
        <v>5</v>
      </c>
      <c r="B131">
        <v>2014</v>
      </c>
      <c r="C131" t="s">
        <v>12</v>
      </c>
      <c r="D131" t="s">
        <v>13</v>
      </c>
      <c r="E131">
        <v>28200.815257131831</v>
      </c>
      <c r="F131" t="s">
        <v>173</v>
      </c>
      <c r="G131" s="16">
        <v>46298.780196087966</v>
      </c>
    </row>
    <row r="132" spans="1:7" x14ac:dyDescent="0.35">
      <c r="A132" t="s">
        <v>5</v>
      </c>
      <c r="B132">
        <v>2014</v>
      </c>
      <c r="C132" t="s">
        <v>14</v>
      </c>
      <c r="D132" t="s">
        <v>15</v>
      </c>
      <c r="F132" t="s">
        <v>173</v>
      </c>
      <c r="G132" s="16">
        <v>46298.780196087966</v>
      </c>
    </row>
    <row r="133" spans="1:7" x14ac:dyDescent="0.35">
      <c r="A133" t="s">
        <v>5</v>
      </c>
      <c r="B133">
        <v>2014</v>
      </c>
      <c r="C133" t="s">
        <v>16</v>
      </c>
      <c r="D133" t="s">
        <v>17</v>
      </c>
      <c r="E133">
        <v>64.699996949999999</v>
      </c>
      <c r="F133" t="s">
        <v>173</v>
      </c>
      <c r="G133" s="16">
        <v>46298.780196087966</v>
      </c>
    </row>
    <row r="134" spans="1:7" x14ac:dyDescent="0.35">
      <c r="A134" t="s">
        <v>5</v>
      </c>
      <c r="B134">
        <v>2014</v>
      </c>
      <c r="C134" t="s">
        <v>18</v>
      </c>
      <c r="D134" t="s">
        <v>19</v>
      </c>
      <c r="E134">
        <v>76.268000000000001</v>
      </c>
      <c r="F134" t="s">
        <v>173</v>
      </c>
      <c r="G134" s="16">
        <v>46298.780196087966</v>
      </c>
    </row>
    <row r="135" spans="1:7" x14ac:dyDescent="0.35">
      <c r="A135" t="s">
        <v>5</v>
      </c>
      <c r="B135">
        <v>2014</v>
      </c>
      <c r="C135" t="s">
        <v>20</v>
      </c>
      <c r="D135" t="s">
        <v>21</v>
      </c>
      <c r="E135">
        <v>43024071</v>
      </c>
      <c r="F135" t="s">
        <v>173</v>
      </c>
      <c r="G135" s="16">
        <v>46298.780196087966</v>
      </c>
    </row>
    <row r="136" spans="1:7" x14ac:dyDescent="0.35">
      <c r="A136" t="s">
        <v>5</v>
      </c>
      <c r="B136">
        <v>2014</v>
      </c>
      <c r="C136" t="s">
        <v>22</v>
      </c>
      <c r="D136" t="s">
        <v>23</v>
      </c>
      <c r="E136">
        <v>28.406793645227452</v>
      </c>
      <c r="F136" t="s">
        <v>173</v>
      </c>
      <c r="G136" s="16">
        <v>46298.780196087966</v>
      </c>
    </row>
    <row r="137" spans="1:7" x14ac:dyDescent="0.35">
      <c r="A137" t="s">
        <v>5</v>
      </c>
      <c r="B137">
        <v>2015</v>
      </c>
      <c r="C137" t="s">
        <v>6</v>
      </c>
      <c r="D137" t="s">
        <v>7</v>
      </c>
      <c r="E137">
        <v>99.7</v>
      </c>
      <c r="F137" t="s">
        <v>173</v>
      </c>
      <c r="G137" s="16">
        <v>46298.780196087966</v>
      </c>
    </row>
    <row r="138" spans="1:7" x14ac:dyDescent="0.35">
      <c r="A138" t="s">
        <v>5</v>
      </c>
      <c r="B138">
        <v>2015</v>
      </c>
      <c r="C138" t="s">
        <v>8</v>
      </c>
      <c r="D138" t="s">
        <v>9</v>
      </c>
      <c r="E138">
        <v>594749285413.2124</v>
      </c>
      <c r="F138" t="s">
        <v>173</v>
      </c>
      <c r="G138" s="16">
        <v>46298.780196087966</v>
      </c>
    </row>
    <row r="139" spans="1:7" x14ac:dyDescent="0.35">
      <c r="A139" t="s">
        <v>5</v>
      </c>
      <c r="B139">
        <v>2015</v>
      </c>
      <c r="C139" t="s">
        <v>10</v>
      </c>
      <c r="D139" t="s">
        <v>11</v>
      </c>
      <c r="E139">
        <v>2.7311598282894352</v>
      </c>
      <c r="F139" t="s">
        <v>173</v>
      </c>
      <c r="G139" s="16">
        <v>46298.780196087966</v>
      </c>
    </row>
    <row r="140" spans="1:7" x14ac:dyDescent="0.35">
      <c r="A140" t="s">
        <v>5</v>
      </c>
      <c r="B140">
        <v>2015</v>
      </c>
      <c r="C140" t="s">
        <v>12</v>
      </c>
      <c r="D140" t="s">
        <v>13</v>
      </c>
      <c r="E140">
        <v>28669.206133679614</v>
      </c>
      <c r="F140" t="s">
        <v>173</v>
      </c>
      <c r="G140" s="16">
        <v>46298.780196087966</v>
      </c>
    </row>
    <row r="141" spans="1:7" x14ac:dyDescent="0.35">
      <c r="A141" t="s">
        <v>5</v>
      </c>
      <c r="B141">
        <v>2015</v>
      </c>
      <c r="C141" t="s">
        <v>14</v>
      </c>
      <c r="D141" t="s">
        <v>15</v>
      </c>
      <c r="F141" t="s">
        <v>173</v>
      </c>
      <c r="G141" s="16">
        <v>46298.780196087966</v>
      </c>
    </row>
    <row r="142" spans="1:7" x14ac:dyDescent="0.35">
      <c r="A142" t="s">
        <v>5</v>
      </c>
      <c r="B142">
        <v>2015</v>
      </c>
      <c r="C142" t="s">
        <v>16</v>
      </c>
      <c r="D142" t="s">
        <v>17</v>
      </c>
      <c r="E142">
        <v>68.043064108812203</v>
      </c>
      <c r="F142" t="s">
        <v>173</v>
      </c>
      <c r="G142" s="16">
        <v>46298.780196087966</v>
      </c>
    </row>
    <row r="143" spans="1:7" x14ac:dyDescent="0.35">
      <c r="A143" t="s">
        <v>5</v>
      </c>
      <c r="B143">
        <v>2015</v>
      </c>
      <c r="C143" t="s">
        <v>18</v>
      </c>
      <c r="D143" t="s">
        <v>19</v>
      </c>
      <c r="E143">
        <v>76.599999999999994</v>
      </c>
      <c r="F143" t="s">
        <v>173</v>
      </c>
      <c r="G143" s="16">
        <v>46298.780196087966</v>
      </c>
    </row>
    <row r="144" spans="1:7" x14ac:dyDescent="0.35">
      <c r="A144" t="s">
        <v>5</v>
      </c>
      <c r="B144">
        <v>2015</v>
      </c>
      <c r="C144" t="s">
        <v>20</v>
      </c>
      <c r="D144" t="s">
        <v>21</v>
      </c>
      <c r="E144">
        <v>43477012</v>
      </c>
      <c r="F144" t="s">
        <v>173</v>
      </c>
      <c r="G144" s="16">
        <v>46298.780196087966</v>
      </c>
    </row>
    <row r="145" spans="1:7" x14ac:dyDescent="0.35">
      <c r="A145" t="s">
        <v>5</v>
      </c>
      <c r="B145">
        <v>2015</v>
      </c>
      <c r="C145" t="s">
        <v>22</v>
      </c>
      <c r="D145" t="s">
        <v>23</v>
      </c>
      <c r="E145">
        <v>22.486226088979159</v>
      </c>
      <c r="F145" t="s">
        <v>173</v>
      </c>
      <c r="G145" s="16">
        <v>46298.780196087966</v>
      </c>
    </row>
    <row r="146" spans="1:7" x14ac:dyDescent="0.35">
      <c r="A146" t="s">
        <v>5</v>
      </c>
      <c r="B146">
        <v>2016</v>
      </c>
      <c r="C146" t="s">
        <v>6</v>
      </c>
      <c r="D146" t="s">
        <v>7</v>
      </c>
      <c r="E146">
        <v>99.9</v>
      </c>
      <c r="F146" t="s">
        <v>173</v>
      </c>
      <c r="G146" s="16">
        <v>46298.780196087966</v>
      </c>
    </row>
    <row r="147" spans="1:7" x14ac:dyDescent="0.35">
      <c r="A147" t="s">
        <v>5</v>
      </c>
      <c r="B147">
        <v>2016</v>
      </c>
      <c r="C147" t="s">
        <v>8</v>
      </c>
      <c r="D147" t="s">
        <v>9</v>
      </c>
      <c r="E147">
        <v>582376550428.08997</v>
      </c>
      <c r="F147" t="s">
        <v>173</v>
      </c>
      <c r="G147" s="16">
        <v>46298.780196087966</v>
      </c>
    </row>
    <row r="148" spans="1:7" x14ac:dyDescent="0.35">
      <c r="A148" t="s">
        <v>5</v>
      </c>
      <c r="B148">
        <v>2016</v>
      </c>
      <c r="C148" t="s">
        <v>10</v>
      </c>
      <c r="D148" t="s">
        <v>11</v>
      </c>
      <c r="E148">
        <v>-2.0803278437781074</v>
      </c>
      <c r="F148" t="s">
        <v>173</v>
      </c>
      <c r="G148" s="16">
        <v>46298.780196087966</v>
      </c>
    </row>
    <row r="149" spans="1:7" x14ac:dyDescent="0.35">
      <c r="A149" t="s">
        <v>5</v>
      </c>
      <c r="B149">
        <v>2016</v>
      </c>
      <c r="C149" t="s">
        <v>12</v>
      </c>
      <c r="D149" t="s">
        <v>13</v>
      </c>
      <c r="E149">
        <v>27802.105720149757</v>
      </c>
      <c r="F149" t="s">
        <v>173</v>
      </c>
      <c r="G149" s="16">
        <v>46298.780196087966</v>
      </c>
    </row>
    <row r="150" spans="1:7" x14ac:dyDescent="0.35">
      <c r="A150" t="s">
        <v>5</v>
      </c>
      <c r="B150">
        <v>2016</v>
      </c>
      <c r="C150" t="s">
        <v>14</v>
      </c>
      <c r="D150" t="s">
        <v>15</v>
      </c>
      <c r="F150" t="s">
        <v>173</v>
      </c>
      <c r="G150" s="16">
        <v>46298.780196087966</v>
      </c>
    </row>
    <row r="151" spans="1:7" x14ac:dyDescent="0.35">
      <c r="A151" t="s">
        <v>5</v>
      </c>
      <c r="B151">
        <v>2016</v>
      </c>
      <c r="C151" t="s">
        <v>16</v>
      </c>
      <c r="D151" t="s">
        <v>17</v>
      </c>
      <c r="E151">
        <v>70.968980820602397</v>
      </c>
      <c r="F151" t="s">
        <v>173</v>
      </c>
      <c r="G151" s="16">
        <v>46298.780196087966</v>
      </c>
    </row>
    <row r="152" spans="1:7" x14ac:dyDescent="0.35">
      <c r="A152" t="s">
        <v>5</v>
      </c>
      <c r="B152">
        <v>2016</v>
      </c>
      <c r="C152" t="s">
        <v>18</v>
      </c>
      <c r="D152" t="s">
        <v>19</v>
      </c>
      <c r="E152">
        <v>76.105000000000004</v>
      </c>
      <c r="F152" t="s">
        <v>173</v>
      </c>
      <c r="G152" s="16">
        <v>46298.780196087966</v>
      </c>
    </row>
    <row r="153" spans="1:7" x14ac:dyDescent="0.35">
      <c r="A153" t="s">
        <v>5</v>
      </c>
      <c r="B153">
        <v>2016</v>
      </c>
      <c r="C153" t="s">
        <v>20</v>
      </c>
      <c r="D153" t="s">
        <v>21</v>
      </c>
      <c r="E153">
        <v>43900313</v>
      </c>
      <c r="F153" t="s">
        <v>173</v>
      </c>
      <c r="G153" s="16">
        <v>46298.780196087966</v>
      </c>
    </row>
    <row r="154" spans="1:7" x14ac:dyDescent="0.35">
      <c r="A154" t="s">
        <v>5</v>
      </c>
      <c r="B154">
        <v>2016</v>
      </c>
      <c r="C154" t="s">
        <v>22</v>
      </c>
      <c r="D154" t="s">
        <v>23</v>
      </c>
      <c r="E154">
        <v>26.093887848879856</v>
      </c>
      <c r="F154" t="s">
        <v>173</v>
      </c>
      <c r="G154" s="16">
        <v>46298.780196087966</v>
      </c>
    </row>
    <row r="155" spans="1:7" x14ac:dyDescent="0.35">
      <c r="A155" t="s">
        <v>5</v>
      </c>
      <c r="B155">
        <v>2017</v>
      </c>
      <c r="C155" t="s">
        <v>6</v>
      </c>
      <c r="D155" t="s">
        <v>7</v>
      </c>
      <c r="E155">
        <v>100</v>
      </c>
      <c r="F155" t="s">
        <v>173</v>
      </c>
      <c r="G155" s="16">
        <v>46298.780196087966</v>
      </c>
    </row>
    <row r="156" spans="1:7" x14ac:dyDescent="0.35">
      <c r="A156" t="s">
        <v>5</v>
      </c>
      <c r="B156">
        <v>2017</v>
      </c>
      <c r="C156" t="s">
        <v>8</v>
      </c>
      <c r="D156" t="s">
        <v>9</v>
      </c>
      <c r="E156">
        <v>598790850843.67688</v>
      </c>
      <c r="F156" t="s">
        <v>173</v>
      </c>
      <c r="G156" s="16">
        <v>46298.780196087966</v>
      </c>
    </row>
    <row r="157" spans="1:7" x14ac:dyDescent="0.35">
      <c r="A157" t="s">
        <v>5</v>
      </c>
      <c r="B157">
        <v>2017</v>
      </c>
      <c r="C157" t="s">
        <v>10</v>
      </c>
      <c r="D157" t="s">
        <v>11</v>
      </c>
      <c r="E157">
        <v>2.8185029777591808</v>
      </c>
      <c r="F157" t="s">
        <v>173</v>
      </c>
      <c r="G157" s="16">
        <v>46298.780196087966</v>
      </c>
    </row>
    <row r="158" spans="1:7" x14ac:dyDescent="0.35">
      <c r="A158" t="s">
        <v>5</v>
      </c>
      <c r="B158">
        <v>2017</v>
      </c>
      <c r="C158" t="s">
        <v>12</v>
      </c>
      <c r="D158" t="s">
        <v>13</v>
      </c>
      <c r="E158">
        <v>28334.904184742005</v>
      </c>
      <c r="F158" t="s">
        <v>173</v>
      </c>
      <c r="G158" s="16">
        <v>46298.780196087966</v>
      </c>
    </row>
    <row r="159" spans="1:7" x14ac:dyDescent="0.35">
      <c r="A159" t="s">
        <v>5</v>
      </c>
      <c r="B159">
        <v>2017</v>
      </c>
      <c r="C159" t="s">
        <v>14</v>
      </c>
      <c r="D159" t="s">
        <v>15</v>
      </c>
      <c r="F159" t="s">
        <v>173</v>
      </c>
      <c r="G159" s="16">
        <v>46298.780196087966</v>
      </c>
    </row>
    <row r="160" spans="1:7" x14ac:dyDescent="0.35">
      <c r="A160" t="s">
        <v>5</v>
      </c>
      <c r="B160">
        <v>2017</v>
      </c>
      <c r="C160" t="s">
        <v>16</v>
      </c>
      <c r="D160" t="s">
        <v>17</v>
      </c>
      <c r="E160">
        <v>74.294906865795696</v>
      </c>
      <c r="F160" t="s">
        <v>173</v>
      </c>
      <c r="G160" s="16">
        <v>46298.780196087966</v>
      </c>
    </row>
    <row r="161" spans="1:7" x14ac:dyDescent="0.35">
      <c r="A161" t="s">
        <v>5</v>
      </c>
      <c r="B161">
        <v>2017</v>
      </c>
      <c r="C161" t="s">
        <v>18</v>
      </c>
      <c r="D161" t="s">
        <v>19</v>
      </c>
      <c r="E161">
        <v>76.543000000000006</v>
      </c>
      <c r="F161" t="s">
        <v>173</v>
      </c>
      <c r="G161" s="16">
        <v>46298.780196087966</v>
      </c>
    </row>
    <row r="162" spans="1:7" x14ac:dyDescent="0.35">
      <c r="A162" t="s">
        <v>5</v>
      </c>
      <c r="B162">
        <v>2017</v>
      </c>
      <c r="C162" t="s">
        <v>20</v>
      </c>
      <c r="D162" t="s">
        <v>21</v>
      </c>
      <c r="E162">
        <v>44288894</v>
      </c>
      <c r="F162" t="s">
        <v>173</v>
      </c>
      <c r="G162" s="16">
        <v>46298.780196087966</v>
      </c>
    </row>
    <row r="163" spans="1:7" x14ac:dyDescent="0.35">
      <c r="A163" t="s">
        <v>5</v>
      </c>
      <c r="B163">
        <v>2017</v>
      </c>
      <c r="C163" t="s">
        <v>22</v>
      </c>
      <c r="D163" t="s">
        <v>23</v>
      </c>
      <c r="E163">
        <v>25.28960113767786</v>
      </c>
      <c r="F163" t="s">
        <v>173</v>
      </c>
      <c r="G163" s="16">
        <v>46298.780196087966</v>
      </c>
    </row>
    <row r="164" spans="1:7" x14ac:dyDescent="0.35">
      <c r="A164" t="s">
        <v>5</v>
      </c>
      <c r="B164">
        <v>2018</v>
      </c>
      <c r="C164" t="s">
        <v>6</v>
      </c>
      <c r="D164" t="s">
        <v>7</v>
      </c>
      <c r="E164">
        <v>100</v>
      </c>
      <c r="F164" t="s">
        <v>173</v>
      </c>
      <c r="G164" s="16">
        <v>46298.780196087966</v>
      </c>
    </row>
    <row r="165" spans="1:7" x14ac:dyDescent="0.35">
      <c r="A165" t="s">
        <v>5</v>
      </c>
      <c r="B165">
        <v>2018</v>
      </c>
      <c r="C165" t="s">
        <v>8</v>
      </c>
      <c r="D165" t="s">
        <v>9</v>
      </c>
      <c r="E165">
        <v>583118120294.00244</v>
      </c>
      <c r="F165" t="s">
        <v>173</v>
      </c>
      <c r="G165" s="16">
        <v>46298.780196087966</v>
      </c>
    </row>
    <row r="166" spans="1:7" x14ac:dyDescent="0.35">
      <c r="A166" t="s">
        <v>5</v>
      </c>
      <c r="B166">
        <v>2018</v>
      </c>
      <c r="C166" t="s">
        <v>10</v>
      </c>
      <c r="D166" t="s">
        <v>11</v>
      </c>
      <c r="E166">
        <v>-2.6173964628203805</v>
      </c>
      <c r="F166" t="s">
        <v>173</v>
      </c>
      <c r="G166" s="16">
        <v>46298.780196087966</v>
      </c>
    </row>
    <row r="167" spans="1:7" x14ac:dyDescent="0.35">
      <c r="A167" t="s">
        <v>5</v>
      </c>
      <c r="B167">
        <v>2018</v>
      </c>
      <c r="C167" t="s">
        <v>12</v>
      </c>
      <c r="D167" t="s">
        <v>13</v>
      </c>
      <c r="E167">
        <v>27367.115094107976</v>
      </c>
      <c r="F167" t="s">
        <v>173</v>
      </c>
      <c r="G167" s="16">
        <v>46298.780196087966</v>
      </c>
    </row>
    <row r="168" spans="1:7" x14ac:dyDescent="0.35">
      <c r="A168" t="s">
        <v>5</v>
      </c>
      <c r="B168">
        <v>2018</v>
      </c>
      <c r="C168" t="s">
        <v>14</v>
      </c>
      <c r="D168" t="s">
        <v>15</v>
      </c>
      <c r="E168">
        <v>34.277223713100319</v>
      </c>
      <c r="F168" t="s">
        <v>173</v>
      </c>
      <c r="G168" s="16">
        <v>46298.780196087966</v>
      </c>
    </row>
    <row r="169" spans="1:7" x14ac:dyDescent="0.35">
      <c r="A169" t="s">
        <v>5</v>
      </c>
      <c r="B169">
        <v>2018</v>
      </c>
      <c r="C169" t="s">
        <v>16</v>
      </c>
      <c r="D169" t="s">
        <v>17</v>
      </c>
      <c r="E169">
        <v>77.7</v>
      </c>
      <c r="F169" t="s">
        <v>173</v>
      </c>
      <c r="G169" s="16">
        <v>46298.780196087966</v>
      </c>
    </row>
    <row r="170" spans="1:7" x14ac:dyDescent="0.35">
      <c r="A170" t="s">
        <v>5</v>
      </c>
      <c r="B170">
        <v>2018</v>
      </c>
      <c r="C170" t="s">
        <v>18</v>
      </c>
      <c r="D170" t="s">
        <v>19</v>
      </c>
      <c r="E170">
        <v>76.77</v>
      </c>
      <c r="F170" t="s">
        <v>173</v>
      </c>
      <c r="G170" s="16">
        <v>46298.780196087966</v>
      </c>
    </row>
    <row r="171" spans="1:7" x14ac:dyDescent="0.35">
      <c r="A171" t="s">
        <v>5</v>
      </c>
      <c r="B171">
        <v>2018</v>
      </c>
      <c r="C171" t="s">
        <v>20</v>
      </c>
      <c r="D171" t="s">
        <v>21</v>
      </c>
      <c r="E171">
        <v>44654882</v>
      </c>
      <c r="F171" t="s">
        <v>173</v>
      </c>
      <c r="G171" s="16">
        <v>46298.780196087966</v>
      </c>
    </row>
    <row r="172" spans="1:7" x14ac:dyDescent="0.35">
      <c r="A172" t="s">
        <v>5</v>
      </c>
      <c r="B172">
        <v>2018</v>
      </c>
      <c r="C172" t="s">
        <v>22</v>
      </c>
      <c r="D172" t="s">
        <v>23</v>
      </c>
      <c r="E172">
        <v>30.762535954992597</v>
      </c>
      <c r="F172" t="s">
        <v>173</v>
      </c>
      <c r="G172" s="16">
        <v>46298.780196087966</v>
      </c>
    </row>
    <row r="173" spans="1:7" x14ac:dyDescent="0.35">
      <c r="A173" t="s">
        <v>5</v>
      </c>
      <c r="B173">
        <v>2019</v>
      </c>
      <c r="C173" t="s">
        <v>6</v>
      </c>
      <c r="D173" t="s">
        <v>7</v>
      </c>
      <c r="E173">
        <v>100</v>
      </c>
      <c r="F173" t="s">
        <v>173</v>
      </c>
      <c r="G173" s="16">
        <v>46298.780196087966</v>
      </c>
    </row>
    <row r="174" spans="1:7" x14ac:dyDescent="0.35">
      <c r="A174" t="s">
        <v>5</v>
      </c>
      <c r="B174">
        <v>2019</v>
      </c>
      <c r="C174" t="s">
        <v>8</v>
      </c>
      <c r="D174" t="s">
        <v>9</v>
      </c>
      <c r="E174">
        <v>571450737224.44202</v>
      </c>
      <c r="F174" t="s">
        <v>173</v>
      </c>
      <c r="G174" s="16">
        <v>46298.780196087966</v>
      </c>
    </row>
    <row r="175" spans="1:7" x14ac:dyDescent="0.35">
      <c r="A175" t="s">
        <v>5</v>
      </c>
      <c r="B175">
        <v>2019</v>
      </c>
      <c r="C175" t="s">
        <v>10</v>
      </c>
      <c r="D175" t="s">
        <v>11</v>
      </c>
      <c r="E175">
        <v>-2.000861002857846</v>
      </c>
      <c r="F175" t="s">
        <v>173</v>
      </c>
      <c r="G175" s="16">
        <v>46298.780196087966</v>
      </c>
    </row>
    <row r="176" spans="1:7" x14ac:dyDescent="0.35">
      <c r="A176" t="s">
        <v>5</v>
      </c>
      <c r="B176">
        <v>2019</v>
      </c>
      <c r="C176" t="s">
        <v>12</v>
      </c>
      <c r="D176" t="s">
        <v>13</v>
      </c>
      <c r="E176">
        <v>26629.552941950053</v>
      </c>
      <c r="F176" t="s">
        <v>173</v>
      </c>
      <c r="G176" s="16">
        <v>46298.780196087966</v>
      </c>
    </row>
    <row r="177" spans="1:7" x14ac:dyDescent="0.35">
      <c r="A177" t="s">
        <v>5</v>
      </c>
      <c r="B177">
        <v>2019</v>
      </c>
      <c r="C177" t="s">
        <v>14</v>
      </c>
      <c r="D177" t="s">
        <v>15</v>
      </c>
      <c r="E177">
        <v>53.548304349233902</v>
      </c>
      <c r="F177" t="s">
        <v>173</v>
      </c>
      <c r="G177" s="16">
        <v>46298.780196087966</v>
      </c>
    </row>
    <row r="178" spans="1:7" x14ac:dyDescent="0.35">
      <c r="A178" t="s">
        <v>5</v>
      </c>
      <c r="B178">
        <v>2019</v>
      </c>
      <c r="C178" t="s">
        <v>16</v>
      </c>
      <c r="D178" t="s">
        <v>17</v>
      </c>
      <c r="E178">
        <v>79.9469520347551</v>
      </c>
      <c r="F178" t="s">
        <v>173</v>
      </c>
      <c r="G178" s="16">
        <v>46298.780196087966</v>
      </c>
    </row>
    <row r="179" spans="1:7" x14ac:dyDescent="0.35">
      <c r="A179" t="s">
        <v>5</v>
      </c>
      <c r="B179">
        <v>2019</v>
      </c>
      <c r="C179" t="s">
        <v>18</v>
      </c>
      <c r="D179" t="s">
        <v>19</v>
      </c>
      <c r="E179">
        <v>76.846999999999994</v>
      </c>
      <c r="F179" t="s">
        <v>173</v>
      </c>
      <c r="G179" s="16">
        <v>46298.780196087966</v>
      </c>
    </row>
    <row r="180" spans="1:7" x14ac:dyDescent="0.35">
      <c r="A180" t="s">
        <v>5</v>
      </c>
      <c r="B180">
        <v>2019</v>
      </c>
      <c r="C180" t="s">
        <v>20</v>
      </c>
      <c r="D180" t="s">
        <v>21</v>
      </c>
      <c r="E180">
        <v>44973465</v>
      </c>
      <c r="F180" t="s">
        <v>173</v>
      </c>
      <c r="G180" s="16">
        <v>46298.780196087966</v>
      </c>
    </row>
    <row r="181" spans="1:7" x14ac:dyDescent="0.35">
      <c r="A181" t="s">
        <v>5</v>
      </c>
      <c r="B181">
        <v>2019</v>
      </c>
      <c r="C181" t="s">
        <v>22</v>
      </c>
      <c r="D181" t="s">
        <v>23</v>
      </c>
      <c r="E181">
        <v>32.630615045849886</v>
      </c>
      <c r="F181" t="s">
        <v>173</v>
      </c>
      <c r="G181" s="16">
        <v>46298.780196087966</v>
      </c>
    </row>
    <row r="182" spans="1:7" x14ac:dyDescent="0.35">
      <c r="A182" t="s">
        <v>5</v>
      </c>
      <c r="B182">
        <v>2020</v>
      </c>
      <c r="C182" t="s">
        <v>6</v>
      </c>
      <c r="D182" t="s">
        <v>7</v>
      </c>
      <c r="E182">
        <v>100</v>
      </c>
      <c r="F182" t="s">
        <v>173</v>
      </c>
      <c r="G182" s="16">
        <v>46298.780196087966</v>
      </c>
    </row>
    <row r="183" spans="1:7" x14ac:dyDescent="0.35">
      <c r="A183" t="s">
        <v>5</v>
      </c>
      <c r="B183">
        <v>2020</v>
      </c>
      <c r="C183" t="s">
        <v>8</v>
      </c>
      <c r="D183" t="s">
        <v>9</v>
      </c>
      <c r="E183">
        <v>514874343768.06573</v>
      </c>
      <c r="F183" t="s">
        <v>173</v>
      </c>
      <c r="G183" s="16">
        <v>46298.780196087966</v>
      </c>
    </row>
    <row r="184" spans="1:7" x14ac:dyDescent="0.35">
      <c r="A184" t="s">
        <v>5</v>
      </c>
      <c r="B184">
        <v>2020</v>
      </c>
      <c r="C184" t="s">
        <v>10</v>
      </c>
      <c r="D184" t="s">
        <v>11</v>
      </c>
      <c r="E184">
        <v>-9.9004848136464005</v>
      </c>
      <c r="F184" t="s">
        <v>173</v>
      </c>
      <c r="G184" s="16">
        <v>46298.780196087966</v>
      </c>
    </row>
    <row r="185" spans="1:7" x14ac:dyDescent="0.35">
      <c r="A185" t="s">
        <v>5</v>
      </c>
      <c r="B185">
        <v>2020</v>
      </c>
      <c r="C185" t="s">
        <v>12</v>
      </c>
      <c r="D185" t="s">
        <v>13</v>
      </c>
      <c r="E185">
        <v>23877.093140485536</v>
      </c>
      <c r="F185" t="s">
        <v>173</v>
      </c>
      <c r="G185" s="16">
        <v>46298.780196087966</v>
      </c>
    </row>
    <row r="186" spans="1:7" x14ac:dyDescent="0.35">
      <c r="A186" t="s">
        <v>5</v>
      </c>
      <c r="B186">
        <v>2020</v>
      </c>
      <c r="C186" t="s">
        <v>14</v>
      </c>
      <c r="D186" t="s">
        <v>15</v>
      </c>
      <c r="E186">
        <v>42.01509473765087</v>
      </c>
      <c r="F186" t="s">
        <v>173</v>
      </c>
      <c r="G186" s="16">
        <v>46298.780196087966</v>
      </c>
    </row>
    <row r="187" spans="1:7" x14ac:dyDescent="0.35">
      <c r="A187" t="s">
        <v>5</v>
      </c>
      <c r="B187">
        <v>2020</v>
      </c>
      <c r="C187" t="s">
        <v>16</v>
      </c>
      <c r="D187" t="s">
        <v>17</v>
      </c>
      <c r="E187">
        <v>85.514386459999997</v>
      </c>
      <c r="F187" t="s">
        <v>173</v>
      </c>
      <c r="G187" s="16">
        <v>46298.780196087966</v>
      </c>
    </row>
    <row r="188" spans="1:7" x14ac:dyDescent="0.35">
      <c r="A188" t="s">
        <v>5</v>
      </c>
      <c r="B188">
        <v>2020</v>
      </c>
      <c r="C188" t="s">
        <v>18</v>
      </c>
      <c r="D188" t="s">
        <v>19</v>
      </c>
      <c r="E188">
        <v>75.878</v>
      </c>
      <c r="F188" t="s">
        <v>173</v>
      </c>
      <c r="G188" s="16">
        <v>46298.780196087966</v>
      </c>
    </row>
    <row r="189" spans="1:7" x14ac:dyDescent="0.35">
      <c r="A189" t="s">
        <v>5</v>
      </c>
      <c r="B189">
        <v>2020</v>
      </c>
      <c r="C189" t="s">
        <v>20</v>
      </c>
      <c r="D189" t="s">
        <v>21</v>
      </c>
      <c r="E189">
        <v>45191965</v>
      </c>
      <c r="F189" t="s">
        <v>173</v>
      </c>
      <c r="G189" s="16">
        <v>46298.780196087966</v>
      </c>
    </row>
    <row r="190" spans="1:7" x14ac:dyDescent="0.35">
      <c r="A190" t="s">
        <v>5</v>
      </c>
      <c r="B190">
        <v>2020</v>
      </c>
      <c r="C190" t="s">
        <v>22</v>
      </c>
      <c r="D190" t="s">
        <v>23</v>
      </c>
      <c r="E190">
        <v>30.203698807415957</v>
      </c>
      <c r="F190" t="s">
        <v>173</v>
      </c>
      <c r="G190" s="16">
        <v>46298.780196087966</v>
      </c>
    </row>
    <row r="191" spans="1:7" x14ac:dyDescent="0.35">
      <c r="A191" t="s">
        <v>5</v>
      </c>
      <c r="B191">
        <v>2021</v>
      </c>
      <c r="C191" t="s">
        <v>6</v>
      </c>
      <c r="D191" t="s">
        <v>7</v>
      </c>
      <c r="E191">
        <v>100</v>
      </c>
      <c r="F191" t="s">
        <v>173</v>
      </c>
      <c r="G191" s="16">
        <v>46298.780196087966</v>
      </c>
    </row>
    <row r="192" spans="1:7" x14ac:dyDescent="0.35">
      <c r="A192" t="s">
        <v>5</v>
      </c>
      <c r="B192">
        <v>2021</v>
      </c>
      <c r="C192" t="s">
        <v>8</v>
      </c>
      <c r="D192" t="s">
        <v>9</v>
      </c>
      <c r="E192">
        <v>568636554720.06604</v>
      </c>
      <c r="F192" t="s">
        <v>173</v>
      </c>
      <c r="G192" s="16">
        <v>46298.780196087966</v>
      </c>
    </row>
    <row r="193" spans="1:7" x14ac:dyDescent="0.35">
      <c r="A193" t="s">
        <v>5</v>
      </c>
      <c r="B193">
        <v>2021</v>
      </c>
      <c r="C193" t="s">
        <v>10</v>
      </c>
      <c r="D193" t="s">
        <v>11</v>
      </c>
      <c r="E193">
        <v>10.441811988250564</v>
      </c>
      <c r="F193" t="s">
        <v>173</v>
      </c>
      <c r="G193" s="16">
        <v>46298.780196087966</v>
      </c>
    </row>
    <row r="194" spans="1:7" x14ac:dyDescent="0.35">
      <c r="A194" t="s">
        <v>5</v>
      </c>
      <c r="B194">
        <v>2021</v>
      </c>
      <c r="C194" t="s">
        <v>12</v>
      </c>
      <c r="D194" t="s">
        <v>13</v>
      </c>
      <c r="E194">
        <v>26300.274261175044</v>
      </c>
      <c r="F194" t="s">
        <v>173</v>
      </c>
      <c r="G194" s="16">
        <v>46298.780196087966</v>
      </c>
    </row>
    <row r="195" spans="1:7" x14ac:dyDescent="0.35">
      <c r="A195" t="s">
        <v>5</v>
      </c>
      <c r="B195">
        <v>2021</v>
      </c>
      <c r="C195" t="s">
        <v>14</v>
      </c>
      <c r="D195" t="s">
        <v>15</v>
      </c>
      <c r="E195">
        <v>48.409378625519913</v>
      </c>
      <c r="F195" t="s">
        <v>173</v>
      </c>
      <c r="G195" s="16">
        <v>46298.780196087966</v>
      </c>
    </row>
    <row r="196" spans="1:7" x14ac:dyDescent="0.35">
      <c r="A196" t="s">
        <v>5</v>
      </c>
      <c r="B196">
        <v>2021</v>
      </c>
      <c r="C196" t="s">
        <v>16</v>
      </c>
      <c r="D196" t="s">
        <v>17</v>
      </c>
      <c r="E196">
        <v>87.150706830000004</v>
      </c>
      <c r="F196" t="s">
        <v>173</v>
      </c>
      <c r="G196" s="16">
        <v>46298.780196087966</v>
      </c>
    </row>
    <row r="197" spans="1:7" x14ac:dyDescent="0.35">
      <c r="A197" t="s">
        <v>5</v>
      </c>
      <c r="B197">
        <v>2021</v>
      </c>
      <c r="C197" t="s">
        <v>18</v>
      </c>
      <c r="D197" t="s">
        <v>19</v>
      </c>
      <c r="E197">
        <v>73.947999999999993</v>
      </c>
      <c r="F197" t="s">
        <v>173</v>
      </c>
      <c r="G197" s="16">
        <v>46298.780196087966</v>
      </c>
    </row>
    <row r="198" spans="1:7" x14ac:dyDescent="0.35">
      <c r="A198" t="s">
        <v>5</v>
      </c>
      <c r="B198">
        <v>2021</v>
      </c>
      <c r="C198" t="s">
        <v>20</v>
      </c>
      <c r="D198" t="s">
        <v>21</v>
      </c>
      <c r="E198">
        <v>45312281</v>
      </c>
      <c r="F198" t="s">
        <v>173</v>
      </c>
      <c r="G198" s="16">
        <v>46298.780196087966</v>
      </c>
    </row>
    <row r="199" spans="1:7" x14ac:dyDescent="0.35">
      <c r="A199" t="s">
        <v>5</v>
      </c>
      <c r="B199">
        <v>2021</v>
      </c>
      <c r="C199" t="s">
        <v>22</v>
      </c>
      <c r="D199" t="s">
        <v>23</v>
      </c>
      <c r="E199">
        <v>33.078689567465993</v>
      </c>
      <c r="F199" t="s">
        <v>173</v>
      </c>
      <c r="G199" s="16">
        <v>46298.780196087966</v>
      </c>
    </row>
    <row r="200" spans="1:7" x14ac:dyDescent="0.35">
      <c r="A200" t="s">
        <v>5</v>
      </c>
      <c r="B200">
        <v>2022</v>
      </c>
      <c r="C200" t="s">
        <v>6</v>
      </c>
      <c r="D200" t="s">
        <v>7</v>
      </c>
      <c r="E200">
        <v>100</v>
      </c>
      <c r="F200" t="s">
        <v>173</v>
      </c>
      <c r="G200" s="16">
        <v>46298.780196087966</v>
      </c>
    </row>
    <row r="201" spans="1:7" x14ac:dyDescent="0.35">
      <c r="A201" t="s">
        <v>5</v>
      </c>
      <c r="B201">
        <v>2022</v>
      </c>
      <c r="C201" t="s">
        <v>8</v>
      </c>
      <c r="D201" t="s">
        <v>9</v>
      </c>
      <c r="E201">
        <v>602872713790.91577</v>
      </c>
      <c r="F201" t="s">
        <v>173</v>
      </c>
      <c r="G201" s="16">
        <v>46298.780196087966</v>
      </c>
    </row>
    <row r="202" spans="1:7" x14ac:dyDescent="0.35">
      <c r="A202" t="s">
        <v>5</v>
      </c>
      <c r="B202">
        <v>2022</v>
      </c>
      <c r="C202" t="s">
        <v>10</v>
      </c>
      <c r="D202" t="s">
        <v>11</v>
      </c>
      <c r="E202">
        <v>6.0207453753485538</v>
      </c>
      <c r="F202" t="s">
        <v>173</v>
      </c>
      <c r="G202" s="16">
        <v>46298.780196087966</v>
      </c>
    </row>
    <row r="203" spans="1:7" x14ac:dyDescent="0.35">
      <c r="A203" t="s">
        <v>5</v>
      </c>
      <c r="B203">
        <v>2022</v>
      </c>
      <c r="C203" t="s">
        <v>12</v>
      </c>
      <c r="D203" t="s">
        <v>13</v>
      </c>
      <c r="E203">
        <v>27825.027349256699</v>
      </c>
      <c r="F203" t="s">
        <v>173</v>
      </c>
      <c r="G203" s="16">
        <v>46298.780196087966</v>
      </c>
    </row>
    <row r="204" spans="1:7" x14ac:dyDescent="0.35">
      <c r="A204" t="s">
        <v>5</v>
      </c>
      <c r="B204">
        <v>2022</v>
      </c>
      <c r="C204" t="s">
        <v>14</v>
      </c>
      <c r="D204" t="s">
        <v>15</v>
      </c>
      <c r="E204">
        <v>72.430757531824042</v>
      </c>
      <c r="F204" t="s">
        <v>173</v>
      </c>
      <c r="G204" s="16">
        <v>46298.780196087966</v>
      </c>
    </row>
    <row r="205" spans="1:7" x14ac:dyDescent="0.35">
      <c r="A205" t="s">
        <v>5</v>
      </c>
      <c r="B205">
        <v>2022</v>
      </c>
      <c r="C205" t="s">
        <v>16</v>
      </c>
      <c r="D205" t="s">
        <v>17</v>
      </c>
      <c r="E205">
        <v>88.375356909999994</v>
      </c>
      <c r="F205" t="s">
        <v>173</v>
      </c>
      <c r="G205" s="16">
        <v>46298.780196087966</v>
      </c>
    </row>
    <row r="206" spans="1:7" x14ac:dyDescent="0.35">
      <c r="A206" t="s">
        <v>5</v>
      </c>
      <c r="B206">
        <v>2022</v>
      </c>
      <c r="C206" t="s">
        <v>18</v>
      </c>
      <c r="D206" t="s">
        <v>19</v>
      </c>
      <c r="E206">
        <v>75.805999999999997</v>
      </c>
      <c r="F206" t="s">
        <v>173</v>
      </c>
      <c r="G206" s="16">
        <v>46298.780196087966</v>
      </c>
    </row>
    <row r="207" spans="1:7" x14ac:dyDescent="0.35">
      <c r="A207" t="s">
        <v>5</v>
      </c>
      <c r="B207">
        <v>2022</v>
      </c>
      <c r="C207" t="s">
        <v>20</v>
      </c>
      <c r="D207" t="s">
        <v>21</v>
      </c>
      <c r="E207">
        <v>45407904</v>
      </c>
      <c r="F207" t="s">
        <v>173</v>
      </c>
      <c r="G207" s="16">
        <v>46298.780196087966</v>
      </c>
    </row>
    <row r="208" spans="1:7" x14ac:dyDescent="0.35">
      <c r="A208" t="s">
        <v>5</v>
      </c>
      <c r="B208">
        <v>2022</v>
      </c>
      <c r="C208" t="s">
        <v>22</v>
      </c>
      <c r="D208" t="s">
        <v>23</v>
      </c>
      <c r="E208">
        <v>31.580179260625613</v>
      </c>
      <c r="F208" t="s">
        <v>173</v>
      </c>
      <c r="G208" s="16">
        <v>46298.780196087966</v>
      </c>
    </row>
    <row r="209" spans="1:7" x14ac:dyDescent="0.35">
      <c r="A209" t="s">
        <v>5</v>
      </c>
      <c r="B209">
        <v>2023</v>
      </c>
      <c r="C209" t="s">
        <v>6</v>
      </c>
      <c r="D209" t="s">
        <v>7</v>
      </c>
      <c r="E209">
        <v>100</v>
      </c>
      <c r="F209" t="s">
        <v>173</v>
      </c>
      <c r="G209" s="16">
        <v>46298.780196087966</v>
      </c>
    </row>
    <row r="210" spans="1:7" x14ac:dyDescent="0.35">
      <c r="A210" t="s">
        <v>5</v>
      </c>
      <c r="B210">
        <v>2023</v>
      </c>
      <c r="C210" t="s">
        <v>8</v>
      </c>
      <c r="D210" t="s">
        <v>9</v>
      </c>
      <c r="E210">
        <v>591684674129.4541</v>
      </c>
      <c r="F210" t="s">
        <v>173</v>
      </c>
      <c r="G210" s="16">
        <v>46298.780196087966</v>
      </c>
    </row>
    <row r="211" spans="1:7" x14ac:dyDescent="0.35">
      <c r="A211" t="s">
        <v>5</v>
      </c>
      <c r="B211">
        <v>2023</v>
      </c>
      <c r="C211" t="s">
        <v>10</v>
      </c>
      <c r="D211" t="s">
        <v>11</v>
      </c>
      <c r="E211">
        <v>-1.8557880304633869</v>
      </c>
      <c r="F211" t="s">
        <v>173</v>
      </c>
      <c r="G211" s="16">
        <v>46298.780196087966</v>
      </c>
    </row>
    <row r="212" spans="1:7" x14ac:dyDescent="0.35">
      <c r="A212" t="s">
        <v>5</v>
      </c>
      <c r="B212">
        <v>2023</v>
      </c>
      <c r="C212" t="s">
        <v>12</v>
      </c>
      <c r="D212" t="s">
        <v>13</v>
      </c>
      <c r="E212">
        <v>27230.396849668192</v>
      </c>
      <c r="F212" t="s">
        <v>173</v>
      </c>
      <c r="G212" s="16">
        <v>46298.780196087966</v>
      </c>
    </row>
    <row r="213" spans="1:7" x14ac:dyDescent="0.35">
      <c r="A213" t="s">
        <v>5</v>
      </c>
      <c r="B213">
        <v>2023</v>
      </c>
      <c r="C213" t="s">
        <v>14</v>
      </c>
      <c r="D213" t="s">
        <v>15</v>
      </c>
      <c r="E213">
        <v>133.4889355941749</v>
      </c>
      <c r="F213" t="s">
        <v>173</v>
      </c>
      <c r="G213" s="16">
        <v>46298.780196087966</v>
      </c>
    </row>
    <row r="214" spans="1:7" x14ac:dyDescent="0.35">
      <c r="A214" t="s">
        <v>5</v>
      </c>
      <c r="B214">
        <v>2023</v>
      </c>
      <c r="C214" t="s">
        <v>16</v>
      </c>
      <c r="D214" t="s">
        <v>17</v>
      </c>
      <c r="E214">
        <v>89.228971659999999</v>
      </c>
      <c r="F214" t="s">
        <v>173</v>
      </c>
      <c r="G214" s="16">
        <v>46298.780196087966</v>
      </c>
    </row>
    <row r="215" spans="1:7" x14ac:dyDescent="0.35">
      <c r="A215" t="s">
        <v>5</v>
      </c>
      <c r="B215">
        <v>2023</v>
      </c>
      <c r="C215" t="s">
        <v>18</v>
      </c>
      <c r="D215" t="s">
        <v>19</v>
      </c>
      <c r="E215">
        <v>77.394999999999996</v>
      </c>
      <c r="F215" t="s">
        <v>173</v>
      </c>
      <c r="G215" s="16">
        <v>46298.780196087966</v>
      </c>
    </row>
    <row r="216" spans="1:7" x14ac:dyDescent="0.35">
      <c r="A216" t="s">
        <v>5</v>
      </c>
      <c r="B216">
        <v>2023</v>
      </c>
      <c r="C216" t="s">
        <v>20</v>
      </c>
      <c r="D216" t="s">
        <v>21</v>
      </c>
      <c r="E216">
        <v>45538401</v>
      </c>
      <c r="F216" t="s">
        <v>173</v>
      </c>
      <c r="G216" s="16">
        <v>46298.780196087966</v>
      </c>
    </row>
    <row r="217" spans="1:7" x14ac:dyDescent="0.35">
      <c r="A217" t="s">
        <v>5</v>
      </c>
      <c r="B217">
        <v>2023</v>
      </c>
      <c r="C217" t="s">
        <v>22</v>
      </c>
      <c r="D217" t="s">
        <v>23</v>
      </c>
      <c r="E217">
        <v>26.67695124822146</v>
      </c>
      <c r="F217" t="s">
        <v>173</v>
      </c>
      <c r="G217" s="16">
        <v>46298.780196087966</v>
      </c>
    </row>
    <row r="218" spans="1:7" x14ac:dyDescent="0.35">
      <c r="A218" t="s">
        <v>5</v>
      </c>
      <c r="B218">
        <v>2024</v>
      </c>
      <c r="C218" t="s">
        <v>6</v>
      </c>
      <c r="D218" t="s">
        <v>7</v>
      </c>
      <c r="E218">
        <v>98.4</v>
      </c>
      <c r="F218" t="s">
        <v>173</v>
      </c>
      <c r="G218" s="16">
        <v>46298.780196087966</v>
      </c>
    </row>
    <row r="219" spans="1:7" x14ac:dyDescent="0.35">
      <c r="A219" t="s">
        <v>5</v>
      </c>
      <c r="B219">
        <v>2024</v>
      </c>
      <c r="C219" t="s">
        <v>8</v>
      </c>
      <c r="D219" t="s">
        <v>9</v>
      </c>
      <c r="E219">
        <v>583738758865.70459</v>
      </c>
      <c r="F219" t="s">
        <v>173</v>
      </c>
      <c r="G219" s="16">
        <v>46298.780196087966</v>
      </c>
    </row>
    <row r="220" spans="1:7" x14ac:dyDescent="0.35">
      <c r="A220" t="s">
        <v>5</v>
      </c>
      <c r="B220">
        <v>2024</v>
      </c>
      <c r="C220" t="s">
        <v>10</v>
      </c>
      <c r="D220" t="s">
        <v>11</v>
      </c>
      <c r="E220">
        <v>-1.3429307215773889</v>
      </c>
      <c r="F220" t="s">
        <v>173</v>
      </c>
      <c r="G220" s="16">
        <v>46298.780196087966</v>
      </c>
    </row>
    <row r="221" spans="1:7" x14ac:dyDescent="0.35">
      <c r="A221" t="s">
        <v>5</v>
      </c>
      <c r="B221">
        <v>2024</v>
      </c>
      <c r="C221" t="s">
        <v>12</v>
      </c>
      <c r="D221" t="s">
        <v>13</v>
      </c>
      <c r="E221">
        <v>26771.965765057081</v>
      </c>
      <c r="F221" t="s">
        <v>173</v>
      </c>
      <c r="G221" s="16">
        <v>46298.780196087966</v>
      </c>
    </row>
    <row r="222" spans="1:7" x14ac:dyDescent="0.35">
      <c r="A222" t="s">
        <v>5</v>
      </c>
      <c r="B222">
        <v>2024</v>
      </c>
      <c r="C222" t="s">
        <v>14</v>
      </c>
      <c r="D222" t="s">
        <v>15</v>
      </c>
      <c r="E222">
        <v>219.883929014578</v>
      </c>
      <c r="F222" t="s">
        <v>173</v>
      </c>
      <c r="G222" s="16">
        <v>46298.780196087966</v>
      </c>
    </row>
    <row r="223" spans="1:7" x14ac:dyDescent="0.35">
      <c r="A223" t="s">
        <v>5</v>
      </c>
      <c r="B223">
        <v>2024</v>
      </c>
      <c r="C223" t="s">
        <v>16</v>
      </c>
      <c r="D223" t="s">
        <v>17</v>
      </c>
      <c r="E223">
        <v>89.667152279999996</v>
      </c>
      <c r="F223" t="s">
        <v>173</v>
      </c>
      <c r="G223" s="16">
        <v>46298.780196087966</v>
      </c>
    </row>
    <row r="224" spans="1:7" x14ac:dyDescent="0.35">
      <c r="A224" t="s">
        <v>5</v>
      </c>
      <c r="B224">
        <v>2024</v>
      </c>
      <c r="C224" t="s">
        <v>18</v>
      </c>
      <c r="D224" t="s">
        <v>19</v>
      </c>
      <c r="E224">
        <v>77.543000000000006</v>
      </c>
      <c r="F224" t="s">
        <v>173</v>
      </c>
      <c r="G224" s="16">
        <v>46298.780196087966</v>
      </c>
    </row>
    <row r="225" spans="1:7" x14ac:dyDescent="0.35">
      <c r="A225" t="s">
        <v>5</v>
      </c>
      <c r="B225">
        <v>2024</v>
      </c>
      <c r="C225" t="s">
        <v>20</v>
      </c>
      <c r="D225" t="s">
        <v>21</v>
      </c>
      <c r="E225">
        <v>45696159</v>
      </c>
      <c r="F225" t="s">
        <v>173</v>
      </c>
      <c r="G225" s="16">
        <v>46298.780196087966</v>
      </c>
    </row>
    <row r="226" spans="1:7" x14ac:dyDescent="0.35">
      <c r="A226" t="s">
        <v>5</v>
      </c>
      <c r="B226">
        <v>2024</v>
      </c>
      <c r="C226" t="s">
        <v>22</v>
      </c>
      <c r="D226" t="s">
        <v>23</v>
      </c>
      <c r="E226">
        <v>27.929760849367003</v>
      </c>
      <c r="F226" t="s">
        <v>173</v>
      </c>
      <c r="G226" s="16">
        <v>46298.780196087966</v>
      </c>
    </row>
    <row r="227" spans="1:7" x14ac:dyDescent="0.35">
      <c r="A227" t="s">
        <v>24</v>
      </c>
      <c r="B227">
        <v>2000</v>
      </c>
      <c r="C227" t="s">
        <v>6</v>
      </c>
      <c r="D227" t="s">
        <v>7</v>
      </c>
      <c r="E227">
        <v>100</v>
      </c>
      <c r="F227" t="s">
        <v>173</v>
      </c>
      <c r="G227" s="16">
        <v>46298.780196087966</v>
      </c>
    </row>
    <row r="228" spans="1:7" x14ac:dyDescent="0.35">
      <c r="A228" t="s">
        <v>24</v>
      </c>
      <c r="B228">
        <v>2000</v>
      </c>
      <c r="C228" t="s">
        <v>8</v>
      </c>
      <c r="D228" t="s">
        <v>9</v>
      </c>
      <c r="E228">
        <v>874926744105.92834</v>
      </c>
      <c r="F228" t="s">
        <v>173</v>
      </c>
      <c r="G228" s="16">
        <v>46298.780196087966</v>
      </c>
    </row>
    <row r="229" spans="1:7" x14ac:dyDescent="0.35">
      <c r="A229" t="s">
        <v>24</v>
      </c>
      <c r="B229">
        <v>2000</v>
      </c>
      <c r="C229" t="s">
        <v>10</v>
      </c>
      <c r="D229" t="s">
        <v>11</v>
      </c>
      <c r="E229">
        <v>3.9160574881715036</v>
      </c>
      <c r="F229" t="s">
        <v>173</v>
      </c>
      <c r="G229" s="16">
        <v>46298.780196087966</v>
      </c>
    </row>
    <row r="230" spans="1:7" x14ac:dyDescent="0.35">
      <c r="A230" t="s">
        <v>24</v>
      </c>
      <c r="B230">
        <v>2000</v>
      </c>
      <c r="C230" t="s">
        <v>12</v>
      </c>
      <c r="D230" t="s">
        <v>13</v>
      </c>
      <c r="E230">
        <v>45099.07520970836</v>
      </c>
      <c r="F230" t="s">
        <v>173</v>
      </c>
      <c r="G230" s="16">
        <v>46298.780196087966</v>
      </c>
    </row>
    <row r="231" spans="1:7" x14ac:dyDescent="0.35">
      <c r="A231" t="s">
        <v>24</v>
      </c>
      <c r="B231">
        <v>2000</v>
      </c>
      <c r="C231" t="s">
        <v>14</v>
      </c>
      <c r="D231" t="s">
        <v>15</v>
      </c>
      <c r="E231">
        <v>4.45743705920869</v>
      </c>
      <c r="F231" t="s">
        <v>173</v>
      </c>
      <c r="G231" s="16">
        <v>46298.780196087966</v>
      </c>
    </row>
    <row r="232" spans="1:7" x14ac:dyDescent="0.35">
      <c r="A232" t="s">
        <v>24</v>
      </c>
      <c r="B232">
        <v>2000</v>
      </c>
      <c r="C232" t="s">
        <v>16</v>
      </c>
      <c r="D232" t="s">
        <v>17</v>
      </c>
      <c r="E232">
        <v>46.756115611673799</v>
      </c>
      <c r="F232" t="s">
        <v>173</v>
      </c>
      <c r="G232" s="16">
        <v>46298.780196087966</v>
      </c>
    </row>
    <row r="233" spans="1:7" x14ac:dyDescent="0.35">
      <c r="A233" t="s">
        <v>24</v>
      </c>
      <c r="B233">
        <v>2000</v>
      </c>
      <c r="C233" t="s">
        <v>18</v>
      </c>
      <c r="D233" t="s">
        <v>19</v>
      </c>
      <c r="E233">
        <v>79.234146341463429</v>
      </c>
      <c r="F233" t="s">
        <v>173</v>
      </c>
      <c r="G233" s="16">
        <v>46298.780196087966</v>
      </c>
    </row>
    <row r="234" spans="1:7" x14ac:dyDescent="0.35">
      <c r="A234" t="s">
        <v>24</v>
      </c>
      <c r="B234">
        <v>2000</v>
      </c>
      <c r="C234" t="s">
        <v>20</v>
      </c>
      <c r="D234" t="s">
        <v>21</v>
      </c>
      <c r="E234">
        <v>19028802</v>
      </c>
      <c r="F234" t="s">
        <v>173</v>
      </c>
      <c r="G234" s="16">
        <v>46298.780196087966</v>
      </c>
    </row>
    <row r="235" spans="1:7" x14ac:dyDescent="0.35">
      <c r="A235" t="s">
        <v>24</v>
      </c>
      <c r="B235">
        <v>2000</v>
      </c>
      <c r="C235" t="s">
        <v>22</v>
      </c>
      <c r="D235" t="s">
        <v>23</v>
      </c>
      <c r="E235">
        <v>40.863125769195427</v>
      </c>
      <c r="F235" t="s">
        <v>173</v>
      </c>
      <c r="G235" s="16">
        <v>46298.780196087966</v>
      </c>
    </row>
    <row r="236" spans="1:7" x14ac:dyDescent="0.35">
      <c r="A236" t="s">
        <v>24</v>
      </c>
      <c r="B236">
        <v>2001</v>
      </c>
      <c r="C236" t="s">
        <v>6</v>
      </c>
      <c r="D236" t="s">
        <v>7</v>
      </c>
      <c r="E236">
        <v>100</v>
      </c>
      <c r="F236" t="s">
        <v>173</v>
      </c>
      <c r="G236" s="16">
        <v>46298.780196087966</v>
      </c>
    </row>
    <row r="237" spans="1:7" x14ac:dyDescent="0.35">
      <c r="A237" t="s">
        <v>24</v>
      </c>
      <c r="B237">
        <v>2001</v>
      </c>
      <c r="C237" t="s">
        <v>8</v>
      </c>
      <c r="D237" t="s">
        <v>9</v>
      </c>
      <c r="E237">
        <v>892700520464.39844</v>
      </c>
      <c r="F237" t="s">
        <v>173</v>
      </c>
      <c r="G237" s="16">
        <v>46298.780196087966</v>
      </c>
    </row>
    <row r="238" spans="1:7" x14ac:dyDescent="0.35">
      <c r="A238" t="s">
        <v>24</v>
      </c>
      <c r="B238">
        <v>2001</v>
      </c>
      <c r="C238" t="s">
        <v>10</v>
      </c>
      <c r="D238" t="s">
        <v>11</v>
      </c>
      <c r="E238">
        <v>2.0314588024889844</v>
      </c>
      <c r="F238" t="s">
        <v>173</v>
      </c>
      <c r="G238" s="16">
        <v>46298.780196087966</v>
      </c>
    </row>
    <row r="239" spans="1:7" x14ac:dyDescent="0.35">
      <c r="A239" t="s">
        <v>24</v>
      </c>
      <c r="B239">
        <v>2001</v>
      </c>
      <c r="C239" t="s">
        <v>12</v>
      </c>
      <c r="D239" t="s">
        <v>13</v>
      </c>
      <c r="E239">
        <v>45428.20008375794</v>
      </c>
      <c r="F239" t="s">
        <v>173</v>
      </c>
      <c r="G239" s="16">
        <v>46298.780196087966</v>
      </c>
    </row>
    <row r="240" spans="1:7" x14ac:dyDescent="0.35">
      <c r="A240" t="s">
        <v>24</v>
      </c>
      <c r="B240">
        <v>2001</v>
      </c>
      <c r="C240" t="s">
        <v>14</v>
      </c>
      <c r="D240" t="s">
        <v>15</v>
      </c>
      <c r="E240">
        <v>4.4071299856153301</v>
      </c>
      <c r="F240" t="s">
        <v>173</v>
      </c>
      <c r="G240" s="16">
        <v>46298.780196087966</v>
      </c>
    </row>
    <row r="241" spans="1:7" x14ac:dyDescent="0.35">
      <c r="A241" t="s">
        <v>24</v>
      </c>
      <c r="B241">
        <v>2001</v>
      </c>
      <c r="C241" t="s">
        <v>16</v>
      </c>
      <c r="D241" t="s">
        <v>17</v>
      </c>
      <c r="E241">
        <v>52.689266431039499</v>
      </c>
      <c r="F241" t="s">
        <v>173</v>
      </c>
      <c r="G241" s="16">
        <v>46298.780196087966</v>
      </c>
    </row>
    <row r="242" spans="1:7" x14ac:dyDescent="0.35">
      <c r="A242" t="s">
        <v>24</v>
      </c>
      <c r="B242">
        <v>2001</v>
      </c>
      <c r="C242" t="s">
        <v>18</v>
      </c>
      <c r="D242" t="s">
        <v>19</v>
      </c>
      <c r="E242">
        <v>79.634146341463421</v>
      </c>
      <c r="F242" t="s">
        <v>173</v>
      </c>
      <c r="G242" s="16">
        <v>46298.780196087966</v>
      </c>
    </row>
    <row r="243" spans="1:7" x14ac:dyDescent="0.35">
      <c r="A243" t="s">
        <v>24</v>
      </c>
      <c r="B243">
        <v>2001</v>
      </c>
      <c r="C243" t="s">
        <v>20</v>
      </c>
      <c r="D243" t="s">
        <v>21</v>
      </c>
      <c r="E243">
        <v>19274701</v>
      </c>
      <c r="F243" t="s">
        <v>173</v>
      </c>
      <c r="G243" s="16">
        <v>46298.780196087966</v>
      </c>
    </row>
    <row r="244" spans="1:7" x14ac:dyDescent="0.35">
      <c r="A244" t="s">
        <v>24</v>
      </c>
      <c r="B244">
        <v>2001</v>
      </c>
      <c r="C244" t="s">
        <v>22</v>
      </c>
      <c r="D244" t="s">
        <v>23</v>
      </c>
      <c r="E244">
        <v>44.133731397192861</v>
      </c>
      <c r="F244" t="s">
        <v>173</v>
      </c>
      <c r="G244" s="16">
        <v>46298.780196087966</v>
      </c>
    </row>
    <row r="245" spans="1:7" x14ac:dyDescent="0.35">
      <c r="A245" t="s">
        <v>24</v>
      </c>
      <c r="B245">
        <v>2002</v>
      </c>
      <c r="C245" t="s">
        <v>6</v>
      </c>
      <c r="D245" t="s">
        <v>7</v>
      </c>
      <c r="E245">
        <v>100</v>
      </c>
      <c r="F245" t="s">
        <v>173</v>
      </c>
      <c r="G245" s="16">
        <v>46298.780196087966</v>
      </c>
    </row>
    <row r="246" spans="1:7" x14ac:dyDescent="0.35">
      <c r="A246" t="s">
        <v>24</v>
      </c>
      <c r="B246">
        <v>2002</v>
      </c>
      <c r="C246" t="s">
        <v>8</v>
      </c>
      <c r="D246" t="s">
        <v>9</v>
      </c>
      <c r="E246">
        <v>927960453450.17969</v>
      </c>
      <c r="F246" t="s">
        <v>173</v>
      </c>
      <c r="G246" s="16">
        <v>46298.780196087966</v>
      </c>
    </row>
    <row r="247" spans="1:7" x14ac:dyDescent="0.35">
      <c r="A247" t="s">
        <v>24</v>
      </c>
      <c r="B247">
        <v>2002</v>
      </c>
      <c r="C247" t="s">
        <v>10</v>
      </c>
      <c r="D247" t="s">
        <v>11</v>
      </c>
      <c r="E247">
        <v>3.9498053577294172</v>
      </c>
      <c r="F247" t="s">
        <v>173</v>
      </c>
      <c r="G247" s="16">
        <v>46298.780196087966</v>
      </c>
    </row>
    <row r="248" spans="1:7" x14ac:dyDescent="0.35">
      <c r="A248" t="s">
        <v>24</v>
      </c>
      <c r="B248">
        <v>2002</v>
      </c>
      <c r="C248" t="s">
        <v>12</v>
      </c>
      <c r="D248" t="s">
        <v>13</v>
      </c>
      <c r="E248">
        <v>46688.394776063258</v>
      </c>
      <c r="F248" t="s">
        <v>173</v>
      </c>
      <c r="G248" s="16">
        <v>46298.780196087966</v>
      </c>
    </row>
    <row r="249" spans="1:7" x14ac:dyDescent="0.35">
      <c r="A249" t="s">
        <v>24</v>
      </c>
      <c r="B249">
        <v>2002</v>
      </c>
      <c r="C249" t="s">
        <v>14</v>
      </c>
      <c r="D249" t="s">
        <v>15</v>
      </c>
      <c r="E249">
        <v>2.9815711704745702</v>
      </c>
      <c r="F249" t="s">
        <v>173</v>
      </c>
      <c r="G249" s="16">
        <v>46298.780196087966</v>
      </c>
    </row>
    <row r="250" spans="1:7" x14ac:dyDescent="0.35">
      <c r="A250" t="s">
        <v>24</v>
      </c>
      <c r="B250">
        <v>2002</v>
      </c>
      <c r="C250" t="s">
        <v>16</v>
      </c>
      <c r="D250" t="s">
        <v>17</v>
      </c>
      <c r="F250" t="s">
        <v>173</v>
      </c>
      <c r="G250" s="16">
        <v>46298.780196087966</v>
      </c>
    </row>
    <row r="251" spans="1:7" x14ac:dyDescent="0.35">
      <c r="A251" t="s">
        <v>24</v>
      </c>
      <c r="B251">
        <v>2002</v>
      </c>
      <c r="C251" t="s">
        <v>18</v>
      </c>
      <c r="D251" t="s">
        <v>19</v>
      </c>
      <c r="E251">
        <v>79.936585365853674</v>
      </c>
      <c r="F251" t="s">
        <v>173</v>
      </c>
      <c r="G251" s="16">
        <v>46298.780196087966</v>
      </c>
    </row>
    <row r="252" spans="1:7" x14ac:dyDescent="0.35">
      <c r="A252" t="s">
        <v>24</v>
      </c>
      <c r="B252">
        <v>2002</v>
      </c>
      <c r="C252" t="s">
        <v>20</v>
      </c>
      <c r="D252" t="s">
        <v>21</v>
      </c>
      <c r="E252">
        <v>19495210</v>
      </c>
      <c r="F252" t="s">
        <v>173</v>
      </c>
      <c r="G252" s="16">
        <v>46298.780196087966</v>
      </c>
    </row>
    <row r="253" spans="1:7" x14ac:dyDescent="0.35">
      <c r="A253" t="s">
        <v>24</v>
      </c>
      <c r="B253">
        <v>2002</v>
      </c>
      <c r="C253" t="s">
        <v>22</v>
      </c>
      <c r="D253" t="s">
        <v>23</v>
      </c>
      <c r="E253">
        <v>41.381312814692123</v>
      </c>
      <c r="F253" t="s">
        <v>173</v>
      </c>
      <c r="G253" s="16">
        <v>46298.780196087966</v>
      </c>
    </row>
    <row r="254" spans="1:7" x14ac:dyDescent="0.35">
      <c r="A254" t="s">
        <v>24</v>
      </c>
      <c r="B254">
        <v>2003</v>
      </c>
      <c r="C254" t="s">
        <v>6</v>
      </c>
      <c r="D254" t="s">
        <v>7</v>
      </c>
      <c r="E254">
        <v>100</v>
      </c>
      <c r="F254" t="s">
        <v>173</v>
      </c>
      <c r="G254" s="16">
        <v>46298.780196087966</v>
      </c>
    </row>
    <row r="255" spans="1:7" x14ac:dyDescent="0.35">
      <c r="A255" t="s">
        <v>24</v>
      </c>
      <c r="B255">
        <v>2003</v>
      </c>
      <c r="C255" t="s">
        <v>8</v>
      </c>
      <c r="D255" t="s">
        <v>9</v>
      </c>
      <c r="E255">
        <v>956646310281.4679</v>
      </c>
      <c r="F255" t="s">
        <v>173</v>
      </c>
      <c r="G255" s="16">
        <v>46298.780196087966</v>
      </c>
    </row>
    <row r="256" spans="1:7" x14ac:dyDescent="0.35">
      <c r="A256" t="s">
        <v>24</v>
      </c>
      <c r="B256">
        <v>2003</v>
      </c>
      <c r="C256" t="s">
        <v>10</v>
      </c>
      <c r="D256" t="s">
        <v>11</v>
      </c>
      <c r="E256">
        <v>3.0912800997751049</v>
      </c>
      <c r="F256" t="s">
        <v>173</v>
      </c>
      <c r="G256" s="16">
        <v>46298.780196087966</v>
      </c>
    </row>
    <row r="257" spans="1:7" x14ac:dyDescent="0.35">
      <c r="A257" t="s">
        <v>24</v>
      </c>
      <c r="B257">
        <v>2003</v>
      </c>
      <c r="C257" t="s">
        <v>12</v>
      </c>
      <c r="D257" t="s">
        <v>13</v>
      </c>
      <c r="E257">
        <v>47581.228534587943</v>
      </c>
      <c r="F257" t="s">
        <v>173</v>
      </c>
      <c r="G257" s="16">
        <v>46298.780196087966</v>
      </c>
    </row>
    <row r="258" spans="1:7" x14ac:dyDescent="0.35">
      <c r="A258" t="s">
        <v>24</v>
      </c>
      <c r="B258">
        <v>2003</v>
      </c>
      <c r="C258" t="s">
        <v>14</v>
      </c>
      <c r="D258" t="s">
        <v>15</v>
      </c>
      <c r="E258">
        <v>2.7325975483893701</v>
      </c>
      <c r="F258" t="s">
        <v>173</v>
      </c>
      <c r="G258" s="16">
        <v>46298.780196087966</v>
      </c>
    </row>
    <row r="259" spans="1:7" x14ac:dyDescent="0.35">
      <c r="A259" t="s">
        <v>24</v>
      </c>
      <c r="B259">
        <v>2003</v>
      </c>
      <c r="C259" t="s">
        <v>16</v>
      </c>
      <c r="D259" t="s">
        <v>17</v>
      </c>
      <c r="F259" t="s">
        <v>173</v>
      </c>
      <c r="G259" s="16">
        <v>46298.780196087966</v>
      </c>
    </row>
    <row r="260" spans="1:7" x14ac:dyDescent="0.35">
      <c r="A260" t="s">
        <v>24</v>
      </c>
      <c r="B260">
        <v>2003</v>
      </c>
      <c r="C260" t="s">
        <v>18</v>
      </c>
      <c r="D260" t="s">
        <v>19</v>
      </c>
      <c r="E260">
        <v>80.239024390243912</v>
      </c>
      <c r="F260" t="s">
        <v>173</v>
      </c>
      <c r="G260" s="16">
        <v>46298.780196087966</v>
      </c>
    </row>
    <row r="261" spans="1:7" x14ac:dyDescent="0.35">
      <c r="A261" t="s">
        <v>24</v>
      </c>
      <c r="B261">
        <v>2003</v>
      </c>
      <c r="C261" t="s">
        <v>20</v>
      </c>
      <c r="D261" t="s">
        <v>21</v>
      </c>
      <c r="E261">
        <v>19720737</v>
      </c>
      <c r="F261" t="s">
        <v>173</v>
      </c>
      <c r="G261" s="16">
        <v>46298.780196087966</v>
      </c>
    </row>
    <row r="262" spans="1:7" x14ac:dyDescent="0.35">
      <c r="A262" t="s">
        <v>24</v>
      </c>
      <c r="B262">
        <v>2003</v>
      </c>
      <c r="C262" t="s">
        <v>22</v>
      </c>
      <c r="D262" t="s">
        <v>23</v>
      </c>
      <c r="E262">
        <v>40.134801179448168</v>
      </c>
      <c r="F262" t="s">
        <v>173</v>
      </c>
      <c r="G262" s="16">
        <v>46298.780196087966</v>
      </c>
    </row>
    <row r="263" spans="1:7" x14ac:dyDescent="0.35">
      <c r="A263" t="s">
        <v>24</v>
      </c>
      <c r="B263">
        <v>2004</v>
      </c>
      <c r="C263" t="s">
        <v>6</v>
      </c>
      <c r="D263" t="s">
        <v>7</v>
      </c>
      <c r="E263">
        <v>100</v>
      </c>
      <c r="F263" t="s">
        <v>173</v>
      </c>
      <c r="G263" s="16">
        <v>46298.780196087966</v>
      </c>
    </row>
    <row r="264" spans="1:7" x14ac:dyDescent="0.35">
      <c r="A264" t="s">
        <v>24</v>
      </c>
      <c r="B264">
        <v>2004</v>
      </c>
      <c r="C264" t="s">
        <v>8</v>
      </c>
      <c r="D264" t="s">
        <v>9</v>
      </c>
      <c r="E264">
        <v>997006658239.53564</v>
      </c>
      <c r="F264" t="s">
        <v>173</v>
      </c>
      <c r="G264" s="16">
        <v>46298.780196087966</v>
      </c>
    </row>
    <row r="265" spans="1:7" x14ac:dyDescent="0.35">
      <c r="A265" t="s">
        <v>24</v>
      </c>
      <c r="B265">
        <v>2004</v>
      </c>
      <c r="C265" t="s">
        <v>10</v>
      </c>
      <c r="D265" t="s">
        <v>11</v>
      </c>
      <c r="E265">
        <v>4.2189414754751624</v>
      </c>
      <c r="F265" t="s">
        <v>173</v>
      </c>
      <c r="G265" s="16">
        <v>46298.780196087966</v>
      </c>
    </row>
    <row r="266" spans="1:7" x14ac:dyDescent="0.35">
      <c r="A266" t="s">
        <v>24</v>
      </c>
      <c r="B266">
        <v>2004</v>
      </c>
      <c r="C266" t="s">
        <v>12</v>
      </c>
      <c r="D266" t="s">
        <v>13</v>
      </c>
      <c r="E266">
        <v>49061.276150392485</v>
      </c>
      <c r="F266" t="s">
        <v>173</v>
      </c>
      <c r="G266" s="16">
        <v>46298.780196087966</v>
      </c>
    </row>
    <row r="267" spans="1:7" x14ac:dyDescent="0.35">
      <c r="A267" t="s">
        <v>24</v>
      </c>
      <c r="B267">
        <v>2004</v>
      </c>
      <c r="C267" t="s">
        <v>14</v>
      </c>
      <c r="D267" t="s">
        <v>15</v>
      </c>
      <c r="E267">
        <v>2.3432568713126498</v>
      </c>
      <c r="F267" t="s">
        <v>173</v>
      </c>
      <c r="G267" s="16">
        <v>46298.780196087966</v>
      </c>
    </row>
    <row r="268" spans="1:7" x14ac:dyDescent="0.35">
      <c r="A268" t="s">
        <v>24</v>
      </c>
      <c r="B268">
        <v>2004</v>
      </c>
      <c r="C268" t="s">
        <v>16</v>
      </c>
      <c r="D268" t="s">
        <v>17</v>
      </c>
      <c r="F268" t="s">
        <v>173</v>
      </c>
      <c r="G268" s="16">
        <v>46298.780196087966</v>
      </c>
    </row>
    <row r="269" spans="1:7" x14ac:dyDescent="0.35">
      <c r="A269" t="s">
        <v>24</v>
      </c>
      <c r="B269">
        <v>2004</v>
      </c>
      <c r="C269" t="s">
        <v>18</v>
      </c>
      <c r="D269" t="s">
        <v>19</v>
      </c>
      <c r="E269">
        <v>80.490243902439033</v>
      </c>
      <c r="F269" t="s">
        <v>173</v>
      </c>
      <c r="G269" s="16">
        <v>46298.780196087966</v>
      </c>
    </row>
    <row r="270" spans="1:7" x14ac:dyDescent="0.35">
      <c r="A270" t="s">
        <v>24</v>
      </c>
      <c r="B270">
        <v>2004</v>
      </c>
      <c r="C270" t="s">
        <v>20</v>
      </c>
      <c r="D270" t="s">
        <v>21</v>
      </c>
      <c r="E270">
        <v>19932722</v>
      </c>
      <c r="F270" t="s">
        <v>173</v>
      </c>
      <c r="G270" s="16">
        <v>46298.780196087966</v>
      </c>
    </row>
    <row r="271" spans="1:7" x14ac:dyDescent="0.35">
      <c r="A271" t="s">
        <v>24</v>
      </c>
      <c r="B271">
        <v>2004</v>
      </c>
      <c r="C271" t="s">
        <v>22</v>
      </c>
      <c r="D271" t="s">
        <v>23</v>
      </c>
      <c r="E271">
        <v>36.950515961828877</v>
      </c>
      <c r="F271" t="s">
        <v>173</v>
      </c>
      <c r="G271" s="16">
        <v>46298.780196087966</v>
      </c>
    </row>
    <row r="272" spans="1:7" x14ac:dyDescent="0.35">
      <c r="A272" t="s">
        <v>24</v>
      </c>
      <c r="B272">
        <v>2005</v>
      </c>
      <c r="C272" t="s">
        <v>6</v>
      </c>
      <c r="D272" t="s">
        <v>7</v>
      </c>
      <c r="E272">
        <v>100</v>
      </c>
      <c r="F272" t="s">
        <v>173</v>
      </c>
      <c r="G272" s="16">
        <v>46298.780196087966</v>
      </c>
    </row>
    <row r="273" spans="1:7" x14ac:dyDescent="0.35">
      <c r="A273" t="s">
        <v>24</v>
      </c>
      <c r="B273">
        <v>2005</v>
      </c>
      <c r="C273" t="s">
        <v>8</v>
      </c>
      <c r="D273" t="s">
        <v>9</v>
      </c>
      <c r="E273">
        <v>1028467016034.9532</v>
      </c>
      <c r="F273" t="s">
        <v>173</v>
      </c>
      <c r="G273" s="16">
        <v>46298.780196087966</v>
      </c>
    </row>
    <row r="274" spans="1:7" x14ac:dyDescent="0.35">
      <c r="A274" t="s">
        <v>24</v>
      </c>
      <c r="B274">
        <v>2005</v>
      </c>
      <c r="C274" t="s">
        <v>10</v>
      </c>
      <c r="D274" t="s">
        <v>11</v>
      </c>
      <c r="E274">
        <v>3.1554812132316812</v>
      </c>
      <c r="F274" t="s">
        <v>173</v>
      </c>
      <c r="G274" s="16">
        <v>46298.780196087966</v>
      </c>
    </row>
    <row r="275" spans="1:7" x14ac:dyDescent="0.35">
      <c r="A275" t="s">
        <v>24</v>
      </c>
      <c r="B275">
        <v>2005</v>
      </c>
      <c r="C275" t="s">
        <v>12</v>
      </c>
      <c r="D275" t="s">
        <v>13</v>
      </c>
      <c r="E275">
        <v>49997.066495394109</v>
      </c>
      <c r="F275" t="s">
        <v>173</v>
      </c>
      <c r="G275" s="16">
        <v>46298.780196087966</v>
      </c>
    </row>
    <row r="276" spans="1:7" x14ac:dyDescent="0.35">
      <c r="A276" t="s">
        <v>24</v>
      </c>
      <c r="B276">
        <v>2005</v>
      </c>
      <c r="C276" t="s">
        <v>14</v>
      </c>
      <c r="D276" t="s">
        <v>15</v>
      </c>
      <c r="E276">
        <v>2.69182949622197</v>
      </c>
      <c r="F276" t="s">
        <v>173</v>
      </c>
      <c r="G276" s="16">
        <v>46298.780196087966</v>
      </c>
    </row>
    <row r="277" spans="1:7" x14ac:dyDescent="0.35">
      <c r="A277" t="s">
        <v>24</v>
      </c>
      <c r="B277">
        <v>2005</v>
      </c>
      <c r="C277" t="s">
        <v>16</v>
      </c>
      <c r="D277" t="s">
        <v>17</v>
      </c>
      <c r="E277">
        <v>63</v>
      </c>
      <c r="F277" t="s">
        <v>173</v>
      </c>
      <c r="G277" s="16">
        <v>46298.780196087966</v>
      </c>
    </row>
    <row r="278" spans="1:7" x14ac:dyDescent="0.35">
      <c r="A278" t="s">
        <v>24</v>
      </c>
      <c r="B278">
        <v>2005</v>
      </c>
      <c r="C278" t="s">
        <v>18</v>
      </c>
      <c r="D278" t="s">
        <v>19</v>
      </c>
      <c r="E278">
        <v>80.841463414634148</v>
      </c>
      <c r="F278" t="s">
        <v>173</v>
      </c>
      <c r="G278" s="16">
        <v>46298.780196087966</v>
      </c>
    </row>
    <row r="279" spans="1:7" x14ac:dyDescent="0.35">
      <c r="A279" t="s">
        <v>24</v>
      </c>
      <c r="B279">
        <v>2005</v>
      </c>
      <c r="C279" t="s">
        <v>20</v>
      </c>
      <c r="D279" t="s">
        <v>21</v>
      </c>
      <c r="E279">
        <v>20176844</v>
      </c>
      <c r="F279" t="s">
        <v>173</v>
      </c>
      <c r="G279" s="16">
        <v>46298.780196087966</v>
      </c>
    </row>
    <row r="280" spans="1:7" x14ac:dyDescent="0.35">
      <c r="A280" t="s">
        <v>24</v>
      </c>
      <c r="B280">
        <v>2005</v>
      </c>
      <c r="C280" t="s">
        <v>22</v>
      </c>
      <c r="D280" t="s">
        <v>23</v>
      </c>
      <c r="E280">
        <v>39.097882256481071</v>
      </c>
      <c r="F280" t="s">
        <v>173</v>
      </c>
      <c r="G280" s="16">
        <v>46298.780196087966</v>
      </c>
    </row>
    <row r="281" spans="1:7" x14ac:dyDescent="0.35">
      <c r="A281" t="s">
        <v>24</v>
      </c>
      <c r="B281">
        <v>2006</v>
      </c>
      <c r="C281" t="s">
        <v>6</v>
      </c>
      <c r="D281" t="s">
        <v>7</v>
      </c>
      <c r="E281">
        <v>100</v>
      </c>
      <c r="F281" t="s">
        <v>173</v>
      </c>
      <c r="G281" s="16">
        <v>46298.780196087966</v>
      </c>
    </row>
    <row r="282" spans="1:7" x14ac:dyDescent="0.35">
      <c r="A282" t="s">
        <v>24</v>
      </c>
      <c r="B282">
        <v>2006</v>
      </c>
      <c r="C282" t="s">
        <v>8</v>
      </c>
      <c r="D282" t="s">
        <v>9</v>
      </c>
      <c r="E282">
        <v>1056965077770.6257</v>
      </c>
      <c r="F282" t="s">
        <v>173</v>
      </c>
      <c r="G282" s="16">
        <v>46298.780196087966</v>
      </c>
    </row>
    <row r="283" spans="1:7" x14ac:dyDescent="0.35">
      <c r="A283" t="s">
        <v>24</v>
      </c>
      <c r="B283">
        <v>2006</v>
      </c>
      <c r="C283" t="s">
        <v>10</v>
      </c>
      <c r="D283" t="s">
        <v>11</v>
      </c>
      <c r="E283">
        <v>2.7709261737474975</v>
      </c>
      <c r="F283" t="s">
        <v>173</v>
      </c>
      <c r="G283" s="16">
        <v>46298.780196087966</v>
      </c>
    </row>
    <row r="284" spans="1:7" x14ac:dyDescent="0.35">
      <c r="A284" t="s">
        <v>24</v>
      </c>
      <c r="B284">
        <v>2006</v>
      </c>
      <c r="C284" t="s">
        <v>12</v>
      </c>
      <c r="D284" t="s">
        <v>13</v>
      </c>
      <c r="E284">
        <v>50693.724864979835</v>
      </c>
      <c r="F284" t="s">
        <v>173</v>
      </c>
      <c r="G284" s="16">
        <v>46298.780196087966</v>
      </c>
    </row>
    <row r="285" spans="1:7" x14ac:dyDescent="0.35">
      <c r="A285" t="s">
        <v>24</v>
      </c>
      <c r="B285">
        <v>2006</v>
      </c>
      <c r="C285" t="s">
        <v>14</v>
      </c>
      <c r="D285" t="s">
        <v>15</v>
      </c>
      <c r="E285">
        <v>3.5552869697298402</v>
      </c>
      <c r="F285" t="s">
        <v>173</v>
      </c>
      <c r="G285" s="16">
        <v>46298.780196087966</v>
      </c>
    </row>
    <row r="286" spans="1:7" x14ac:dyDescent="0.35">
      <c r="A286" t="s">
        <v>24</v>
      </c>
      <c r="B286">
        <v>2006</v>
      </c>
      <c r="C286" t="s">
        <v>16</v>
      </c>
      <c r="D286" t="s">
        <v>17</v>
      </c>
      <c r="E286">
        <v>66</v>
      </c>
      <c r="F286" t="s">
        <v>173</v>
      </c>
      <c r="G286" s="16">
        <v>46298.780196087966</v>
      </c>
    </row>
    <row r="287" spans="1:7" x14ac:dyDescent="0.35">
      <c r="A287" t="s">
        <v>24</v>
      </c>
      <c r="B287">
        <v>2006</v>
      </c>
      <c r="C287" t="s">
        <v>18</v>
      </c>
      <c r="D287" t="s">
        <v>19</v>
      </c>
      <c r="E287">
        <v>81.041463414634151</v>
      </c>
      <c r="F287" t="s">
        <v>173</v>
      </c>
      <c r="G287" s="16">
        <v>46298.780196087966</v>
      </c>
    </row>
    <row r="288" spans="1:7" x14ac:dyDescent="0.35">
      <c r="A288" t="s">
        <v>24</v>
      </c>
      <c r="B288">
        <v>2006</v>
      </c>
      <c r="C288" t="s">
        <v>20</v>
      </c>
      <c r="D288" t="s">
        <v>21</v>
      </c>
      <c r="E288">
        <v>20450966</v>
      </c>
      <c r="F288" t="s">
        <v>173</v>
      </c>
      <c r="G288" s="16">
        <v>46298.780196087966</v>
      </c>
    </row>
    <row r="289" spans="1:7" x14ac:dyDescent="0.35">
      <c r="A289" t="s">
        <v>24</v>
      </c>
      <c r="B289">
        <v>2006</v>
      </c>
      <c r="C289" t="s">
        <v>22</v>
      </c>
      <c r="D289" t="s">
        <v>23</v>
      </c>
      <c r="E289">
        <v>41.487892348915267</v>
      </c>
      <c r="F289" t="s">
        <v>173</v>
      </c>
      <c r="G289" s="16">
        <v>46298.780196087966</v>
      </c>
    </row>
    <row r="290" spans="1:7" x14ac:dyDescent="0.35">
      <c r="A290" t="s">
        <v>24</v>
      </c>
      <c r="B290">
        <v>2007</v>
      </c>
      <c r="C290" t="s">
        <v>6</v>
      </c>
      <c r="D290" t="s">
        <v>7</v>
      </c>
      <c r="E290">
        <v>100</v>
      </c>
      <c r="F290" t="s">
        <v>173</v>
      </c>
      <c r="G290" s="16">
        <v>46298.780196087966</v>
      </c>
    </row>
    <row r="291" spans="1:7" x14ac:dyDescent="0.35">
      <c r="A291" t="s">
        <v>24</v>
      </c>
      <c r="B291">
        <v>2007</v>
      </c>
      <c r="C291" t="s">
        <v>8</v>
      </c>
      <c r="D291" t="s">
        <v>9</v>
      </c>
      <c r="E291">
        <v>1097018464974.3981</v>
      </c>
      <c r="F291" t="s">
        <v>173</v>
      </c>
      <c r="G291" s="16">
        <v>46298.780196087966</v>
      </c>
    </row>
    <row r="292" spans="1:7" x14ac:dyDescent="0.35">
      <c r="A292" t="s">
        <v>24</v>
      </c>
      <c r="B292">
        <v>2007</v>
      </c>
      <c r="C292" t="s">
        <v>10</v>
      </c>
      <c r="D292" t="s">
        <v>11</v>
      </c>
      <c r="E292">
        <v>3.7894711988265328</v>
      </c>
      <c r="F292" t="s">
        <v>173</v>
      </c>
      <c r="G292" s="16">
        <v>46298.780196087966</v>
      </c>
    </row>
    <row r="293" spans="1:7" x14ac:dyDescent="0.35">
      <c r="A293" t="s">
        <v>24</v>
      </c>
      <c r="B293">
        <v>2007</v>
      </c>
      <c r="C293" t="s">
        <v>12</v>
      </c>
      <c r="D293" t="s">
        <v>13</v>
      </c>
      <c r="E293">
        <v>51663.240395388064</v>
      </c>
      <c r="F293" t="s">
        <v>173</v>
      </c>
      <c r="G293" s="16">
        <v>46298.780196087966</v>
      </c>
    </row>
    <row r="294" spans="1:7" x14ac:dyDescent="0.35">
      <c r="A294" t="s">
        <v>24</v>
      </c>
      <c r="B294">
        <v>2007</v>
      </c>
      <c r="C294" t="s">
        <v>14</v>
      </c>
      <c r="D294" t="s">
        <v>15</v>
      </c>
      <c r="E294">
        <v>2.3276144262315901</v>
      </c>
      <c r="F294" t="s">
        <v>173</v>
      </c>
      <c r="G294" s="16">
        <v>46298.780196087966</v>
      </c>
    </row>
    <row r="295" spans="1:7" x14ac:dyDescent="0.35">
      <c r="A295" t="s">
        <v>24</v>
      </c>
      <c r="B295">
        <v>2007</v>
      </c>
      <c r="C295" t="s">
        <v>16</v>
      </c>
      <c r="D295" t="s">
        <v>17</v>
      </c>
      <c r="E295">
        <v>69.45</v>
      </c>
      <c r="F295" t="s">
        <v>173</v>
      </c>
      <c r="G295" s="16">
        <v>46298.780196087966</v>
      </c>
    </row>
    <row r="296" spans="1:7" x14ac:dyDescent="0.35">
      <c r="A296" t="s">
        <v>24</v>
      </c>
      <c r="B296">
        <v>2007</v>
      </c>
      <c r="C296" t="s">
        <v>18</v>
      </c>
      <c r="D296" t="s">
        <v>19</v>
      </c>
      <c r="E296">
        <v>81.292682926829272</v>
      </c>
      <c r="F296" t="s">
        <v>173</v>
      </c>
      <c r="G296" s="16">
        <v>46298.780196087966</v>
      </c>
    </row>
    <row r="297" spans="1:7" x14ac:dyDescent="0.35">
      <c r="A297" t="s">
        <v>24</v>
      </c>
      <c r="B297">
        <v>2007</v>
      </c>
      <c r="C297" t="s">
        <v>20</v>
      </c>
      <c r="D297" t="s">
        <v>21</v>
      </c>
      <c r="E297">
        <v>20827622</v>
      </c>
      <c r="F297" t="s">
        <v>173</v>
      </c>
      <c r="G297" s="16">
        <v>46298.780196087966</v>
      </c>
    </row>
    <row r="298" spans="1:7" x14ac:dyDescent="0.35">
      <c r="A298" t="s">
        <v>24</v>
      </c>
      <c r="B298">
        <v>2007</v>
      </c>
      <c r="C298" t="s">
        <v>22</v>
      </c>
      <c r="D298" t="s">
        <v>23</v>
      </c>
      <c r="E298">
        <v>41.92974512765614</v>
      </c>
      <c r="F298" t="s">
        <v>173</v>
      </c>
      <c r="G298" s="16">
        <v>46298.780196087966</v>
      </c>
    </row>
    <row r="299" spans="1:7" x14ac:dyDescent="0.35">
      <c r="A299" t="s">
        <v>24</v>
      </c>
      <c r="B299">
        <v>2008</v>
      </c>
      <c r="C299" t="s">
        <v>6</v>
      </c>
      <c r="D299" t="s">
        <v>7</v>
      </c>
      <c r="E299">
        <v>100</v>
      </c>
      <c r="F299" t="s">
        <v>173</v>
      </c>
      <c r="G299" s="16">
        <v>46298.780196087966</v>
      </c>
    </row>
    <row r="300" spans="1:7" x14ac:dyDescent="0.35">
      <c r="A300" t="s">
        <v>24</v>
      </c>
      <c r="B300">
        <v>2008</v>
      </c>
      <c r="C300" t="s">
        <v>8</v>
      </c>
      <c r="D300" t="s">
        <v>9</v>
      </c>
      <c r="E300">
        <v>1136774249983.457</v>
      </c>
      <c r="F300" t="s">
        <v>173</v>
      </c>
      <c r="G300" s="16">
        <v>46298.780196087966</v>
      </c>
    </row>
    <row r="301" spans="1:7" x14ac:dyDescent="0.35">
      <c r="A301" t="s">
        <v>24</v>
      </c>
      <c r="B301">
        <v>2008</v>
      </c>
      <c r="C301" t="s">
        <v>10</v>
      </c>
      <c r="D301" t="s">
        <v>11</v>
      </c>
      <c r="E301">
        <v>3.6239850356563323</v>
      </c>
      <c r="F301" t="s">
        <v>173</v>
      </c>
      <c r="G301" s="16">
        <v>46298.780196087966</v>
      </c>
    </row>
    <row r="302" spans="1:7" x14ac:dyDescent="0.35">
      <c r="A302" t="s">
        <v>24</v>
      </c>
      <c r="B302">
        <v>2008</v>
      </c>
      <c r="C302" t="s">
        <v>12</v>
      </c>
      <c r="D302" t="s">
        <v>13</v>
      </c>
      <c r="E302">
        <v>52473.381916077255</v>
      </c>
      <c r="F302" t="s">
        <v>173</v>
      </c>
      <c r="G302" s="16">
        <v>46298.780196087966</v>
      </c>
    </row>
    <row r="303" spans="1:7" x14ac:dyDescent="0.35">
      <c r="A303" t="s">
        <v>24</v>
      </c>
      <c r="B303">
        <v>2008</v>
      </c>
      <c r="C303" t="s">
        <v>14</v>
      </c>
      <c r="D303" t="s">
        <v>15</v>
      </c>
      <c r="E303">
        <v>4.3502972666409301</v>
      </c>
      <c r="F303" t="s">
        <v>173</v>
      </c>
      <c r="G303" s="16">
        <v>46298.780196087966</v>
      </c>
    </row>
    <row r="304" spans="1:7" x14ac:dyDescent="0.35">
      <c r="A304" t="s">
        <v>24</v>
      </c>
      <c r="B304">
        <v>2008</v>
      </c>
      <c r="C304" t="s">
        <v>16</v>
      </c>
      <c r="D304" t="s">
        <v>17</v>
      </c>
      <c r="E304">
        <v>71.67</v>
      </c>
      <c r="F304" t="s">
        <v>173</v>
      </c>
      <c r="G304" s="16">
        <v>46298.780196087966</v>
      </c>
    </row>
    <row r="305" spans="1:7" x14ac:dyDescent="0.35">
      <c r="A305" t="s">
        <v>24</v>
      </c>
      <c r="B305">
        <v>2008</v>
      </c>
      <c r="C305" t="s">
        <v>18</v>
      </c>
      <c r="D305" t="s">
        <v>19</v>
      </c>
      <c r="E305">
        <v>81.395121951219522</v>
      </c>
      <c r="F305" t="s">
        <v>173</v>
      </c>
      <c r="G305" s="16">
        <v>46298.780196087966</v>
      </c>
    </row>
    <row r="306" spans="1:7" x14ac:dyDescent="0.35">
      <c r="A306" t="s">
        <v>24</v>
      </c>
      <c r="B306">
        <v>2008</v>
      </c>
      <c r="C306" t="s">
        <v>20</v>
      </c>
      <c r="D306" t="s">
        <v>21</v>
      </c>
      <c r="E306">
        <v>21249199</v>
      </c>
      <c r="F306" t="s">
        <v>173</v>
      </c>
      <c r="G306" s="16">
        <v>46298.780196087966</v>
      </c>
    </row>
    <row r="307" spans="1:7" x14ac:dyDescent="0.35">
      <c r="A307" t="s">
        <v>24</v>
      </c>
      <c r="B307">
        <v>2008</v>
      </c>
      <c r="C307" t="s">
        <v>22</v>
      </c>
      <c r="D307" t="s">
        <v>23</v>
      </c>
      <c r="E307">
        <v>42.75222078803084</v>
      </c>
      <c r="F307" t="s">
        <v>173</v>
      </c>
      <c r="G307" s="16">
        <v>46298.780196087966</v>
      </c>
    </row>
    <row r="308" spans="1:7" x14ac:dyDescent="0.35">
      <c r="A308" t="s">
        <v>24</v>
      </c>
      <c r="B308">
        <v>2009</v>
      </c>
      <c r="C308" t="s">
        <v>6</v>
      </c>
      <c r="D308" t="s">
        <v>7</v>
      </c>
      <c r="E308">
        <v>100</v>
      </c>
      <c r="F308" t="s">
        <v>173</v>
      </c>
      <c r="G308" s="16">
        <v>46298.780196087966</v>
      </c>
    </row>
    <row r="309" spans="1:7" x14ac:dyDescent="0.35">
      <c r="A309" t="s">
        <v>24</v>
      </c>
      <c r="B309">
        <v>2009</v>
      </c>
      <c r="C309" t="s">
        <v>8</v>
      </c>
      <c r="D309" t="s">
        <v>9</v>
      </c>
      <c r="E309">
        <v>1158996461663.322</v>
      </c>
      <c r="F309" t="s">
        <v>173</v>
      </c>
      <c r="G309" s="16">
        <v>46298.780196087966</v>
      </c>
    </row>
    <row r="310" spans="1:7" x14ac:dyDescent="0.35">
      <c r="A310" t="s">
        <v>24</v>
      </c>
      <c r="B310">
        <v>2009</v>
      </c>
      <c r="C310" t="s">
        <v>10</v>
      </c>
      <c r="D310" t="s">
        <v>11</v>
      </c>
      <c r="E310">
        <v>1.9548482629852231</v>
      </c>
      <c r="F310" t="s">
        <v>173</v>
      </c>
      <c r="G310" s="16">
        <v>46298.780196087966</v>
      </c>
    </row>
    <row r="311" spans="1:7" x14ac:dyDescent="0.35">
      <c r="A311" t="s">
        <v>24</v>
      </c>
      <c r="B311">
        <v>2009</v>
      </c>
      <c r="C311" t="s">
        <v>12</v>
      </c>
      <c r="D311" t="s">
        <v>13</v>
      </c>
      <c r="E311">
        <v>52407.911537858439</v>
      </c>
      <c r="F311" t="s">
        <v>173</v>
      </c>
      <c r="G311" s="16">
        <v>46298.780196087966</v>
      </c>
    </row>
    <row r="312" spans="1:7" x14ac:dyDescent="0.35">
      <c r="A312" t="s">
        <v>24</v>
      </c>
      <c r="B312">
        <v>2009</v>
      </c>
      <c r="C312" t="s">
        <v>14</v>
      </c>
      <c r="D312" t="s">
        <v>15</v>
      </c>
      <c r="E312">
        <v>1.77112025681656</v>
      </c>
      <c r="F312" t="s">
        <v>173</v>
      </c>
      <c r="G312" s="16">
        <v>46298.780196087966</v>
      </c>
    </row>
    <row r="313" spans="1:7" x14ac:dyDescent="0.35">
      <c r="A313" t="s">
        <v>24</v>
      </c>
      <c r="B313">
        <v>2009</v>
      </c>
      <c r="C313" t="s">
        <v>16</v>
      </c>
      <c r="D313" t="s">
        <v>17</v>
      </c>
      <c r="E313">
        <v>74.25</v>
      </c>
      <c r="F313" t="s">
        <v>173</v>
      </c>
      <c r="G313" s="16">
        <v>46298.780196087966</v>
      </c>
    </row>
    <row r="314" spans="1:7" x14ac:dyDescent="0.35">
      <c r="A314" t="s">
        <v>24</v>
      </c>
      <c r="B314">
        <v>2009</v>
      </c>
      <c r="C314" t="s">
        <v>18</v>
      </c>
      <c r="D314" t="s">
        <v>19</v>
      </c>
      <c r="E314">
        <v>81.543902439024407</v>
      </c>
      <c r="F314" t="s">
        <v>173</v>
      </c>
      <c r="G314" s="16">
        <v>46298.780196087966</v>
      </c>
    </row>
    <row r="315" spans="1:7" x14ac:dyDescent="0.35">
      <c r="A315" t="s">
        <v>24</v>
      </c>
      <c r="B315">
        <v>2009</v>
      </c>
      <c r="C315" t="s">
        <v>20</v>
      </c>
      <c r="D315" t="s">
        <v>21</v>
      </c>
      <c r="E315">
        <v>21691653</v>
      </c>
      <c r="F315" t="s">
        <v>173</v>
      </c>
      <c r="G315" s="16">
        <v>46298.780196087966</v>
      </c>
    </row>
    <row r="316" spans="1:7" x14ac:dyDescent="0.35">
      <c r="A316" t="s">
        <v>24</v>
      </c>
      <c r="B316">
        <v>2009</v>
      </c>
      <c r="C316" t="s">
        <v>22</v>
      </c>
      <c r="D316" t="s">
        <v>23</v>
      </c>
      <c r="E316">
        <v>45.593612086778904</v>
      </c>
      <c r="F316" t="s">
        <v>173</v>
      </c>
      <c r="G316" s="16">
        <v>46298.780196087966</v>
      </c>
    </row>
    <row r="317" spans="1:7" x14ac:dyDescent="0.35">
      <c r="A317" t="s">
        <v>24</v>
      </c>
      <c r="B317">
        <v>2010</v>
      </c>
      <c r="C317" t="s">
        <v>6</v>
      </c>
      <c r="D317" t="s">
        <v>7</v>
      </c>
      <c r="E317">
        <v>100</v>
      </c>
      <c r="F317" t="s">
        <v>173</v>
      </c>
      <c r="G317" s="16">
        <v>46298.780196087966</v>
      </c>
    </row>
    <row r="318" spans="1:7" x14ac:dyDescent="0.35">
      <c r="A318" t="s">
        <v>24</v>
      </c>
      <c r="B318">
        <v>2010</v>
      </c>
      <c r="C318" t="s">
        <v>8</v>
      </c>
      <c r="D318" t="s">
        <v>9</v>
      </c>
      <c r="E318">
        <v>1184610839239.7397</v>
      </c>
      <c r="F318" t="s">
        <v>173</v>
      </c>
      <c r="G318" s="16">
        <v>46298.780196087966</v>
      </c>
    </row>
    <row r="319" spans="1:7" x14ac:dyDescent="0.35">
      <c r="A319" t="s">
        <v>24</v>
      </c>
      <c r="B319">
        <v>2010</v>
      </c>
      <c r="C319" t="s">
        <v>10</v>
      </c>
      <c r="D319" t="s">
        <v>11</v>
      </c>
      <c r="E319">
        <v>2.2100479530073471</v>
      </c>
      <c r="F319" t="s">
        <v>173</v>
      </c>
      <c r="G319" s="16">
        <v>46298.780196087966</v>
      </c>
    </row>
    <row r="320" spans="1:7" x14ac:dyDescent="0.35">
      <c r="A320" t="s">
        <v>24</v>
      </c>
      <c r="B320">
        <v>2010</v>
      </c>
      <c r="C320" t="s">
        <v>12</v>
      </c>
      <c r="D320" t="s">
        <v>13</v>
      </c>
      <c r="E320">
        <v>52739.268155613303</v>
      </c>
      <c r="F320" t="s">
        <v>173</v>
      </c>
      <c r="G320" s="16">
        <v>46298.780196087966</v>
      </c>
    </row>
    <row r="321" spans="1:7" x14ac:dyDescent="0.35">
      <c r="A321" t="s">
        <v>24</v>
      </c>
      <c r="B321">
        <v>2010</v>
      </c>
      <c r="C321" t="s">
        <v>14</v>
      </c>
      <c r="D321" t="s">
        <v>15</v>
      </c>
      <c r="E321">
        <v>2.9183370211222002</v>
      </c>
      <c r="F321" t="s">
        <v>173</v>
      </c>
      <c r="G321" s="16">
        <v>46298.780196087966</v>
      </c>
    </row>
    <row r="322" spans="1:7" x14ac:dyDescent="0.35">
      <c r="A322" t="s">
        <v>24</v>
      </c>
      <c r="B322">
        <v>2010</v>
      </c>
      <c r="C322" t="s">
        <v>16</v>
      </c>
      <c r="D322" t="s">
        <v>17</v>
      </c>
      <c r="E322">
        <v>76</v>
      </c>
      <c r="F322" t="s">
        <v>173</v>
      </c>
      <c r="G322" s="16">
        <v>46298.780196087966</v>
      </c>
    </row>
    <row r="323" spans="1:7" x14ac:dyDescent="0.35">
      <c r="A323" t="s">
        <v>24</v>
      </c>
      <c r="B323">
        <v>2010</v>
      </c>
      <c r="C323" t="s">
        <v>18</v>
      </c>
      <c r="D323" t="s">
        <v>19</v>
      </c>
      <c r="E323">
        <v>81.695121951219534</v>
      </c>
      <c r="F323" t="s">
        <v>173</v>
      </c>
      <c r="G323" s="16">
        <v>46298.780196087966</v>
      </c>
    </row>
    <row r="324" spans="1:7" x14ac:dyDescent="0.35">
      <c r="A324" t="s">
        <v>24</v>
      </c>
      <c r="B324">
        <v>2010</v>
      </c>
      <c r="C324" t="s">
        <v>20</v>
      </c>
      <c r="D324" t="s">
        <v>21</v>
      </c>
      <c r="E324">
        <v>22031750</v>
      </c>
      <c r="F324" t="s">
        <v>173</v>
      </c>
      <c r="G324" s="16">
        <v>46298.780196087966</v>
      </c>
    </row>
    <row r="325" spans="1:7" x14ac:dyDescent="0.35">
      <c r="A325" t="s">
        <v>24</v>
      </c>
      <c r="B325">
        <v>2010</v>
      </c>
      <c r="C325" t="s">
        <v>22</v>
      </c>
      <c r="D325" t="s">
        <v>23</v>
      </c>
      <c r="E325">
        <v>40.39050708606058</v>
      </c>
      <c r="F325" t="s">
        <v>173</v>
      </c>
      <c r="G325" s="16">
        <v>46298.780196087966</v>
      </c>
    </row>
    <row r="326" spans="1:7" x14ac:dyDescent="0.35">
      <c r="A326" t="s">
        <v>24</v>
      </c>
      <c r="B326">
        <v>2011</v>
      </c>
      <c r="C326" t="s">
        <v>6</v>
      </c>
      <c r="D326" t="s">
        <v>7</v>
      </c>
      <c r="E326">
        <v>100</v>
      </c>
      <c r="F326" t="s">
        <v>173</v>
      </c>
      <c r="G326" s="16">
        <v>46298.780196087966</v>
      </c>
    </row>
    <row r="327" spans="1:7" x14ac:dyDescent="0.35">
      <c r="A327" t="s">
        <v>24</v>
      </c>
      <c r="B327">
        <v>2011</v>
      </c>
      <c r="C327" t="s">
        <v>8</v>
      </c>
      <c r="D327" t="s">
        <v>9</v>
      </c>
      <c r="E327">
        <v>1212979128949.2061</v>
      </c>
      <c r="F327" t="s">
        <v>173</v>
      </c>
      <c r="G327" s="16">
        <v>46298.780196087966</v>
      </c>
    </row>
    <row r="328" spans="1:7" x14ac:dyDescent="0.35">
      <c r="A328" t="s">
        <v>24</v>
      </c>
      <c r="B328">
        <v>2011</v>
      </c>
      <c r="C328" t="s">
        <v>10</v>
      </c>
      <c r="D328" t="s">
        <v>11</v>
      </c>
      <c r="E328">
        <v>2.3947349433061476</v>
      </c>
      <c r="F328" t="s">
        <v>173</v>
      </c>
      <c r="G328" s="16">
        <v>46298.780196087966</v>
      </c>
    </row>
    <row r="329" spans="1:7" x14ac:dyDescent="0.35">
      <c r="A329" t="s">
        <v>24</v>
      </c>
      <c r="B329">
        <v>2011</v>
      </c>
      <c r="C329" t="s">
        <v>12</v>
      </c>
      <c r="D329" t="s">
        <v>13</v>
      </c>
      <c r="E329">
        <v>53257.047323760315</v>
      </c>
      <c r="F329" t="s">
        <v>173</v>
      </c>
      <c r="G329" s="16">
        <v>46298.780196087966</v>
      </c>
    </row>
    <row r="330" spans="1:7" x14ac:dyDescent="0.35">
      <c r="A330" t="s">
        <v>24</v>
      </c>
      <c r="B330">
        <v>2011</v>
      </c>
      <c r="C330" t="s">
        <v>14</v>
      </c>
      <c r="D330" t="s">
        <v>15</v>
      </c>
      <c r="E330">
        <v>3.3038478468108101</v>
      </c>
      <c r="F330" t="s">
        <v>173</v>
      </c>
      <c r="G330" s="16">
        <v>46298.780196087966</v>
      </c>
    </row>
    <row r="331" spans="1:7" x14ac:dyDescent="0.35">
      <c r="A331" t="s">
        <v>24</v>
      </c>
      <c r="B331">
        <v>2011</v>
      </c>
      <c r="C331" t="s">
        <v>16</v>
      </c>
      <c r="D331" t="s">
        <v>17</v>
      </c>
      <c r="E331">
        <v>79.487697713902904</v>
      </c>
      <c r="F331" t="s">
        <v>173</v>
      </c>
      <c r="G331" s="16">
        <v>46298.780196087966</v>
      </c>
    </row>
    <row r="332" spans="1:7" x14ac:dyDescent="0.35">
      <c r="A332" t="s">
        <v>24</v>
      </c>
      <c r="B332">
        <v>2011</v>
      </c>
      <c r="C332" t="s">
        <v>18</v>
      </c>
      <c r="D332" t="s">
        <v>19</v>
      </c>
      <c r="E332">
        <v>81.895121951219508</v>
      </c>
      <c r="F332" t="s">
        <v>173</v>
      </c>
      <c r="G332" s="16">
        <v>46298.780196087966</v>
      </c>
    </row>
    <row r="333" spans="1:7" x14ac:dyDescent="0.35">
      <c r="A333" t="s">
        <v>24</v>
      </c>
      <c r="B333">
        <v>2011</v>
      </c>
      <c r="C333" t="s">
        <v>20</v>
      </c>
      <c r="D333" t="s">
        <v>21</v>
      </c>
      <c r="E333">
        <v>22340024</v>
      </c>
      <c r="F333" t="s">
        <v>173</v>
      </c>
      <c r="G333" s="16">
        <v>46298.780196087966</v>
      </c>
    </row>
    <row r="334" spans="1:7" x14ac:dyDescent="0.35">
      <c r="A334" t="s">
        <v>24</v>
      </c>
      <c r="B334">
        <v>2011</v>
      </c>
      <c r="C334" t="s">
        <v>22</v>
      </c>
      <c r="D334" t="s">
        <v>23</v>
      </c>
      <c r="E334">
        <v>41.721986014968905</v>
      </c>
      <c r="F334" t="s">
        <v>173</v>
      </c>
      <c r="G334" s="16">
        <v>46298.780196087966</v>
      </c>
    </row>
    <row r="335" spans="1:7" x14ac:dyDescent="0.35">
      <c r="A335" t="s">
        <v>24</v>
      </c>
      <c r="B335">
        <v>2012</v>
      </c>
      <c r="C335" t="s">
        <v>6</v>
      </c>
      <c r="D335" t="s">
        <v>7</v>
      </c>
      <c r="E335">
        <v>100</v>
      </c>
      <c r="F335" t="s">
        <v>173</v>
      </c>
      <c r="G335" s="16">
        <v>46298.780196087966</v>
      </c>
    </row>
    <row r="336" spans="1:7" x14ac:dyDescent="0.35">
      <c r="A336" t="s">
        <v>24</v>
      </c>
      <c r="B336">
        <v>2012</v>
      </c>
      <c r="C336" t="s">
        <v>8</v>
      </c>
      <c r="D336" t="s">
        <v>9</v>
      </c>
      <c r="E336">
        <v>1260921781880.7534</v>
      </c>
      <c r="F336" t="s">
        <v>173</v>
      </c>
      <c r="G336" s="16">
        <v>46298.780196087966</v>
      </c>
    </row>
    <row r="337" spans="1:7" x14ac:dyDescent="0.35">
      <c r="A337" t="s">
        <v>24</v>
      </c>
      <c r="B337">
        <v>2012</v>
      </c>
      <c r="C337" t="s">
        <v>10</v>
      </c>
      <c r="D337" t="s">
        <v>11</v>
      </c>
      <c r="E337">
        <v>3.9524713811918417</v>
      </c>
      <c r="F337" t="s">
        <v>173</v>
      </c>
      <c r="G337" s="16">
        <v>46298.780196087966</v>
      </c>
    </row>
    <row r="338" spans="1:7" x14ac:dyDescent="0.35">
      <c r="A338" t="s">
        <v>24</v>
      </c>
      <c r="B338">
        <v>2012</v>
      </c>
      <c r="C338" t="s">
        <v>12</v>
      </c>
      <c r="D338" t="s">
        <v>13</v>
      </c>
      <c r="E338">
        <v>54403.883690243303</v>
      </c>
      <c r="F338" t="s">
        <v>173</v>
      </c>
      <c r="G338" s="16">
        <v>46298.780196087966</v>
      </c>
    </row>
    <row r="339" spans="1:7" x14ac:dyDescent="0.35">
      <c r="A339" t="s">
        <v>24</v>
      </c>
      <c r="B339">
        <v>2012</v>
      </c>
      <c r="C339" t="s">
        <v>14</v>
      </c>
      <c r="D339" t="s">
        <v>15</v>
      </c>
      <c r="E339">
        <v>1.76278299052228</v>
      </c>
      <c r="F339" t="s">
        <v>173</v>
      </c>
      <c r="G339" s="16">
        <v>46298.780196087966</v>
      </c>
    </row>
    <row r="340" spans="1:7" x14ac:dyDescent="0.35">
      <c r="A340" t="s">
        <v>24</v>
      </c>
      <c r="B340">
        <v>2012</v>
      </c>
      <c r="C340" t="s">
        <v>16</v>
      </c>
      <c r="D340" t="s">
        <v>17</v>
      </c>
      <c r="E340">
        <v>79</v>
      </c>
      <c r="F340" t="s">
        <v>173</v>
      </c>
      <c r="G340" s="16">
        <v>46298.780196087966</v>
      </c>
    </row>
    <row r="341" spans="1:7" x14ac:dyDescent="0.35">
      <c r="A341" t="s">
        <v>24</v>
      </c>
      <c r="B341">
        <v>2012</v>
      </c>
      <c r="C341" t="s">
        <v>18</v>
      </c>
      <c r="D341" t="s">
        <v>19</v>
      </c>
      <c r="E341">
        <v>82.046341463414635</v>
      </c>
      <c r="F341" t="s">
        <v>173</v>
      </c>
      <c r="G341" s="16">
        <v>46298.780196087966</v>
      </c>
    </row>
    <row r="342" spans="1:7" x14ac:dyDescent="0.35">
      <c r="A342" t="s">
        <v>24</v>
      </c>
      <c r="B342">
        <v>2012</v>
      </c>
      <c r="C342" t="s">
        <v>20</v>
      </c>
      <c r="D342" t="s">
        <v>21</v>
      </c>
      <c r="E342">
        <v>22733465</v>
      </c>
      <c r="F342" t="s">
        <v>173</v>
      </c>
      <c r="G342" s="16">
        <v>46298.780196087966</v>
      </c>
    </row>
    <row r="343" spans="1:7" x14ac:dyDescent="0.35">
      <c r="A343" t="s">
        <v>24</v>
      </c>
      <c r="B343">
        <v>2012</v>
      </c>
      <c r="C343" t="s">
        <v>22</v>
      </c>
      <c r="D343" t="s">
        <v>23</v>
      </c>
      <c r="E343">
        <v>43.019849552755815</v>
      </c>
      <c r="F343" t="s">
        <v>173</v>
      </c>
      <c r="G343" s="16">
        <v>46298.780196087966</v>
      </c>
    </row>
    <row r="344" spans="1:7" x14ac:dyDescent="0.35">
      <c r="A344" t="s">
        <v>24</v>
      </c>
      <c r="B344">
        <v>2013</v>
      </c>
      <c r="C344" t="s">
        <v>6</v>
      </c>
      <c r="D344" t="s">
        <v>7</v>
      </c>
      <c r="E344">
        <v>100</v>
      </c>
      <c r="F344" t="s">
        <v>173</v>
      </c>
      <c r="G344" s="16">
        <v>46298.780196087966</v>
      </c>
    </row>
    <row r="345" spans="1:7" x14ac:dyDescent="0.35">
      <c r="A345" t="s">
        <v>24</v>
      </c>
      <c r="B345">
        <v>2013</v>
      </c>
      <c r="C345" t="s">
        <v>8</v>
      </c>
      <c r="D345" t="s">
        <v>9</v>
      </c>
      <c r="E345">
        <v>1294392358274.4224</v>
      </c>
      <c r="F345" t="s">
        <v>173</v>
      </c>
      <c r="G345" s="16">
        <v>46298.780196087966</v>
      </c>
    </row>
    <row r="346" spans="1:7" x14ac:dyDescent="0.35">
      <c r="A346" t="s">
        <v>24</v>
      </c>
      <c r="B346">
        <v>2013</v>
      </c>
      <c r="C346" t="s">
        <v>10</v>
      </c>
      <c r="D346" t="s">
        <v>11</v>
      </c>
      <c r="E346">
        <v>2.6544530259240418</v>
      </c>
      <c r="F346" t="s">
        <v>173</v>
      </c>
      <c r="G346" s="16">
        <v>46298.780196087966</v>
      </c>
    </row>
    <row r="347" spans="1:7" x14ac:dyDescent="0.35">
      <c r="A347" t="s">
        <v>24</v>
      </c>
      <c r="B347">
        <v>2013</v>
      </c>
      <c r="C347" t="s">
        <v>12</v>
      </c>
      <c r="D347" t="s">
        <v>13</v>
      </c>
      <c r="E347">
        <v>54895.005258898425</v>
      </c>
      <c r="F347" t="s">
        <v>173</v>
      </c>
      <c r="G347" s="16">
        <v>46298.780196087966</v>
      </c>
    </row>
    <row r="348" spans="1:7" x14ac:dyDescent="0.35">
      <c r="A348" t="s">
        <v>24</v>
      </c>
      <c r="B348">
        <v>2013</v>
      </c>
      <c r="C348" t="s">
        <v>14</v>
      </c>
      <c r="D348" t="s">
        <v>15</v>
      </c>
      <c r="E348">
        <v>2.4498824810925899</v>
      </c>
      <c r="F348" t="s">
        <v>173</v>
      </c>
      <c r="G348" s="16">
        <v>46298.780196087966</v>
      </c>
    </row>
    <row r="349" spans="1:7" x14ac:dyDescent="0.35">
      <c r="A349" t="s">
        <v>24</v>
      </c>
      <c r="B349">
        <v>2013</v>
      </c>
      <c r="C349" t="s">
        <v>16</v>
      </c>
      <c r="D349" t="s">
        <v>17</v>
      </c>
      <c r="E349">
        <v>83.453497166999995</v>
      </c>
      <c r="F349" t="s">
        <v>173</v>
      </c>
      <c r="G349" s="16">
        <v>46298.780196087966</v>
      </c>
    </row>
    <row r="350" spans="1:7" x14ac:dyDescent="0.35">
      <c r="A350" t="s">
        <v>24</v>
      </c>
      <c r="B350">
        <v>2013</v>
      </c>
      <c r="C350" t="s">
        <v>18</v>
      </c>
      <c r="D350" t="s">
        <v>19</v>
      </c>
      <c r="E350">
        <v>82.148780487804885</v>
      </c>
      <c r="F350" t="s">
        <v>173</v>
      </c>
      <c r="G350" s="16">
        <v>46298.780196087966</v>
      </c>
    </row>
    <row r="351" spans="1:7" x14ac:dyDescent="0.35">
      <c r="A351" t="s">
        <v>24</v>
      </c>
      <c r="B351">
        <v>2013</v>
      </c>
      <c r="C351" t="s">
        <v>20</v>
      </c>
      <c r="D351" t="s">
        <v>21</v>
      </c>
      <c r="E351">
        <v>23128129</v>
      </c>
      <c r="F351" t="s">
        <v>173</v>
      </c>
      <c r="G351" s="16">
        <v>46298.780196087966</v>
      </c>
    </row>
    <row r="352" spans="1:7" x14ac:dyDescent="0.35">
      <c r="A352" t="s">
        <v>24</v>
      </c>
      <c r="B352">
        <v>2013</v>
      </c>
      <c r="C352" t="s">
        <v>22</v>
      </c>
      <c r="D352" t="s">
        <v>23</v>
      </c>
      <c r="E352">
        <v>41.100511881055994</v>
      </c>
      <c r="F352" t="s">
        <v>173</v>
      </c>
      <c r="G352" s="16">
        <v>46298.780196087966</v>
      </c>
    </row>
    <row r="353" spans="1:7" x14ac:dyDescent="0.35">
      <c r="A353" t="s">
        <v>24</v>
      </c>
      <c r="B353">
        <v>2014</v>
      </c>
      <c r="C353" t="s">
        <v>6</v>
      </c>
      <c r="D353" t="s">
        <v>7</v>
      </c>
      <c r="E353">
        <v>100</v>
      </c>
      <c r="F353" t="s">
        <v>173</v>
      </c>
      <c r="G353" s="16">
        <v>46298.780196087966</v>
      </c>
    </row>
    <row r="354" spans="1:7" x14ac:dyDescent="0.35">
      <c r="A354" t="s">
        <v>24</v>
      </c>
      <c r="B354">
        <v>2014</v>
      </c>
      <c r="C354" t="s">
        <v>8</v>
      </c>
      <c r="D354" t="s">
        <v>9</v>
      </c>
      <c r="E354">
        <v>1328061960035.2056</v>
      </c>
      <c r="F354" t="s">
        <v>173</v>
      </c>
      <c r="G354" s="16">
        <v>46298.780196087966</v>
      </c>
    </row>
    <row r="355" spans="1:7" x14ac:dyDescent="0.35">
      <c r="A355" t="s">
        <v>24</v>
      </c>
      <c r="B355">
        <v>2014</v>
      </c>
      <c r="C355" t="s">
        <v>10</v>
      </c>
      <c r="D355" t="s">
        <v>11</v>
      </c>
      <c r="E355">
        <v>2.6011897818733161</v>
      </c>
      <c r="F355" t="s">
        <v>173</v>
      </c>
      <c r="G355" s="16">
        <v>46298.780196087966</v>
      </c>
    </row>
    <row r="356" spans="1:7" x14ac:dyDescent="0.35">
      <c r="A356" t="s">
        <v>24</v>
      </c>
      <c r="B356">
        <v>2014</v>
      </c>
      <c r="C356" t="s">
        <v>12</v>
      </c>
      <c r="D356" t="s">
        <v>13</v>
      </c>
      <c r="E356">
        <v>55489.068844146044</v>
      </c>
      <c r="F356" t="s">
        <v>173</v>
      </c>
      <c r="G356" s="16">
        <v>46298.780196087966</v>
      </c>
    </row>
    <row r="357" spans="1:7" x14ac:dyDescent="0.35">
      <c r="A357" t="s">
        <v>24</v>
      </c>
      <c r="B357">
        <v>2014</v>
      </c>
      <c r="C357" t="s">
        <v>14</v>
      </c>
      <c r="D357" t="s">
        <v>15</v>
      </c>
      <c r="E357">
        <v>2.4879293208049198</v>
      </c>
      <c r="F357" t="s">
        <v>173</v>
      </c>
      <c r="G357" s="16">
        <v>46298.780196087966</v>
      </c>
    </row>
    <row r="358" spans="1:7" x14ac:dyDescent="0.35">
      <c r="A358" t="s">
        <v>24</v>
      </c>
      <c r="B358">
        <v>2014</v>
      </c>
      <c r="C358" t="s">
        <v>16</v>
      </c>
      <c r="D358" t="s">
        <v>17</v>
      </c>
      <c r="E358">
        <v>84</v>
      </c>
      <c r="F358" t="s">
        <v>173</v>
      </c>
      <c r="G358" s="16">
        <v>46298.780196087966</v>
      </c>
    </row>
    <row r="359" spans="1:7" x14ac:dyDescent="0.35">
      <c r="A359" t="s">
        <v>24</v>
      </c>
      <c r="B359">
        <v>2014</v>
      </c>
      <c r="C359" t="s">
        <v>18</v>
      </c>
      <c r="D359" t="s">
        <v>19</v>
      </c>
      <c r="E359">
        <v>82.300000000000011</v>
      </c>
      <c r="F359" t="s">
        <v>173</v>
      </c>
      <c r="G359" s="16">
        <v>46298.780196087966</v>
      </c>
    </row>
    <row r="360" spans="1:7" x14ac:dyDescent="0.35">
      <c r="A360" t="s">
        <v>24</v>
      </c>
      <c r="B360">
        <v>2014</v>
      </c>
      <c r="C360" t="s">
        <v>20</v>
      </c>
      <c r="D360" t="s">
        <v>21</v>
      </c>
      <c r="E360">
        <v>23475686</v>
      </c>
      <c r="F360" t="s">
        <v>173</v>
      </c>
      <c r="G360" s="16">
        <v>46298.780196087966</v>
      </c>
    </row>
    <row r="361" spans="1:7" x14ac:dyDescent="0.35">
      <c r="A361" t="s">
        <v>24</v>
      </c>
      <c r="B361">
        <v>2014</v>
      </c>
      <c r="C361" t="s">
        <v>22</v>
      </c>
      <c r="D361" t="s">
        <v>23</v>
      </c>
      <c r="E361">
        <v>42.299309538528199</v>
      </c>
      <c r="F361" t="s">
        <v>173</v>
      </c>
      <c r="G361" s="16">
        <v>46298.780196087966</v>
      </c>
    </row>
    <row r="362" spans="1:7" x14ac:dyDescent="0.35">
      <c r="A362" t="s">
        <v>24</v>
      </c>
      <c r="B362">
        <v>2015</v>
      </c>
      <c r="C362" t="s">
        <v>6</v>
      </c>
      <c r="D362" t="s">
        <v>7</v>
      </c>
      <c r="E362">
        <v>100</v>
      </c>
      <c r="F362" t="s">
        <v>173</v>
      </c>
      <c r="G362" s="16">
        <v>46298.780196087966</v>
      </c>
    </row>
    <row r="363" spans="1:7" x14ac:dyDescent="0.35">
      <c r="A363" t="s">
        <v>24</v>
      </c>
      <c r="B363">
        <v>2015</v>
      </c>
      <c r="C363" t="s">
        <v>8</v>
      </c>
      <c r="D363" t="s">
        <v>9</v>
      </c>
      <c r="E363">
        <v>1356805839935.9031</v>
      </c>
      <c r="F363" t="s">
        <v>173</v>
      </c>
      <c r="G363" s="16">
        <v>46298.780196087966</v>
      </c>
    </row>
    <row r="364" spans="1:7" x14ac:dyDescent="0.35">
      <c r="A364" t="s">
        <v>24</v>
      </c>
      <c r="B364">
        <v>2015</v>
      </c>
      <c r="C364" t="s">
        <v>10</v>
      </c>
      <c r="D364" t="s">
        <v>11</v>
      </c>
      <c r="E364">
        <v>2.1643478064785171</v>
      </c>
      <c r="F364" t="s">
        <v>173</v>
      </c>
      <c r="G364" s="16">
        <v>46298.780196087966</v>
      </c>
    </row>
    <row r="365" spans="1:7" x14ac:dyDescent="0.35">
      <c r="A365" t="s">
        <v>24</v>
      </c>
      <c r="B365">
        <v>2015</v>
      </c>
      <c r="C365" t="s">
        <v>12</v>
      </c>
      <c r="D365" t="s">
        <v>13</v>
      </c>
      <c r="E365">
        <v>55879.995881710274</v>
      </c>
      <c r="F365" t="s">
        <v>173</v>
      </c>
      <c r="G365" s="16">
        <v>46298.780196087966</v>
      </c>
    </row>
    <row r="366" spans="1:7" x14ac:dyDescent="0.35">
      <c r="A366" t="s">
        <v>24</v>
      </c>
      <c r="B366">
        <v>2015</v>
      </c>
      <c r="C366" t="s">
        <v>14</v>
      </c>
      <c r="D366" t="s">
        <v>15</v>
      </c>
      <c r="E366">
        <v>1.5083680313846299</v>
      </c>
      <c r="F366" t="s">
        <v>173</v>
      </c>
      <c r="G366" s="16">
        <v>46298.780196087966</v>
      </c>
    </row>
    <row r="367" spans="1:7" x14ac:dyDescent="0.35">
      <c r="A367" t="s">
        <v>24</v>
      </c>
      <c r="B367">
        <v>2015</v>
      </c>
      <c r="C367" t="s">
        <v>16</v>
      </c>
      <c r="D367" t="s">
        <v>17</v>
      </c>
      <c r="E367">
        <v>84.560514909140807</v>
      </c>
      <c r="F367" t="s">
        <v>173</v>
      </c>
      <c r="G367" s="16">
        <v>46298.780196087966</v>
      </c>
    </row>
    <row r="368" spans="1:7" x14ac:dyDescent="0.35">
      <c r="A368" t="s">
        <v>24</v>
      </c>
      <c r="B368">
        <v>2015</v>
      </c>
      <c r="C368" t="s">
        <v>18</v>
      </c>
      <c r="D368" t="s">
        <v>19</v>
      </c>
      <c r="E368">
        <v>82.40000000000002</v>
      </c>
      <c r="F368" t="s">
        <v>173</v>
      </c>
      <c r="G368" s="16">
        <v>46298.780196087966</v>
      </c>
    </row>
    <row r="369" spans="1:7" x14ac:dyDescent="0.35">
      <c r="A369" t="s">
        <v>24</v>
      </c>
      <c r="B369">
        <v>2015</v>
      </c>
      <c r="C369" t="s">
        <v>20</v>
      </c>
      <c r="D369" t="s">
        <v>21</v>
      </c>
      <c r="E369">
        <v>23815995</v>
      </c>
      <c r="F369" t="s">
        <v>173</v>
      </c>
      <c r="G369" s="16">
        <v>46298.780196087966</v>
      </c>
    </row>
    <row r="370" spans="1:7" x14ac:dyDescent="0.35">
      <c r="A370" t="s">
        <v>24</v>
      </c>
      <c r="B370">
        <v>2015</v>
      </c>
      <c r="C370" t="s">
        <v>22</v>
      </c>
      <c r="D370" t="s">
        <v>23</v>
      </c>
      <c r="E370">
        <v>41.494750693990078</v>
      </c>
      <c r="F370" t="s">
        <v>173</v>
      </c>
      <c r="G370" s="16">
        <v>46298.780196087966</v>
      </c>
    </row>
    <row r="371" spans="1:7" x14ac:dyDescent="0.35">
      <c r="A371" t="s">
        <v>24</v>
      </c>
      <c r="B371">
        <v>2016</v>
      </c>
      <c r="C371" t="s">
        <v>6</v>
      </c>
      <c r="D371" t="s">
        <v>7</v>
      </c>
      <c r="E371">
        <v>100</v>
      </c>
      <c r="F371" t="s">
        <v>173</v>
      </c>
      <c r="G371" s="16">
        <v>46298.780196087966</v>
      </c>
    </row>
    <row r="372" spans="1:7" x14ac:dyDescent="0.35">
      <c r="A372" t="s">
        <v>24</v>
      </c>
      <c r="B372">
        <v>2016</v>
      </c>
      <c r="C372" t="s">
        <v>8</v>
      </c>
      <c r="D372" t="s">
        <v>9</v>
      </c>
      <c r="E372">
        <v>1394194533274.6436</v>
      </c>
      <c r="F372" t="s">
        <v>173</v>
      </c>
      <c r="G372" s="16">
        <v>46298.780196087966</v>
      </c>
    </row>
    <row r="373" spans="1:7" x14ac:dyDescent="0.35">
      <c r="A373" t="s">
        <v>24</v>
      </c>
      <c r="B373">
        <v>2016</v>
      </c>
      <c r="C373" t="s">
        <v>10</v>
      </c>
      <c r="D373" t="s">
        <v>11</v>
      </c>
      <c r="E373">
        <v>2.7556406552986772</v>
      </c>
      <c r="F373" t="s">
        <v>173</v>
      </c>
      <c r="G373" s="16">
        <v>46298.780196087966</v>
      </c>
    </row>
    <row r="374" spans="1:7" x14ac:dyDescent="0.35">
      <c r="A374" t="s">
        <v>24</v>
      </c>
      <c r="B374">
        <v>2016</v>
      </c>
      <c r="C374" t="s">
        <v>12</v>
      </c>
      <c r="D374" t="s">
        <v>13</v>
      </c>
      <c r="E374">
        <v>56529.951824687028</v>
      </c>
      <c r="F374" t="s">
        <v>173</v>
      </c>
      <c r="G374" s="16">
        <v>46298.780196087966</v>
      </c>
    </row>
    <row r="375" spans="1:7" x14ac:dyDescent="0.35">
      <c r="A375" t="s">
        <v>24</v>
      </c>
      <c r="B375">
        <v>2016</v>
      </c>
      <c r="C375" t="s">
        <v>14</v>
      </c>
      <c r="D375" t="s">
        <v>15</v>
      </c>
      <c r="E375">
        <v>1.27699365720306</v>
      </c>
      <c r="F375" t="s">
        <v>173</v>
      </c>
      <c r="G375" s="16">
        <v>46298.780196087966</v>
      </c>
    </row>
    <row r="376" spans="1:7" x14ac:dyDescent="0.35">
      <c r="A376" t="s">
        <v>24</v>
      </c>
      <c r="B376">
        <v>2016</v>
      </c>
      <c r="C376" t="s">
        <v>16</v>
      </c>
      <c r="D376" t="s">
        <v>17</v>
      </c>
      <c r="E376">
        <v>86.540000919999997</v>
      </c>
      <c r="F376" t="s">
        <v>173</v>
      </c>
      <c r="G376" s="16">
        <v>46298.780196087966</v>
      </c>
    </row>
    <row r="377" spans="1:7" x14ac:dyDescent="0.35">
      <c r="A377" t="s">
        <v>24</v>
      </c>
      <c r="B377">
        <v>2016</v>
      </c>
      <c r="C377" t="s">
        <v>18</v>
      </c>
      <c r="D377" t="s">
        <v>19</v>
      </c>
      <c r="E377">
        <v>82.448780487804896</v>
      </c>
      <c r="F377" t="s">
        <v>173</v>
      </c>
      <c r="G377" s="16">
        <v>46298.780196087966</v>
      </c>
    </row>
    <row r="378" spans="1:7" x14ac:dyDescent="0.35">
      <c r="A378" t="s">
        <v>24</v>
      </c>
      <c r="B378">
        <v>2016</v>
      </c>
      <c r="C378" t="s">
        <v>20</v>
      </c>
      <c r="D378" t="s">
        <v>21</v>
      </c>
      <c r="E378">
        <v>24190907</v>
      </c>
      <c r="F378" t="s">
        <v>173</v>
      </c>
      <c r="G378" s="16">
        <v>46298.780196087966</v>
      </c>
    </row>
    <row r="379" spans="1:7" x14ac:dyDescent="0.35">
      <c r="A379" t="s">
        <v>24</v>
      </c>
      <c r="B379">
        <v>2016</v>
      </c>
      <c r="C379" t="s">
        <v>22</v>
      </c>
      <c r="D379" t="s">
        <v>23</v>
      </c>
      <c r="E379">
        <v>40.813402217321013</v>
      </c>
      <c r="F379" t="s">
        <v>173</v>
      </c>
      <c r="G379" s="16">
        <v>46298.780196087966</v>
      </c>
    </row>
    <row r="380" spans="1:7" x14ac:dyDescent="0.35">
      <c r="A380" t="s">
        <v>24</v>
      </c>
      <c r="B380">
        <v>2017</v>
      </c>
      <c r="C380" t="s">
        <v>6</v>
      </c>
      <c r="D380" t="s">
        <v>7</v>
      </c>
      <c r="E380">
        <v>100</v>
      </c>
      <c r="F380" t="s">
        <v>173</v>
      </c>
      <c r="G380" s="16">
        <v>46298.780196087966</v>
      </c>
    </row>
    <row r="381" spans="1:7" x14ac:dyDescent="0.35">
      <c r="A381" t="s">
        <v>24</v>
      </c>
      <c r="B381">
        <v>2017</v>
      </c>
      <c r="C381" t="s">
        <v>8</v>
      </c>
      <c r="D381" t="s">
        <v>9</v>
      </c>
      <c r="E381">
        <v>1426167740135.1646</v>
      </c>
      <c r="F381" t="s">
        <v>173</v>
      </c>
      <c r="G381" s="16">
        <v>46298.780196087966</v>
      </c>
    </row>
    <row r="382" spans="1:7" x14ac:dyDescent="0.35">
      <c r="A382" t="s">
        <v>24</v>
      </c>
      <c r="B382">
        <v>2017</v>
      </c>
      <c r="C382" t="s">
        <v>10</v>
      </c>
      <c r="D382" t="s">
        <v>11</v>
      </c>
      <c r="E382">
        <v>2.2933103019291821</v>
      </c>
      <c r="F382" t="s">
        <v>173</v>
      </c>
      <c r="G382" s="16">
        <v>46298.780196087966</v>
      </c>
    </row>
    <row r="383" spans="1:7" x14ac:dyDescent="0.35">
      <c r="A383" t="s">
        <v>24</v>
      </c>
      <c r="B383">
        <v>2017</v>
      </c>
      <c r="C383" t="s">
        <v>12</v>
      </c>
      <c r="D383" t="s">
        <v>13</v>
      </c>
      <c r="E383">
        <v>56881.856985910388</v>
      </c>
      <c r="F383" t="s">
        <v>173</v>
      </c>
      <c r="G383" s="16">
        <v>46298.780196087966</v>
      </c>
    </row>
    <row r="384" spans="1:7" x14ac:dyDescent="0.35">
      <c r="A384" t="s">
        <v>24</v>
      </c>
      <c r="B384">
        <v>2017</v>
      </c>
      <c r="C384" t="s">
        <v>14</v>
      </c>
      <c r="D384" t="s">
        <v>15</v>
      </c>
      <c r="E384">
        <v>1.94864309065653</v>
      </c>
      <c r="F384" t="s">
        <v>173</v>
      </c>
      <c r="G384" s="16">
        <v>46298.780196087966</v>
      </c>
    </row>
    <row r="385" spans="1:7" x14ac:dyDescent="0.35">
      <c r="A385" t="s">
        <v>24</v>
      </c>
      <c r="B385">
        <v>2017</v>
      </c>
      <c r="C385" t="s">
        <v>16</v>
      </c>
      <c r="D385" t="s">
        <v>17</v>
      </c>
      <c r="E385">
        <v>86.545048847676796</v>
      </c>
      <c r="F385" t="s">
        <v>173</v>
      </c>
      <c r="G385" s="16">
        <v>46298.780196087966</v>
      </c>
    </row>
    <row r="386" spans="1:7" x14ac:dyDescent="0.35">
      <c r="A386" t="s">
        <v>24</v>
      </c>
      <c r="B386">
        <v>2017</v>
      </c>
      <c r="C386" t="s">
        <v>18</v>
      </c>
      <c r="D386" t="s">
        <v>19</v>
      </c>
      <c r="E386">
        <v>82.500000000000014</v>
      </c>
      <c r="F386" t="s">
        <v>173</v>
      </c>
      <c r="G386" s="16">
        <v>46298.780196087966</v>
      </c>
    </row>
    <row r="387" spans="1:7" x14ac:dyDescent="0.35">
      <c r="A387" t="s">
        <v>24</v>
      </c>
      <c r="B387">
        <v>2017</v>
      </c>
      <c r="C387" t="s">
        <v>20</v>
      </c>
      <c r="D387" t="s">
        <v>21</v>
      </c>
      <c r="E387">
        <v>24592588</v>
      </c>
      <c r="F387" t="s">
        <v>173</v>
      </c>
      <c r="G387" s="16">
        <v>46298.780196087966</v>
      </c>
    </row>
    <row r="388" spans="1:7" x14ac:dyDescent="0.35">
      <c r="A388" t="s">
        <v>24</v>
      </c>
      <c r="B388">
        <v>2017</v>
      </c>
      <c r="C388" t="s">
        <v>22</v>
      </c>
      <c r="D388" t="s">
        <v>23</v>
      </c>
      <c r="E388">
        <v>42.035413525185398</v>
      </c>
      <c r="F388" t="s">
        <v>173</v>
      </c>
      <c r="G388" s="16">
        <v>46298.780196087966</v>
      </c>
    </row>
    <row r="389" spans="1:7" x14ac:dyDescent="0.35">
      <c r="A389" t="s">
        <v>24</v>
      </c>
      <c r="B389">
        <v>2018</v>
      </c>
      <c r="C389" t="s">
        <v>6</v>
      </c>
      <c r="D389" t="s">
        <v>7</v>
      </c>
      <c r="E389">
        <v>100</v>
      </c>
      <c r="F389" t="s">
        <v>173</v>
      </c>
      <c r="G389" s="16">
        <v>46298.780196087966</v>
      </c>
    </row>
    <row r="390" spans="1:7" x14ac:dyDescent="0.35">
      <c r="A390" t="s">
        <v>24</v>
      </c>
      <c r="B390">
        <v>2018</v>
      </c>
      <c r="C390" t="s">
        <v>8</v>
      </c>
      <c r="D390" t="s">
        <v>9</v>
      </c>
      <c r="E390">
        <v>1467158231105.0986</v>
      </c>
      <c r="F390" t="s">
        <v>173</v>
      </c>
      <c r="G390" s="16">
        <v>46298.780196087966</v>
      </c>
    </row>
    <row r="391" spans="1:7" x14ac:dyDescent="0.35">
      <c r="A391" t="s">
        <v>24</v>
      </c>
      <c r="B391">
        <v>2018</v>
      </c>
      <c r="C391" t="s">
        <v>10</v>
      </c>
      <c r="D391" t="s">
        <v>11</v>
      </c>
      <c r="E391">
        <v>2.874170394995005</v>
      </c>
      <c r="F391" t="s">
        <v>173</v>
      </c>
      <c r="G391" s="16">
        <v>46298.780196087966</v>
      </c>
    </row>
    <row r="392" spans="1:7" x14ac:dyDescent="0.35">
      <c r="A392" t="s">
        <v>24</v>
      </c>
      <c r="B392">
        <v>2018</v>
      </c>
      <c r="C392" t="s">
        <v>12</v>
      </c>
      <c r="D392" t="s">
        <v>13</v>
      </c>
      <c r="E392">
        <v>57647.845506810496</v>
      </c>
      <c r="F392" t="s">
        <v>173</v>
      </c>
      <c r="G392" s="16">
        <v>46298.780196087966</v>
      </c>
    </row>
    <row r="393" spans="1:7" x14ac:dyDescent="0.35">
      <c r="A393" t="s">
        <v>24</v>
      </c>
      <c r="B393">
        <v>2018</v>
      </c>
      <c r="C393" t="s">
        <v>14</v>
      </c>
      <c r="D393" t="s">
        <v>15</v>
      </c>
      <c r="E393">
        <v>1.9114000281857899</v>
      </c>
      <c r="F393" t="s">
        <v>173</v>
      </c>
      <c r="G393" s="16">
        <v>46298.780196087966</v>
      </c>
    </row>
    <row r="394" spans="1:7" x14ac:dyDescent="0.35">
      <c r="A394" t="s">
        <v>24</v>
      </c>
      <c r="B394">
        <v>2018</v>
      </c>
      <c r="C394" t="s">
        <v>16</v>
      </c>
      <c r="D394" t="s">
        <v>17</v>
      </c>
      <c r="E394">
        <v>90.008201600000007</v>
      </c>
      <c r="F394" t="s">
        <v>173</v>
      </c>
      <c r="G394" s="16">
        <v>46298.780196087966</v>
      </c>
    </row>
    <row r="395" spans="1:7" x14ac:dyDescent="0.35">
      <c r="A395" t="s">
        <v>24</v>
      </c>
      <c r="B395">
        <v>2018</v>
      </c>
      <c r="C395" t="s">
        <v>18</v>
      </c>
      <c r="D395" t="s">
        <v>19</v>
      </c>
      <c r="E395">
        <v>82.748780487804893</v>
      </c>
      <c r="F395" t="s">
        <v>173</v>
      </c>
      <c r="G395" s="16">
        <v>46298.780196087966</v>
      </c>
    </row>
    <row r="396" spans="1:7" x14ac:dyDescent="0.35">
      <c r="A396" t="s">
        <v>24</v>
      </c>
      <c r="B396">
        <v>2018</v>
      </c>
      <c r="C396" t="s">
        <v>20</v>
      </c>
      <c r="D396" t="s">
        <v>21</v>
      </c>
      <c r="E396">
        <v>24963258</v>
      </c>
      <c r="F396" t="s">
        <v>173</v>
      </c>
      <c r="G396" s="16">
        <v>46298.780196087966</v>
      </c>
    </row>
    <row r="397" spans="1:7" x14ac:dyDescent="0.35">
      <c r="A397" t="s">
        <v>24</v>
      </c>
      <c r="B397">
        <v>2018</v>
      </c>
      <c r="C397" t="s">
        <v>22</v>
      </c>
      <c r="D397" t="s">
        <v>23</v>
      </c>
      <c r="E397">
        <v>43.573225364521839</v>
      </c>
      <c r="F397" t="s">
        <v>173</v>
      </c>
      <c r="G397" s="16">
        <v>46298.780196087966</v>
      </c>
    </row>
    <row r="398" spans="1:7" x14ac:dyDescent="0.35">
      <c r="A398" t="s">
        <v>24</v>
      </c>
      <c r="B398">
        <v>2019</v>
      </c>
      <c r="C398" t="s">
        <v>6</v>
      </c>
      <c r="D398" t="s">
        <v>7</v>
      </c>
      <c r="E398">
        <v>100</v>
      </c>
      <c r="F398" t="s">
        <v>173</v>
      </c>
      <c r="G398" s="16">
        <v>46298.780196087966</v>
      </c>
    </row>
    <row r="399" spans="1:7" x14ac:dyDescent="0.35">
      <c r="A399" t="s">
        <v>24</v>
      </c>
      <c r="B399">
        <v>2019</v>
      </c>
      <c r="C399" t="s">
        <v>8</v>
      </c>
      <c r="D399" t="s">
        <v>9</v>
      </c>
      <c r="E399">
        <v>1499347932643.9536</v>
      </c>
      <c r="F399" t="s">
        <v>173</v>
      </c>
      <c r="G399" s="16">
        <v>46298.780196087966</v>
      </c>
    </row>
    <row r="400" spans="1:7" x14ac:dyDescent="0.35">
      <c r="A400" t="s">
        <v>24</v>
      </c>
      <c r="B400">
        <v>2019</v>
      </c>
      <c r="C400" t="s">
        <v>10</v>
      </c>
      <c r="D400" t="s">
        <v>11</v>
      </c>
      <c r="E400">
        <v>2.1940170362271658</v>
      </c>
      <c r="F400" t="s">
        <v>173</v>
      </c>
      <c r="G400" s="16">
        <v>46298.780196087966</v>
      </c>
    </row>
    <row r="401" spans="1:7" x14ac:dyDescent="0.35">
      <c r="A401" t="s">
        <v>24</v>
      </c>
      <c r="B401">
        <v>2019</v>
      </c>
      <c r="C401" t="s">
        <v>12</v>
      </c>
      <c r="D401" t="s">
        <v>13</v>
      </c>
      <c r="E401">
        <v>58048.618842083139</v>
      </c>
      <c r="F401" t="s">
        <v>173</v>
      </c>
      <c r="G401" s="16">
        <v>46298.780196087966</v>
      </c>
    </row>
    <row r="402" spans="1:7" x14ac:dyDescent="0.35">
      <c r="A402" t="s">
        <v>24</v>
      </c>
      <c r="B402">
        <v>2019</v>
      </c>
      <c r="C402" t="s">
        <v>14</v>
      </c>
      <c r="D402" t="s">
        <v>15</v>
      </c>
      <c r="E402">
        <v>1.610770929127</v>
      </c>
      <c r="F402" t="s">
        <v>173</v>
      </c>
      <c r="G402" s="16">
        <v>46298.780196087966</v>
      </c>
    </row>
    <row r="403" spans="1:7" x14ac:dyDescent="0.35">
      <c r="A403" t="s">
        <v>24</v>
      </c>
      <c r="B403">
        <v>2019</v>
      </c>
      <c r="C403" t="s">
        <v>16</v>
      </c>
      <c r="D403" t="s">
        <v>17</v>
      </c>
      <c r="E403">
        <v>93.609901429999994</v>
      </c>
      <c r="F403" t="s">
        <v>173</v>
      </c>
      <c r="G403" s="16">
        <v>46298.780196087966</v>
      </c>
    </row>
    <row r="404" spans="1:7" x14ac:dyDescent="0.35">
      <c r="A404" t="s">
        <v>24</v>
      </c>
      <c r="B404">
        <v>2019</v>
      </c>
      <c r="C404" t="s">
        <v>18</v>
      </c>
      <c r="D404" t="s">
        <v>19</v>
      </c>
      <c r="E404">
        <v>82.9</v>
      </c>
      <c r="F404" t="s">
        <v>173</v>
      </c>
      <c r="G404" s="16">
        <v>46298.780196087966</v>
      </c>
    </row>
    <row r="405" spans="1:7" x14ac:dyDescent="0.35">
      <c r="A405" t="s">
        <v>24</v>
      </c>
      <c r="B405">
        <v>2019</v>
      </c>
      <c r="C405" t="s">
        <v>20</v>
      </c>
      <c r="D405" t="s">
        <v>21</v>
      </c>
      <c r="E405">
        <v>25334826</v>
      </c>
      <c r="F405" t="s">
        <v>173</v>
      </c>
      <c r="G405" s="16">
        <v>46298.780196087966</v>
      </c>
    </row>
    <row r="406" spans="1:7" x14ac:dyDescent="0.35">
      <c r="A406" t="s">
        <v>24</v>
      </c>
      <c r="B406">
        <v>2019</v>
      </c>
      <c r="C406" t="s">
        <v>22</v>
      </c>
      <c r="D406" t="s">
        <v>23</v>
      </c>
      <c r="E406">
        <v>46.001682705217149</v>
      </c>
      <c r="F406" t="s">
        <v>173</v>
      </c>
      <c r="G406" s="16">
        <v>46298.780196087966</v>
      </c>
    </row>
    <row r="407" spans="1:7" x14ac:dyDescent="0.35">
      <c r="A407" t="s">
        <v>24</v>
      </c>
      <c r="B407">
        <v>2020</v>
      </c>
      <c r="C407" t="s">
        <v>6</v>
      </c>
      <c r="D407" t="s">
        <v>7</v>
      </c>
      <c r="E407">
        <v>100</v>
      </c>
      <c r="F407" t="s">
        <v>173</v>
      </c>
      <c r="G407" s="16">
        <v>46298.780196087966</v>
      </c>
    </row>
    <row r="408" spans="1:7" x14ac:dyDescent="0.35">
      <c r="A408" t="s">
        <v>24</v>
      </c>
      <c r="B408">
        <v>2020</v>
      </c>
      <c r="C408" t="s">
        <v>8</v>
      </c>
      <c r="D408" t="s">
        <v>9</v>
      </c>
      <c r="E408">
        <v>1497345824797.3398</v>
      </c>
      <c r="F408" t="s">
        <v>173</v>
      </c>
      <c r="G408" s="16">
        <v>46298.780196087966</v>
      </c>
    </row>
    <row r="409" spans="1:7" x14ac:dyDescent="0.35">
      <c r="A409" t="s">
        <v>24</v>
      </c>
      <c r="B409">
        <v>2020</v>
      </c>
      <c r="C409" t="s">
        <v>10</v>
      </c>
      <c r="D409" t="s">
        <v>11</v>
      </c>
      <c r="E409">
        <v>-0.13353190430477468</v>
      </c>
      <c r="F409" t="s">
        <v>173</v>
      </c>
      <c r="G409" s="16">
        <v>46298.780196087966</v>
      </c>
    </row>
    <row r="410" spans="1:7" x14ac:dyDescent="0.35">
      <c r="A410" t="s">
        <v>24</v>
      </c>
      <c r="B410">
        <v>2020</v>
      </c>
      <c r="C410" t="s">
        <v>12</v>
      </c>
      <c r="D410" t="s">
        <v>13</v>
      </c>
      <c r="E410">
        <v>57260.465053010841</v>
      </c>
      <c r="F410" t="s">
        <v>173</v>
      </c>
      <c r="G410" s="16">
        <v>46298.780196087966</v>
      </c>
    </row>
    <row r="411" spans="1:7" x14ac:dyDescent="0.35">
      <c r="A411" t="s">
        <v>24</v>
      </c>
      <c r="B411">
        <v>2020</v>
      </c>
      <c r="C411" t="s">
        <v>14</v>
      </c>
      <c r="D411" t="s">
        <v>15</v>
      </c>
      <c r="E411">
        <v>0.846900734607273</v>
      </c>
      <c r="F411" t="s">
        <v>173</v>
      </c>
      <c r="G411" s="16">
        <v>46298.780196087966</v>
      </c>
    </row>
    <row r="412" spans="1:7" x14ac:dyDescent="0.35">
      <c r="A412" t="s">
        <v>24</v>
      </c>
      <c r="B412">
        <v>2020</v>
      </c>
      <c r="C412" t="s">
        <v>16</v>
      </c>
      <c r="D412" t="s">
        <v>17</v>
      </c>
      <c r="E412">
        <v>94.693496699999997</v>
      </c>
      <c r="F412" t="s">
        <v>173</v>
      </c>
      <c r="G412" s="16">
        <v>46298.780196087966</v>
      </c>
    </row>
    <row r="413" spans="1:7" x14ac:dyDescent="0.35">
      <c r="A413" t="s">
        <v>24</v>
      </c>
      <c r="B413">
        <v>2020</v>
      </c>
      <c r="C413" t="s">
        <v>18</v>
      </c>
      <c r="D413" t="s">
        <v>19</v>
      </c>
      <c r="E413">
        <v>83.2</v>
      </c>
      <c r="F413" t="s">
        <v>173</v>
      </c>
      <c r="G413" s="16">
        <v>46298.780196087966</v>
      </c>
    </row>
    <row r="414" spans="1:7" x14ac:dyDescent="0.35">
      <c r="A414" t="s">
        <v>24</v>
      </c>
      <c r="B414">
        <v>2020</v>
      </c>
      <c r="C414" t="s">
        <v>20</v>
      </c>
      <c r="D414" t="s">
        <v>21</v>
      </c>
      <c r="E414">
        <v>25649248</v>
      </c>
      <c r="F414" t="s">
        <v>173</v>
      </c>
      <c r="G414" s="16">
        <v>46298.780196087966</v>
      </c>
    </row>
    <row r="415" spans="1:7" x14ac:dyDescent="0.35">
      <c r="A415" t="s">
        <v>24</v>
      </c>
      <c r="B415">
        <v>2020</v>
      </c>
      <c r="C415" t="s">
        <v>22</v>
      </c>
      <c r="D415" t="s">
        <v>23</v>
      </c>
      <c r="E415">
        <v>44.499564103879024</v>
      </c>
      <c r="F415" t="s">
        <v>173</v>
      </c>
      <c r="G415" s="16">
        <v>46298.780196087966</v>
      </c>
    </row>
    <row r="416" spans="1:7" x14ac:dyDescent="0.35">
      <c r="A416" t="s">
        <v>24</v>
      </c>
      <c r="B416">
        <v>2021</v>
      </c>
      <c r="C416" t="s">
        <v>6</v>
      </c>
      <c r="D416" t="s">
        <v>7</v>
      </c>
      <c r="E416">
        <v>100</v>
      </c>
      <c r="F416" t="s">
        <v>173</v>
      </c>
      <c r="G416" s="16">
        <v>46298.780196087966</v>
      </c>
    </row>
    <row r="417" spans="1:7" x14ac:dyDescent="0.35">
      <c r="A417" t="s">
        <v>24</v>
      </c>
      <c r="B417">
        <v>2021</v>
      </c>
      <c r="C417" t="s">
        <v>8</v>
      </c>
      <c r="D417" t="s">
        <v>9</v>
      </c>
      <c r="E417">
        <v>1527396783519.6814</v>
      </c>
      <c r="F417" t="s">
        <v>173</v>
      </c>
      <c r="G417" s="16">
        <v>46298.780196087966</v>
      </c>
    </row>
    <row r="418" spans="1:7" x14ac:dyDescent="0.35">
      <c r="A418" t="s">
        <v>24</v>
      </c>
      <c r="B418">
        <v>2021</v>
      </c>
      <c r="C418" t="s">
        <v>10</v>
      </c>
      <c r="D418" t="s">
        <v>11</v>
      </c>
      <c r="E418">
        <v>2.0069484433503391</v>
      </c>
      <c r="F418" t="s">
        <v>173</v>
      </c>
      <c r="G418" s="16">
        <v>46298.780196087966</v>
      </c>
    </row>
    <row r="419" spans="1:7" x14ac:dyDescent="0.35">
      <c r="A419" t="s">
        <v>24</v>
      </c>
      <c r="B419">
        <v>2021</v>
      </c>
      <c r="C419" t="s">
        <v>12</v>
      </c>
      <c r="D419" t="s">
        <v>13</v>
      </c>
      <c r="E419">
        <v>58327.414684232484</v>
      </c>
      <c r="F419" t="s">
        <v>173</v>
      </c>
      <c r="G419" s="16">
        <v>46298.780196087966</v>
      </c>
    </row>
    <row r="420" spans="1:7" x14ac:dyDescent="0.35">
      <c r="A420" t="s">
        <v>24</v>
      </c>
      <c r="B420">
        <v>2021</v>
      </c>
      <c r="C420" t="s">
        <v>14</v>
      </c>
      <c r="D420" t="s">
        <v>15</v>
      </c>
      <c r="E420">
        <v>2.8639128470931801</v>
      </c>
      <c r="F420" t="s">
        <v>173</v>
      </c>
      <c r="G420" s="16">
        <v>46298.780196087966</v>
      </c>
    </row>
    <row r="421" spans="1:7" x14ac:dyDescent="0.35">
      <c r="A421" t="s">
        <v>24</v>
      </c>
      <c r="B421">
        <v>2021</v>
      </c>
      <c r="C421" t="s">
        <v>16</v>
      </c>
      <c r="D421" t="s">
        <v>17</v>
      </c>
      <c r="E421">
        <v>96.972198489999997</v>
      </c>
      <c r="F421" t="s">
        <v>173</v>
      </c>
      <c r="G421" s="16">
        <v>46298.780196087966</v>
      </c>
    </row>
    <row r="422" spans="1:7" x14ac:dyDescent="0.35">
      <c r="A422" t="s">
        <v>24</v>
      </c>
      <c r="B422">
        <v>2021</v>
      </c>
      <c r="C422" t="s">
        <v>18</v>
      </c>
      <c r="D422" t="s">
        <v>19</v>
      </c>
      <c r="E422">
        <v>83.3</v>
      </c>
      <c r="F422" t="s">
        <v>173</v>
      </c>
      <c r="G422" s="16">
        <v>46298.780196087966</v>
      </c>
    </row>
    <row r="423" spans="1:7" x14ac:dyDescent="0.35">
      <c r="A423" t="s">
        <v>24</v>
      </c>
      <c r="B423">
        <v>2021</v>
      </c>
      <c r="C423" t="s">
        <v>20</v>
      </c>
      <c r="D423" t="s">
        <v>21</v>
      </c>
      <c r="E423">
        <v>25685412</v>
      </c>
      <c r="F423" t="s">
        <v>173</v>
      </c>
      <c r="G423" s="16">
        <v>46298.780196087966</v>
      </c>
    </row>
    <row r="424" spans="1:7" x14ac:dyDescent="0.35">
      <c r="A424" t="s">
        <v>24</v>
      </c>
      <c r="B424">
        <v>2021</v>
      </c>
      <c r="C424" t="s">
        <v>22</v>
      </c>
      <c r="D424" t="s">
        <v>23</v>
      </c>
      <c r="E424">
        <v>40.202235939059491</v>
      </c>
      <c r="F424" t="s">
        <v>173</v>
      </c>
      <c r="G424" s="16">
        <v>46298.780196087966</v>
      </c>
    </row>
    <row r="425" spans="1:7" x14ac:dyDescent="0.35">
      <c r="A425" t="s">
        <v>24</v>
      </c>
      <c r="B425">
        <v>2022</v>
      </c>
      <c r="C425" t="s">
        <v>6</v>
      </c>
      <c r="D425" t="s">
        <v>7</v>
      </c>
      <c r="E425">
        <v>100</v>
      </c>
      <c r="F425" t="s">
        <v>173</v>
      </c>
      <c r="G425" s="16">
        <v>46298.780196087966</v>
      </c>
    </row>
    <row r="426" spans="1:7" x14ac:dyDescent="0.35">
      <c r="A426" t="s">
        <v>24</v>
      </c>
      <c r="B426">
        <v>2022</v>
      </c>
      <c r="C426" t="s">
        <v>8</v>
      </c>
      <c r="D426" t="s">
        <v>9</v>
      </c>
      <c r="E426">
        <v>1592357665099.4309</v>
      </c>
      <c r="F426" t="s">
        <v>173</v>
      </c>
      <c r="G426" s="16">
        <v>46298.780196087966</v>
      </c>
    </row>
    <row r="427" spans="1:7" x14ac:dyDescent="0.35">
      <c r="A427" t="s">
        <v>24</v>
      </c>
      <c r="B427">
        <v>2022</v>
      </c>
      <c r="C427" t="s">
        <v>10</v>
      </c>
      <c r="D427" t="s">
        <v>11</v>
      </c>
      <c r="E427">
        <v>4.2530455923873234</v>
      </c>
      <c r="F427" t="s">
        <v>173</v>
      </c>
      <c r="G427" s="16">
        <v>46298.780196087966</v>
      </c>
    </row>
    <row r="428" spans="1:7" x14ac:dyDescent="0.35">
      <c r="A428" t="s">
        <v>24</v>
      </c>
      <c r="B428">
        <v>2022</v>
      </c>
      <c r="C428" t="s">
        <v>12</v>
      </c>
      <c r="D428" t="s">
        <v>13</v>
      </c>
      <c r="E428">
        <v>60029.13291907325</v>
      </c>
      <c r="F428" t="s">
        <v>173</v>
      </c>
      <c r="G428" s="16">
        <v>46298.780196087966</v>
      </c>
    </row>
    <row r="429" spans="1:7" x14ac:dyDescent="0.35">
      <c r="A429" t="s">
        <v>24</v>
      </c>
      <c r="B429">
        <v>2022</v>
      </c>
      <c r="C429" t="s">
        <v>14</v>
      </c>
      <c r="D429" t="s">
        <v>15</v>
      </c>
      <c r="E429">
        <v>6.5940965871784103</v>
      </c>
      <c r="F429" t="s">
        <v>173</v>
      </c>
      <c r="G429" s="16">
        <v>46298.780196087966</v>
      </c>
    </row>
    <row r="430" spans="1:7" x14ac:dyDescent="0.35">
      <c r="A430" t="s">
        <v>24</v>
      </c>
      <c r="B430">
        <v>2022</v>
      </c>
      <c r="C430" t="s">
        <v>16</v>
      </c>
      <c r="D430" t="s">
        <v>17</v>
      </c>
      <c r="E430">
        <v>96.11940002</v>
      </c>
      <c r="F430" t="s">
        <v>173</v>
      </c>
      <c r="G430" s="16">
        <v>46298.780196087966</v>
      </c>
    </row>
    <row r="431" spans="1:7" x14ac:dyDescent="0.35">
      <c r="A431" t="s">
        <v>24</v>
      </c>
      <c r="B431">
        <v>2022</v>
      </c>
      <c r="C431" t="s">
        <v>18</v>
      </c>
      <c r="D431" t="s">
        <v>19</v>
      </c>
      <c r="E431">
        <v>83.2</v>
      </c>
      <c r="F431" t="s">
        <v>173</v>
      </c>
      <c r="G431" s="16">
        <v>46298.780196087966</v>
      </c>
    </row>
    <row r="432" spans="1:7" x14ac:dyDescent="0.35">
      <c r="A432" t="s">
        <v>24</v>
      </c>
      <c r="B432">
        <v>2022</v>
      </c>
      <c r="C432" t="s">
        <v>20</v>
      </c>
      <c r="D432" t="s">
        <v>21</v>
      </c>
      <c r="E432">
        <v>26018721</v>
      </c>
      <c r="F432" t="s">
        <v>173</v>
      </c>
      <c r="G432" s="16">
        <v>46298.780196087966</v>
      </c>
    </row>
    <row r="433" spans="1:7" x14ac:dyDescent="0.35">
      <c r="A433" t="s">
        <v>24</v>
      </c>
      <c r="B433">
        <v>2022</v>
      </c>
      <c r="C433" t="s">
        <v>22</v>
      </c>
      <c r="D433" t="s">
        <v>23</v>
      </c>
      <c r="E433">
        <v>45.694641880575219</v>
      </c>
      <c r="F433" t="s">
        <v>173</v>
      </c>
      <c r="G433" s="16">
        <v>46298.780196087966</v>
      </c>
    </row>
    <row r="434" spans="1:7" x14ac:dyDescent="0.35">
      <c r="A434" t="s">
        <v>24</v>
      </c>
      <c r="B434">
        <v>2023</v>
      </c>
      <c r="C434" t="s">
        <v>6</v>
      </c>
      <c r="D434" t="s">
        <v>7</v>
      </c>
      <c r="E434">
        <v>100</v>
      </c>
      <c r="F434" t="s">
        <v>173</v>
      </c>
      <c r="G434" s="16">
        <v>46298.780196087966</v>
      </c>
    </row>
    <row r="435" spans="1:7" x14ac:dyDescent="0.35">
      <c r="A435" t="s">
        <v>24</v>
      </c>
      <c r="B435">
        <v>2023</v>
      </c>
      <c r="C435" t="s">
        <v>8</v>
      </c>
      <c r="D435" t="s">
        <v>9</v>
      </c>
      <c r="E435">
        <v>1649424913623.6006</v>
      </c>
      <c r="F435" t="s">
        <v>173</v>
      </c>
      <c r="G435" s="16">
        <v>46298.780196087966</v>
      </c>
    </row>
    <row r="436" spans="1:7" x14ac:dyDescent="0.35">
      <c r="A436" t="s">
        <v>24</v>
      </c>
      <c r="B436">
        <v>2023</v>
      </c>
      <c r="C436" t="s">
        <v>10</v>
      </c>
      <c r="D436" t="s">
        <v>11</v>
      </c>
      <c r="E436">
        <v>3.5838210079898118</v>
      </c>
      <c r="F436" t="s">
        <v>173</v>
      </c>
      <c r="G436" s="16">
        <v>46298.780196087966</v>
      </c>
    </row>
    <row r="437" spans="1:7" x14ac:dyDescent="0.35">
      <c r="A437" t="s">
        <v>24</v>
      </c>
      <c r="B437">
        <v>2023</v>
      </c>
      <c r="C437" t="s">
        <v>12</v>
      </c>
      <c r="D437" t="s">
        <v>13</v>
      </c>
      <c r="E437">
        <v>60684.959620488291</v>
      </c>
      <c r="F437" t="s">
        <v>173</v>
      </c>
      <c r="G437" s="16">
        <v>46298.780196087966</v>
      </c>
    </row>
    <row r="438" spans="1:7" x14ac:dyDescent="0.35">
      <c r="A438" t="s">
        <v>24</v>
      </c>
      <c r="B438">
        <v>2023</v>
      </c>
      <c r="C438" t="s">
        <v>14</v>
      </c>
      <c r="D438" t="s">
        <v>15</v>
      </c>
      <c r="E438">
        <v>5.59701792296707</v>
      </c>
      <c r="F438" t="s">
        <v>173</v>
      </c>
      <c r="G438" s="16">
        <v>46298.780196087966</v>
      </c>
    </row>
    <row r="439" spans="1:7" x14ac:dyDescent="0.35">
      <c r="A439" t="s">
        <v>24</v>
      </c>
      <c r="B439">
        <v>2023</v>
      </c>
      <c r="C439" t="s">
        <v>16</v>
      </c>
      <c r="D439" t="s">
        <v>17</v>
      </c>
      <c r="E439">
        <v>96.116096499999998</v>
      </c>
      <c r="F439" t="s">
        <v>173</v>
      </c>
      <c r="G439" s="16">
        <v>46298.780196087966</v>
      </c>
    </row>
    <row r="440" spans="1:7" x14ac:dyDescent="0.35">
      <c r="A440" t="s">
        <v>24</v>
      </c>
      <c r="B440">
        <v>2023</v>
      </c>
      <c r="C440" t="s">
        <v>18</v>
      </c>
      <c r="D440" t="s">
        <v>19</v>
      </c>
      <c r="E440">
        <v>83.051219512195132</v>
      </c>
      <c r="F440" t="s">
        <v>173</v>
      </c>
      <c r="G440" s="16">
        <v>46298.780196087966</v>
      </c>
    </row>
    <row r="441" spans="1:7" x14ac:dyDescent="0.35">
      <c r="A441" t="s">
        <v>24</v>
      </c>
      <c r="B441">
        <v>2023</v>
      </c>
      <c r="C441" t="s">
        <v>20</v>
      </c>
      <c r="D441" t="s">
        <v>21</v>
      </c>
      <c r="E441">
        <v>26659922</v>
      </c>
      <c r="F441" t="s">
        <v>173</v>
      </c>
      <c r="G441" s="16">
        <v>46298.780196087966</v>
      </c>
    </row>
    <row r="442" spans="1:7" x14ac:dyDescent="0.35">
      <c r="A442" t="s">
        <v>24</v>
      </c>
      <c r="B442">
        <v>2023</v>
      </c>
      <c r="C442" t="s">
        <v>22</v>
      </c>
      <c r="D442" t="s">
        <v>23</v>
      </c>
      <c r="E442">
        <v>49.044339318427966</v>
      </c>
      <c r="F442" t="s">
        <v>173</v>
      </c>
      <c r="G442" s="16">
        <v>46298.780196087966</v>
      </c>
    </row>
    <row r="443" spans="1:7" x14ac:dyDescent="0.35">
      <c r="A443" t="s">
        <v>24</v>
      </c>
      <c r="B443">
        <v>2024</v>
      </c>
      <c r="C443" t="s">
        <v>6</v>
      </c>
      <c r="D443" t="s">
        <v>7</v>
      </c>
      <c r="E443">
        <v>100</v>
      </c>
      <c r="F443" t="s">
        <v>173</v>
      </c>
      <c r="G443" s="16">
        <v>46298.780196087966</v>
      </c>
    </row>
    <row r="444" spans="1:7" x14ac:dyDescent="0.35">
      <c r="A444" t="s">
        <v>24</v>
      </c>
      <c r="B444">
        <v>2024</v>
      </c>
      <c r="C444" t="s">
        <v>8</v>
      </c>
      <c r="D444" t="s">
        <v>9</v>
      </c>
      <c r="E444">
        <v>1672078242948.2178</v>
      </c>
      <c r="F444" t="s">
        <v>173</v>
      </c>
      <c r="G444" s="16">
        <v>46298.780196087966</v>
      </c>
    </row>
    <row r="445" spans="1:7" x14ac:dyDescent="0.35">
      <c r="A445" t="s">
        <v>24</v>
      </c>
      <c r="B445">
        <v>2024</v>
      </c>
      <c r="C445" t="s">
        <v>10</v>
      </c>
      <c r="D445" t="s">
        <v>11</v>
      </c>
      <c r="E445">
        <v>1.3734077336597466</v>
      </c>
      <c r="F445" t="s">
        <v>173</v>
      </c>
      <c r="G445" s="16">
        <v>46298.780196087966</v>
      </c>
    </row>
    <row r="446" spans="1:7" x14ac:dyDescent="0.35">
      <c r="A446" t="s">
        <v>24</v>
      </c>
      <c r="B446">
        <v>2024</v>
      </c>
      <c r="C446" t="s">
        <v>12</v>
      </c>
      <c r="D446" t="s">
        <v>13</v>
      </c>
      <c r="E446">
        <v>60309.583177233944</v>
      </c>
      <c r="F446" t="s">
        <v>173</v>
      </c>
      <c r="G446" s="16">
        <v>46298.780196087966</v>
      </c>
    </row>
    <row r="447" spans="1:7" x14ac:dyDescent="0.35">
      <c r="A447" t="s">
        <v>24</v>
      </c>
      <c r="B447">
        <v>2024</v>
      </c>
      <c r="C447" t="s">
        <v>14</v>
      </c>
      <c r="D447" t="s">
        <v>15</v>
      </c>
      <c r="E447">
        <v>3.16656665428797</v>
      </c>
      <c r="F447" t="s">
        <v>173</v>
      </c>
      <c r="G447" s="16">
        <v>46298.780196087966</v>
      </c>
    </row>
    <row r="448" spans="1:7" x14ac:dyDescent="0.35">
      <c r="A448" t="s">
        <v>24</v>
      </c>
      <c r="B448">
        <v>2024</v>
      </c>
      <c r="C448" t="s">
        <v>16</v>
      </c>
      <c r="D448" t="s">
        <v>17</v>
      </c>
      <c r="E448">
        <v>96.131401060000002</v>
      </c>
      <c r="F448" t="s">
        <v>173</v>
      </c>
      <c r="G448" s="16">
        <v>46298.780196087966</v>
      </c>
    </row>
    <row r="449" spans="1:7" x14ac:dyDescent="0.35">
      <c r="A449" t="s">
        <v>24</v>
      </c>
      <c r="B449">
        <v>2024</v>
      </c>
      <c r="C449" t="s">
        <v>18</v>
      </c>
      <c r="D449" t="s">
        <v>19</v>
      </c>
      <c r="E449">
        <v>83.051219512195132</v>
      </c>
      <c r="F449" t="s">
        <v>173</v>
      </c>
      <c r="G449" s="16">
        <v>46298.780196087966</v>
      </c>
    </row>
    <row r="450" spans="1:7" x14ac:dyDescent="0.35">
      <c r="A450" t="s">
        <v>24</v>
      </c>
      <c r="B450">
        <v>2024</v>
      </c>
      <c r="C450" t="s">
        <v>20</v>
      </c>
      <c r="D450" t="s">
        <v>21</v>
      </c>
      <c r="E450">
        <v>27194286</v>
      </c>
      <c r="F450" t="s">
        <v>173</v>
      </c>
      <c r="G450" s="16">
        <v>46298.780196087966</v>
      </c>
    </row>
    <row r="451" spans="1:7" x14ac:dyDescent="0.35">
      <c r="A451" t="s">
        <v>24</v>
      </c>
      <c r="B451">
        <v>2024</v>
      </c>
      <c r="C451" t="s">
        <v>22</v>
      </c>
      <c r="D451" t="s">
        <v>23</v>
      </c>
      <c r="E451">
        <v>47.14538110651953</v>
      </c>
      <c r="F451" t="s">
        <v>173</v>
      </c>
      <c r="G451" s="16">
        <v>46298.780196087966</v>
      </c>
    </row>
    <row r="452" spans="1:7" x14ac:dyDescent="0.35">
      <c r="A452" t="s">
        <v>25</v>
      </c>
      <c r="B452">
        <v>2000</v>
      </c>
      <c r="C452" t="s">
        <v>6</v>
      </c>
      <c r="D452" t="s">
        <v>7</v>
      </c>
      <c r="E452">
        <v>94.4</v>
      </c>
      <c r="F452" t="s">
        <v>173</v>
      </c>
      <c r="G452" s="16">
        <v>46298.780196087966</v>
      </c>
    </row>
    <row r="453" spans="1:7" x14ac:dyDescent="0.35">
      <c r="A453" t="s">
        <v>25</v>
      </c>
      <c r="B453">
        <v>2000</v>
      </c>
      <c r="C453" t="s">
        <v>8</v>
      </c>
      <c r="D453" t="s">
        <v>9</v>
      </c>
      <c r="E453">
        <v>1186419100640.6101</v>
      </c>
      <c r="F453" t="s">
        <v>173</v>
      </c>
      <c r="G453" s="16">
        <v>46298.780196087966</v>
      </c>
    </row>
    <row r="454" spans="1:7" x14ac:dyDescent="0.35">
      <c r="A454" t="s">
        <v>25</v>
      </c>
      <c r="B454">
        <v>2000</v>
      </c>
      <c r="C454" t="s">
        <v>10</v>
      </c>
      <c r="D454" t="s">
        <v>11</v>
      </c>
      <c r="E454">
        <v>4.3879494474561795</v>
      </c>
      <c r="F454" t="s">
        <v>173</v>
      </c>
      <c r="G454" s="16">
        <v>46298.780196087966</v>
      </c>
    </row>
    <row r="455" spans="1:7" x14ac:dyDescent="0.35">
      <c r="A455" t="s">
        <v>25</v>
      </c>
      <c r="B455">
        <v>2000</v>
      </c>
      <c r="C455" t="s">
        <v>12</v>
      </c>
      <c r="D455" t="s">
        <v>13</v>
      </c>
      <c r="E455">
        <v>14005.347187423129</v>
      </c>
      <c r="F455" t="s">
        <v>173</v>
      </c>
      <c r="G455" s="16">
        <v>46298.780196087966</v>
      </c>
    </row>
    <row r="456" spans="1:7" x14ac:dyDescent="0.35">
      <c r="A456" t="s">
        <v>25</v>
      </c>
      <c r="B456">
        <v>2000</v>
      </c>
      <c r="C456" t="s">
        <v>14</v>
      </c>
      <c r="D456" t="s">
        <v>15</v>
      </c>
      <c r="E456">
        <v>7.0441410594726577</v>
      </c>
      <c r="F456" t="s">
        <v>173</v>
      </c>
      <c r="G456" s="16">
        <v>46298.780196087966</v>
      </c>
    </row>
    <row r="457" spans="1:7" x14ac:dyDescent="0.35">
      <c r="A457" t="s">
        <v>25</v>
      </c>
      <c r="B457">
        <v>2000</v>
      </c>
      <c r="C457" t="s">
        <v>16</v>
      </c>
      <c r="D457" t="s">
        <v>17</v>
      </c>
      <c r="E457">
        <v>2.8706851585410802</v>
      </c>
      <c r="F457" t="s">
        <v>173</v>
      </c>
      <c r="G457" s="16">
        <v>46298.780196087966</v>
      </c>
    </row>
    <row r="458" spans="1:7" x14ac:dyDescent="0.35">
      <c r="A458" t="s">
        <v>25</v>
      </c>
      <c r="B458">
        <v>2000</v>
      </c>
      <c r="C458" t="s">
        <v>18</v>
      </c>
      <c r="D458" t="s">
        <v>19</v>
      </c>
      <c r="E458">
        <v>69.584000000000003</v>
      </c>
      <c r="F458" t="s">
        <v>173</v>
      </c>
      <c r="G458" s="16">
        <v>46298.780196087966</v>
      </c>
    </row>
    <row r="459" spans="1:7" x14ac:dyDescent="0.35">
      <c r="A459" t="s">
        <v>25</v>
      </c>
      <c r="B459">
        <v>2000</v>
      </c>
      <c r="C459" t="s">
        <v>20</v>
      </c>
      <c r="D459" t="s">
        <v>21</v>
      </c>
      <c r="E459">
        <v>174018282</v>
      </c>
      <c r="F459" t="s">
        <v>173</v>
      </c>
      <c r="G459" s="16">
        <v>46298.780196087966</v>
      </c>
    </row>
    <row r="460" spans="1:7" x14ac:dyDescent="0.35">
      <c r="A460" t="s">
        <v>25</v>
      </c>
      <c r="B460">
        <v>2000</v>
      </c>
      <c r="C460" t="s">
        <v>22</v>
      </c>
      <c r="D460" t="s">
        <v>23</v>
      </c>
      <c r="E460">
        <v>22.639761356794075</v>
      </c>
      <c r="F460" t="s">
        <v>173</v>
      </c>
      <c r="G460" s="16">
        <v>46298.780196087966</v>
      </c>
    </row>
    <row r="461" spans="1:7" x14ac:dyDescent="0.35">
      <c r="A461" t="s">
        <v>25</v>
      </c>
      <c r="B461">
        <v>2001</v>
      </c>
      <c r="C461" t="s">
        <v>6</v>
      </c>
      <c r="D461" t="s">
        <v>7</v>
      </c>
      <c r="E461">
        <v>96</v>
      </c>
      <c r="F461" t="s">
        <v>173</v>
      </c>
      <c r="G461" s="16">
        <v>46298.780196087966</v>
      </c>
    </row>
    <row r="462" spans="1:7" x14ac:dyDescent="0.35">
      <c r="A462" t="s">
        <v>25</v>
      </c>
      <c r="B462">
        <v>2001</v>
      </c>
      <c r="C462" t="s">
        <v>8</v>
      </c>
      <c r="D462" t="s">
        <v>9</v>
      </c>
      <c r="E462">
        <v>1202909097020.6729</v>
      </c>
      <c r="F462" t="s">
        <v>173</v>
      </c>
      <c r="G462" s="16">
        <v>46298.780196087966</v>
      </c>
    </row>
    <row r="463" spans="1:7" x14ac:dyDescent="0.35">
      <c r="A463" t="s">
        <v>25</v>
      </c>
      <c r="B463">
        <v>2001</v>
      </c>
      <c r="C463" t="s">
        <v>10</v>
      </c>
      <c r="D463" t="s">
        <v>11</v>
      </c>
      <c r="E463">
        <v>1.3898964009563741</v>
      </c>
      <c r="F463" t="s">
        <v>173</v>
      </c>
      <c r="G463" s="16">
        <v>46298.780196087966</v>
      </c>
    </row>
    <row r="464" spans="1:7" x14ac:dyDescent="0.35">
      <c r="A464" t="s">
        <v>25</v>
      </c>
      <c r="B464">
        <v>2001</v>
      </c>
      <c r="C464" t="s">
        <v>12</v>
      </c>
      <c r="D464" t="s">
        <v>13</v>
      </c>
      <c r="E464">
        <v>14016.13137722363</v>
      </c>
      <c r="F464" t="s">
        <v>173</v>
      </c>
      <c r="G464" s="16">
        <v>46298.780196087966</v>
      </c>
    </row>
    <row r="465" spans="1:7" x14ac:dyDescent="0.35">
      <c r="A465" t="s">
        <v>25</v>
      </c>
      <c r="B465">
        <v>2001</v>
      </c>
      <c r="C465" t="s">
        <v>14</v>
      </c>
      <c r="D465" t="s">
        <v>15</v>
      </c>
      <c r="E465">
        <v>6.8403590248752328</v>
      </c>
      <c r="F465" t="s">
        <v>173</v>
      </c>
      <c r="G465" s="16">
        <v>46298.780196087966</v>
      </c>
    </row>
    <row r="466" spans="1:7" x14ac:dyDescent="0.35">
      <c r="A466" t="s">
        <v>25</v>
      </c>
      <c r="B466">
        <v>2001</v>
      </c>
      <c r="C466" t="s">
        <v>16</v>
      </c>
      <c r="D466" t="s">
        <v>17</v>
      </c>
      <c r="E466">
        <v>4.5284948690285098</v>
      </c>
      <c r="F466" t="s">
        <v>173</v>
      </c>
      <c r="G466" s="16">
        <v>46298.780196087966</v>
      </c>
    </row>
    <row r="467" spans="1:7" x14ac:dyDescent="0.35">
      <c r="A467" t="s">
        <v>25</v>
      </c>
      <c r="B467">
        <v>2001</v>
      </c>
      <c r="C467" t="s">
        <v>18</v>
      </c>
      <c r="D467" t="s">
        <v>19</v>
      </c>
      <c r="E467">
        <v>69.98</v>
      </c>
      <c r="F467" t="s">
        <v>173</v>
      </c>
      <c r="G467" s="16">
        <v>46298.780196087966</v>
      </c>
    </row>
    <row r="468" spans="1:7" x14ac:dyDescent="0.35">
      <c r="A468" t="s">
        <v>25</v>
      </c>
      <c r="B468">
        <v>2001</v>
      </c>
      <c r="C468" t="s">
        <v>20</v>
      </c>
      <c r="D468" t="s">
        <v>21</v>
      </c>
      <c r="E468">
        <v>176301203</v>
      </c>
      <c r="F468" t="s">
        <v>173</v>
      </c>
      <c r="G468" s="16">
        <v>46298.780196087966</v>
      </c>
    </row>
    <row r="469" spans="1:7" x14ac:dyDescent="0.35">
      <c r="A469" t="s">
        <v>25</v>
      </c>
      <c r="B469">
        <v>2001</v>
      </c>
      <c r="C469" t="s">
        <v>22</v>
      </c>
      <c r="D469" t="s">
        <v>23</v>
      </c>
      <c r="E469">
        <v>26.936285022064038</v>
      </c>
      <c r="F469" t="s">
        <v>173</v>
      </c>
      <c r="G469" s="16">
        <v>46298.780196087966</v>
      </c>
    </row>
    <row r="470" spans="1:7" x14ac:dyDescent="0.35">
      <c r="A470" t="s">
        <v>25</v>
      </c>
      <c r="B470">
        <v>2002</v>
      </c>
      <c r="C470" t="s">
        <v>6</v>
      </c>
      <c r="D470" t="s">
        <v>7</v>
      </c>
      <c r="E470">
        <v>96.7</v>
      </c>
      <c r="F470" t="s">
        <v>173</v>
      </c>
      <c r="G470" s="16">
        <v>46298.780196087966</v>
      </c>
    </row>
    <row r="471" spans="1:7" x14ac:dyDescent="0.35">
      <c r="A471" t="s">
        <v>25</v>
      </c>
      <c r="B471">
        <v>2002</v>
      </c>
      <c r="C471" t="s">
        <v>8</v>
      </c>
      <c r="D471" t="s">
        <v>9</v>
      </c>
      <c r="E471">
        <v>1239639467497.7605</v>
      </c>
      <c r="F471" t="s">
        <v>173</v>
      </c>
      <c r="G471" s="16">
        <v>46298.780196087966</v>
      </c>
    </row>
    <row r="472" spans="1:7" x14ac:dyDescent="0.35">
      <c r="A472" t="s">
        <v>25</v>
      </c>
      <c r="B472">
        <v>2002</v>
      </c>
      <c r="C472" t="s">
        <v>10</v>
      </c>
      <c r="D472" t="s">
        <v>11</v>
      </c>
      <c r="E472">
        <v>3.0534618590931188</v>
      </c>
      <c r="F472" t="s">
        <v>173</v>
      </c>
      <c r="G472" s="16">
        <v>46298.780196087966</v>
      </c>
    </row>
    <row r="473" spans="1:7" x14ac:dyDescent="0.35">
      <c r="A473" t="s">
        <v>25</v>
      </c>
      <c r="B473">
        <v>2002</v>
      </c>
      <c r="C473" t="s">
        <v>12</v>
      </c>
      <c r="D473" t="s">
        <v>13</v>
      </c>
      <c r="E473">
        <v>14265.904877029177</v>
      </c>
      <c r="F473" t="s">
        <v>173</v>
      </c>
      <c r="G473" s="16">
        <v>46298.780196087966</v>
      </c>
    </row>
    <row r="474" spans="1:7" x14ac:dyDescent="0.35">
      <c r="A474" t="s">
        <v>25</v>
      </c>
      <c r="B474">
        <v>2002</v>
      </c>
      <c r="C474" t="s">
        <v>14</v>
      </c>
      <c r="D474" t="s">
        <v>15</v>
      </c>
      <c r="E474">
        <v>8.4501643770833148</v>
      </c>
      <c r="F474" t="s">
        <v>173</v>
      </c>
      <c r="G474" s="16">
        <v>46298.780196087966</v>
      </c>
    </row>
    <row r="475" spans="1:7" x14ac:dyDescent="0.35">
      <c r="A475" t="s">
        <v>25</v>
      </c>
      <c r="B475">
        <v>2002</v>
      </c>
      <c r="C475" t="s">
        <v>16</v>
      </c>
      <c r="D475" t="s">
        <v>17</v>
      </c>
      <c r="E475">
        <v>9.1494250856074792</v>
      </c>
      <c r="F475" t="s">
        <v>173</v>
      </c>
      <c r="G475" s="16">
        <v>46298.780196087966</v>
      </c>
    </row>
    <row r="476" spans="1:7" x14ac:dyDescent="0.35">
      <c r="A476" t="s">
        <v>25</v>
      </c>
      <c r="B476">
        <v>2002</v>
      </c>
      <c r="C476" t="s">
        <v>18</v>
      </c>
      <c r="D476" t="s">
        <v>19</v>
      </c>
      <c r="E476">
        <v>70.396000000000001</v>
      </c>
      <c r="F476" t="s">
        <v>173</v>
      </c>
      <c r="G476" s="16">
        <v>46298.780196087966</v>
      </c>
    </row>
    <row r="477" spans="1:7" x14ac:dyDescent="0.35">
      <c r="A477" t="s">
        <v>25</v>
      </c>
      <c r="B477">
        <v>2002</v>
      </c>
      <c r="C477" t="s">
        <v>20</v>
      </c>
      <c r="D477" t="s">
        <v>21</v>
      </c>
      <c r="E477">
        <v>178503484</v>
      </c>
      <c r="F477" t="s">
        <v>173</v>
      </c>
      <c r="G477" s="16">
        <v>46298.780196087966</v>
      </c>
    </row>
    <row r="478" spans="1:7" x14ac:dyDescent="0.35">
      <c r="A478" t="s">
        <v>25</v>
      </c>
      <c r="B478">
        <v>2002</v>
      </c>
      <c r="C478" t="s">
        <v>22</v>
      </c>
      <c r="D478" t="s">
        <v>23</v>
      </c>
      <c r="E478">
        <v>27.618357402230938</v>
      </c>
      <c r="F478" t="s">
        <v>173</v>
      </c>
      <c r="G478" s="16">
        <v>46298.780196087966</v>
      </c>
    </row>
    <row r="479" spans="1:7" x14ac:dyDescent="0.35">
      <c r="A479" t="s">
        <v>25</v>
      </c>
      <c r="B479">
        <v>2003</v>
      </c>
      <c r="C479" t="s">
        <v>6</v>
      </c>
      <c r="D479" t="s">
        <v>7</v>
      </c>
      <c r="E479">
        <v>97</v>
      </c>
      <c r="F479" t="s">
        <v>173</v>
      </c>
      <c r="G479" s="16">
        <v>46298.780196087966</v>
      </c>
    </row>
    <row r="480" spans="1:7" x14ac:dyDescent="0.35">
      <c r="A480" t="s">
        <v>25</v>
      </c>
      <c r="B480">
        <v>2003</v>
      </c>
      <c r="C480" t="s">
        <v>8</v>
      </c>
      <c r="D480" t="s">
        <v>9</v>
      </c>
      <c r="E480">
        <v>1253781634016.7129</v>
      </c>
      <c r="F480" t="s">
        <v>173</v>
      </c>
      <c r="G480" s="16">
        <v>46298.780196087966</v>
      </c>
    </row>
    <row r="481" spans="1:7" x14ac:dyDescent="0.35">
      <c r="A481" t="s">
        <v>25</v>
      </c>
      <c r="B481">
        <v>2003</v>
      </c>
      <c r="C481" t="s">
        <v>10</v>
      </c>
      <c r="D481" t="s">
        <v>11</v>
      </c>
      <c r="E481">
        <v>1.1408289982488782</v>
      </c>
      <c r="F481" t="s">
        <v>173</v>
      </c>
      <c r="G481" s="16">
        <v>46298.780196087966</v>
      </c>
    </row>
    <row r="482" spans="1:7" x14ac:dyDescent="0.35">
      <c r="A482" t="s">
        <v>25</v>
      </c>
      <c r="B482">
        <v>2003</v>
      </c>
      <c r="C482" t="s">
        <v>12</v>
      </c>
      <c r="D482" t="s">
        <v>13</v>
      </c>
      <c r="E482">
        <v>14259.366408932197</v>
      </c>
      <c r="F482" t="s">
        <v>173</v>
      </c>
      <c r="G482" s="16">
        <v>46298.780196087966</v>
      </c>
    </row>
    <row r="483" spans="1:7" x14ac:dyDescent="0.35">
      <c r="A483" t="s">
        <v>25</v>
      </c>
      <c r="B483">
        <v>2003</v>
      </c>
      <c r="C483" t="s">
        <v>14</v>
      </c>
      <c r="D483" t="s">
        <v>15</v>
      </c>
      <c r="E483">
        <v>14.71491972281472</v>
      </c>
      <c r="F483" t="s">
        <v>173</v>
      </c>
      <c r="G483" s="16">
        <v>46298.780196087966</v>
      </c>
    </row>
    <row r="484" spans="1:7" x14ac:dyDescent="0.35">
      <c r="A484" t="s">
        <v>25</v>
      </c>
      <c r="B484">
        <v>2003</v>
      </c>
      <c r="C484" t="s">
        <v>16</v>
      </c>
      <c r="D484" t="s">
        <v>17</v>
      </c>
      <c r="E484">
        <v>13.2075861035303</v>
      </c>
      <c r="F484" t="s">
        <v>173</v>
      </c>
      <c r="G484" s="16">
        <v>46298.780196087966</v>
      </c>
    </row>
    <row r="485" spans="1:7" x14ac:dyDescent="0.35">
      <c r="A485" t="s">
        <v>25</v>
      </c>
      <c r="B485">
        <v>2003</v>
      </c>
      <c r="C485" t="s">
        <v>18</v>
      </c>
      <c r="D485" t="s">
        <v>19</v>
      </c>
      <c r="E485">
        <v>70.884</v>
      </c>
      <c r="F485" t="s">
        <v>173</v>
      </c>
      <c r="G485" s="16">
        <v>46298.780196087966</v>
      </c>
    </row>
    <row r="486" spans="1:7" x14ac:dyDescent="0.35">
      <c r="A486" t="s">
        <v>25</v>
      </c>
      <c r="B486">
        <v>2003</v>
      </c>
      <c r="C486" t="s">
        <v>20</v>
      </c>
      <c r="D486" t="s">
        <v>21</v>
      </c>
      <c r="E486">
        <v>180622688</v>
      </c>
      <c r="F486" t="s">
        <v>173</v>
      </c>
      <c r="G486" s="16">
        <v>46298.780196087966</v>
      </c>
    </row>
    <row r="487" spans="1:7" x14ac:dyDescent="0.35">
      <c r="A487" t="s">
        <v>25</v>
      </c>
      <c r="B487">
        <v>2003</v>
      </c>
      <c r="C487" t="s">
        <v>22</v>
      </c>
      <c r="D487" t="s">
        <v>23</v>
      </c>
      <c r="E487">
        <v>28.140384723159283</v>
      </c>
      <c r="F487" t="s">
        <v>173</v>
      </c>
      <c r="G487" s="16">
        <v>46298.780196087966</v>
      </c>
    </row>
    <row r="488" spans="1:7" x14ac:dyDescent="0.35">
      <c r="A488" t="s">
        <v>25</v>
      </c>
      <c r="B488">
        <v>2004</v>
      </c>
      <c r="C488" t="s">
        <v>6</v>
      </c>
      <c r="D488" t="s">
        <v>7</v>
      </c>
      <c r="E488">
        <v>96.8</v>
      </c>
      <c r="F488" t="s">
        <v>173</v>
      </c>
      <c r="G488" s="16">
        <v>46298.780196087966</v>
      </c>
    </row>
    <row r="489" spans="1:7" x14ac:dyDescent="0.35">
      <c r="A489" t="s">
        <v>25</v>
      </c>
      <c r="B489">
        <v>2004</v>
      </c>
      <c r="C489" t="s">
        <v>8</v>
      </c>
      <c r="D489" t="s">
        <v>9</v>
      </c>
      <c r="E489">
        <v>1325999012757.6345</v>
      </c>
      <c r="F489" t="s">
        <v>173</v>
      </c>
      <c r="G489" s="16">
        <v>46298.780196087966</v>
      </c>
    </row>
    <row r="490" spans="1:7" x14ac:dyDescent="0.35">
      <c r="A490" t="s">
        <v>25</v>
      </c>
      <c r="B490">
        <v>2004</v>
      </c>
      <c r="C490" t="s">
        <v>10</v>
      </c>
      <c r="D490" t="s">
        <v>11</v>
      </c>
      <c r="E490">
        <v>5.7599646367095403</v>
      </c>
      <c r="F490" t="s">
        <v>173</v>
      </c>
      <c r="G490" s="16">
        <v>46298.780196087966</v>
      </c>
    </row>
    <row r="491" spans="1:7" x14ac:dyDescent="0.35">
      <c r="A491" t="s">
        <v>25</v>
      </c>
      <c r="B491">
        <v>2004</v>
      </c>
      <c r="C491" t="s">
        <v>12</v>
      </c>
      <c r="D491" t="s">
        <v>13</v>
      </c>
      <c r="E491">
        <v>14911.260960859201</v>
      </c>
      <c r="F491" t="s">
        <v>173</v>
      </c>
      <c r="G491" s="16">
        <v>46298.780196087966</v>
      </c>
    </row>
    <row r="492" spans="1:7" x14ac:dyDescent="0.35">
      <c r="A492" t="s">
        <v>25</v>
      </c>
      <c r="B492">
        <v>2004</v>
      </c>
      <c r="C492" t="s">
        <v>14</v>
      </c>
      <c r="D492" t="s">
        <v>15</v>
      </c>
      <c r="E492">
        <v>6.5971850998596331</v>
      </c>
      <c r="F492" t="s">
        <v>173</v>
      </c>
      <c r="G492" s="16">
        <v>46298.780196087966</v>
      </c>
    </row>
    <row r="493" spans="1:7" x14ac:dyDescent="0.35">
      <c r="A493" t="s">
        <v>25</v>
      </c>
      <c r="B493">
        <v>2004</v>
      </c>
      <c r="C493" t="s">
        <v>16</v>
      </c>
      <c r="D493" t="s">
        <v>17</v>
      </c>
      <c r="E493">
        <v>19.073672274442</v>
      </c>
      <c r="F493" t="s">
        <v>173</v>
      </c>
      <c r="G493" s="16">
        <v>46298.780196087966</v>
      </c>
    </row>
    <row r="494" spans="1:7" x14ac:dyDescent="0.35">
      <c r="A494" t="s">
        <v>25</v>
      </c>
      <c r="B494">
        <v>2004</v>
      </c>
      <c r="C494" t="s">
        <v>18</v>
      </c>
      <c r="D494" t="s">
        <v>19</v>
      </c>
      <c r="E494">
        <v>71.361000000000004</v>
      </c>
      <c r="F494" t="s">
        <v>173</v>
      </c>
      <c r="G494" s="16">
        <v>46298.780196087966</v>
      </c>
    </row>
    <row r="495" spans="1:7" x14ac:dyDescent="0.35">
      <c r="A495" t="s">
        <v>25</v>
      </c>
      <c r="B495">
        <v>2004</v>
      </c>
      <c r="C495" t="s">
        <v>20</v>
      </c>
      <c r="D495" t="s">
        <v>21</v>
      </c>
      <c r="E495">
        <v>182675143</v>
      </c>
      <c r="F495" t="s">
        <v>173</v>
      </c>
      <c r="G495" s="16">
        <v>46298.780196087966</v>
      </c>
    </row>
    <row r="496" spans="1:7" x14ac:dyDescent="0.35">
      <c r="A496" t="s">
        <v>25</v>
      </c>
      <c r="B496">
        <v>2004</v>
      </c>
      <c r="C496" t="s">
        <v>22</v>
      </c>
      <c r="D496" t="s">
        <v>23</v>
      </c>
      <c r="E496">
        <v>29.678252478753542</v>
      </c>
      <c r="F496" t="s">
        <v>173</v>
      </c>
      <c r="G496" s="16">
        <v>46298.780196087966</v>
      </c>
    </row>
    <row r="497" spans="1:7" x14ac:dyDescent="0.35">
      <c r="A497" t="s">
        <v>25</v>
      </c>
      <c r="B497">
        <v>2005</v>
      </c>
      <c r="C497" t="s">
        <v>6</v>
      </c>
      <c r="D497" t="s">
        <v>7</v>
      </c>
      <c r="E497">
        <v>97.1</v>
      </c>
      <c r="F497" t="s">
        <v>173</v>
      </c>
      <c r="G497" s="16">
        <v>46298.780196087966</v>
      </c>
    </row>
    <row r="498" spans="1:7" x14ac:dyDescent="0.35">
      <c r="A498" t="s">
        <v>25</v>
      </c>
      <c r="B498">
        <v>2005</v>
      </c>
      <c r="C498" t="s">
        <v>8</v>
      </c>
      <c r="D498" t="s">
        <v>9</v>
      </c>
      <c r="E498">
        <v>1368459252277.7253</v>
      </c>
      <c r="F498" t="s">
        <v>173</v>
      </c>
      <c r="G498" s="16">
        <v>46298.780196087966</v>
      </c>
    </row>
    <row r="499" spans="1:7" x14ac:dyDescent="0.35">
      <c r="A499" t="s">
        <v>25</v>
      </c>
      <c r="B499">
        <v>2005</v>
      </c>
      <c r="C499" t="s">
        <v>10</v>
      </c>
      <c r="D499" t="s">
        <v>11</v>
      </c>
      <c r="E499">
        <v>3.2021320613043116</v>
      </c>
      <c r="F499" t="s">
        <v>173</v>
      </c>
      <c r="G499" s="16">
        <v>46298.780196087966</v>
      </c>
    </row>
    <row r="500" spans="1:7" x14ac:dyDescent="0.35">
      <c r="A500" t="s">
        <v>25</v>
      </c>
      <c r="B500">
        <v>2005</v>
      </c>
      <c r="C500" t="s">
        <v>12</v>
      </c>
      <c r="D500" t="s">
        <v>13</v>
      </c>
      <c r="E500">
        <v>15221.013828154135</v>
      </c>
      <c r="F500" t="s">
        <v>173</v>
      </c>
      <c r="G500" s="16">
        <v>46298.780196087966</v>
      </c>
    </row>
    <row r="501" spans="1:7" x14ac:dyDescent="0.35">
      <c r="A501" t="s">
        <v>25</v>
      </c>
      <c r="B501">
        <v>2005</v>
      </c>
      <c r="C501" t="s">
        <v>14</v>
      </c>
      <c r="D501" t="s">
        <v>15</v>
      </c>
      <c r="E501">
        <v>6.86953720898964</v>
      </c>
      <c r="F501" t="s">
        <v>173</v>
      </c>
      <c r="G501" s="16">
        <v>46298.780196087966</v>
      </c>
    </row>
    <row r="502" spans="1:7" x14ac:dyDescent="0.35">
      <c r="A502" t="s">
        <v>25</v>
      </c>
      <c r="B502">
        <v>2005</v>
      </c>
      <c r="C502" t="s">
        <v>16</v>
      </c>
      <c r="D502" t="s">
        <v>17</v>
      </c>
      <c r="E502">
        <v>21.022747248826999</v>
      </c>
      <c r="F502" t="s">
        <v>173</v>
      </c>
      <c r="G502" s="16">
        <v>46298.780196087966</v>
      </c>
    </row>
    <row r="503" spans="1:7" x14ac:dyDescent="0.35">
      <c r="A503" t="s">
        <v>25</v>
      </c>
      <c r="B503">
        <v>2005</v>
      </c>
      <c r="C503" t="s">
        <v>18</v>
      </c>
      <c r="D503" t="s">
        <v>19</v>
      </c>
      <c r="E503">
        <v>71.831999999999994</v>
      </c>
      <c r="F503" t="s">
        <v>173</v>
      </c>
      <c r="G503" s="16">
        <v>46298.780196087966</v>
      </c>
    </row>
    <row r="504" spans="1:7" x14ac:dyDescent="0.35">
      <c r="A504" t="s">
        <v>25</v>
      </c>
      <c r="B504">
        <v>2005</v>
      </c>
      <c r="C504" t="s">
        <v>20</v>
      </c>
      <c r="D504" t="s">
        <v>21</v>
      </c>
      <c r="E504">
        <v>184688101</v>
      </c>
      <c r="F504" t="s">
        <v>173</v>
      </c>
      <c r="G504" s="16">
        <v>46298.780196087966</v>
      </c>
    </row>
    <row r="505" spans="1:7" x14ac:dyDescent="0.35">
      <c r="A505" t="s">
        <v>25</v>
      </c>
      <c r="B505">
        <v>2005</v>
      </c>
      <c r="C505" t="s">
        <v>22</v>
      </c>
      <c r="D505" t="s">
        <v>23</v>
      </c>
      <c r="E505">
        <v>27.086795204331466</v>
      </c>
      <c r="F505" t="s">
        <v>173</v>
      </c>
      <c r="G505" s="16">
        <v>46298.780196087966</v>
      </c>
    </row>
    <row r="506" spans="1:7" x14ac:dyDescent="0.35">
      <c r="A506" t="s">
        <v>25</v>
      </c>
      <c r="B506">
        <v>2006</v>
      </c>
      <c r="C506" t="s">
        <v>6</v>
      </c>
      <c r="D506" t="s">
        <v>7</v>
      </c>
      <c r="E506">
        <v>97.6</v>
      </c>
      <c r="F506" t="s">
        <v>173</v>
      </c>
      <c r="G506" s="16">
        <v>46298.780196087966</v>
      </c>
    </row>
    <row r="507" spans="1:7" x14ac:dyDescent="0.35">
      <c r="A507" t="s">
        <v>25</v>
      </c>
      <c r="B507">
        <v>2006</v>
      </c>
      <c r="C507" t="s">
        <v>8</v>
      </c>
      <c r="D507" t="s">
        <v>9</v>
      </c>
      <c r="E507">
        <v>1422677453370.699</v>
      </c>
      <c r="F507" t="s">
        <v>173</v>
      </c>
      <c r="G507" s="16">
        <v>46298.780196087966</v>
      </c>
    </row>
    <row r="508" spans="1:7" x14ac:dyDescent="0.35">
      <c r="A508" t="s">
        <v>25</v>
      </c>
      <c r="B508">
        <v>2006</v>
      </c>
      <c r="C508" t="s">
        <v>10</v>
      </c>
      <c r="D508" t="s">
        <v>11</v>
      </c>
      <c r="E508">
        <v>3.9619887112261694</v>
      </c>
      <c r="F508" t="s">
        <v>173</v>
      </c>
      <c r="G508" s="16">
        <v>46298.780196087966</v>
      </c>
    </row>
    <row r="509" spans="1:7" x14ac:dyDescent="0.35">
      <c r="A509" t="s">
        <v>25</v>
      </c>
      <c r="B509">
        <v>2006</v>
      </c>
      <c r="C509" t="s">
        <v>12</v>
      </c>
      <c r="D509" t="s">
        <v>13</v>
      </c>
      <c r="E509">
        <v>15657.479571698281</v>
      </c>
      <c r="F509" t="s">
        <v>173</v>
      </c>
      <c r="G509" s="16">
        <v>46298.780196087966</v>
      </c>
    </row>
    <row r="510" spans="1:7" x14ac:dyDescent="0.35">
      <c r="A510" t="s">
        <v>25</v>
      </c>
      <c r="B510">
        <v>2006</v>
      </c>
      <c r="C510" t="s">
        <v>14</v>
      </c>
      <c r="D510" t="s">
        <v>15</v>
      </c>
      <c r="E510">
        <v>4.1835681289690898</v>
      </c>
      <c r="F510" t="s">
        <v>173</v>
      </c>
      <c r="G510" s="16">
        <v>46298.780196087966</v>
      </c>
    </row>
    <row r="511" spans="1:7" x14ac:dyDescent="0.35">
      <c r="A511" t="s">
        <v>25</v>
      </c>
      <c r="B511">
        <v>2006</v>
      </c>
      <c r="C511" t="s">
        <v>16</v>
      </c>
      <c r="D511" t="s">
        <v>17</v>
      </c>
      <c r="E511">
        <v>28.17840004</v>
      </c>
      <c r="F511" t="s">
        <v>173</v>
      </c>
      <c r="G511" s="16">
        <v>46298.780196087966</v>
      </c>
    </row>
    <row r="512" spans="1:7" x14ac:dyDescent="0.35">
      <c r="A512" t="s">
        <v>25</v>
      </c>
      <c r="B512">
        <v>2006</v>
      </c>
      <c r="C512" t="s">
        <v>18</v>
      </c>
      <c r="D512" t="s">
        <v>19</v>
      </c>
      <c r="E512">
        <v>72.296000000000006</v>
      </c>
      <c r="F512" t="s">
        <v>173</v>
      </c>
      <c r="G512" s="16">
        <v>46298.780196087966</v>
      </c>
    </row>
    <row r="513" spans="1:7" x14ac:dyDescent="0.35">
      <c r="A513" t="s">
        <v>25</v>
      </c>
      <c r="B513">
        <v>2006</v>
      </c>
      <c r="C513" t="s">
        <v>20</v>
      </c>
      <c r="D513" t="s">
        <v>21</v>
      </c>
      <c r="E513">
        <v>186653106</v>
      </c>
      <c r="F513" t="s">
        <v>173</v>
      </c>
      <c r="G513" s="16">
        <v>46298.780196087966</v>
      </c>
    </row>
    <row r="514" spans="1:7" x14ac:dyDescent="0.35">
      <c r="A514" t="s">
        <v>25</v>
      </c>
      <c r="B514">
        <v>2006</v>
      </c>
      <c r="C514" t="s">
        <v>22</v>
      </c>
      <c r="D514" t="s">
        <v>23</v>
      </c>
      <c r="E514">
        <v>26.04169989179001</v>
      </c>
      <c r="F514" t="s">
        <v>173</v>
      </c>
      <c r="G514" s="16">
        <v>46298.780196087966</v>
      </c>
    </row>
    <row r="515" spans="1:7" x14ac:dyDescent="0.35">
      <c r="A515" t="s">
        <v>25</v>
      </c>
      <c r="B515">
        <v>2007</v>
      </c>
      <c r="C515" t="s">
        <v>6</v>
      </c>
      <c r="D515" t="s">
        <v>7</v>
      </c>
      <c r="E515">
        <v>98.1</v>
      </c>
      <c r="F515" t="s">
        <v>173</v>
      </c>
      <c r="G515" s="16">
        <v>46298.780196087966</v>
      </c>
    </row>
    <row r="516" spans="1:7" x14ac:dyDescent="0.35">
      <c r="A516" t="s">
        <v>25</v>
      </c>
      <c r="B516">
        <v>2007</v>
      </c>
      <c r="C516" t="s">
        <v>8</v>
      </c>
      <c r="D516" t="s">
        <v>9</v>
      </c>
      <c r="E516">
        <v>1509032133942.1814</v>
      </c>
      <c r="F516" t="s">
        <v>173</v>
      </c>
      <c r="G516" s="16">
        <v>46298.780196087966</v>
      </c>
    </row>
    <row r="517" spans="1:7" x14ac:dyDescent="0.35">
      <c r="A517" t="s">
        <v>25</v>
      </c>
      <c r="B517">
        <v>2007</v>
      </c>
      <c r="C517" t="s">
        <v>10</v>
      </c>
      <c r="D517" t="s">
        <v>11</v>
      </c>
      <c r="E517">
        <v>6.0698706067833825</v>
      </c>
      <c r="F517" t="s">
        <v>173</v>
      </c>
      <c r="G517" s="16">
        <v>46298.780196087966</v>
      </c>
    </row>
    <row r="518" spans="1:7" x14ac:dyDescent="0.35">
      <c r="A518" t="s">
        <v>25</v>
      </c>
      <c r="B518">
        <v>2007</v>
      </c>
      <c r="C518" t="s">
        <v>12</v>
      </c>
      <c r="D518" t="s">
        <v>13</v>
      </c>
      <c r="E518">
        <v>16440.583740031969</v>
      </c>
      <c r="F518" t="s">
        <v>173</v>
      </c>
      <c r="G518" s="16">
        <v>46298.780196087966</v>
      </c>
    </row>
    <row r="519" spans="1:7" x14ac:dyDescent="0.35">
      <c r="A519" t="s">
        <v>25</v>
      </c>
      <c r="B519">
        <v>2007</v>
      </c>
      <c r="C519" t="s">
        <v>14</v>
      </c>
      <c r="D519" t="s">
        <v>15</v>
      </c>
      <c r="E519">
        <v>3.641272991026522</v>
      </c>
      <c r="F519" t="s">
        <v>173</v>
      </c>
      <c r="G519" s="16">
        <v>46298.780196087966</v>
      </c>
    </row>
    <row r="520" spans="1:7" x14ac:dyDescent="0.35">
      <c r="A520" t="s">
        <v>25</v>
      </c>
      <c r="B520">
        <v>2007</v>
      </c>
      <c r="C520" t="s">
        <v>16</v>
      </c>
      <c r="D520" t="s">
        <v>17</v>
      </c>
      <c r="E520">
        <v>30.879999160000001</v>
      </c>
      <c r="F520" t="s">
        <v>173</v>
      </c>
      <c r="G520" s="16">
        <v>46298.780196087966</v>
      </c>
    </row>
    <row r="521" spans="1:7" x14ac:dyDescent="0.35">
      <c r="A521" t="s">
        <v>25</v>
      </c>
      <c r="B521">
        <v>2007</v>
      </c>
      <c r="C521" t="s">
        <v>18</v>
      </c>
      <c r="D521" t="s">
        <v>19</v>
      </c>
      <c r="E521">
        <v>72.73</v>
      </c>
      <c r="F521" t="s">
        <v>173</v>
      </c>
      <c r="G521" s="16">
        <v>46298.780196087966</v>
      </c>
    </row>
    <row r="522" spans="1:7" x14ac:dyDescent="0.35">
      <c r="A522" t="s">
        <v>25</v>
      </c>
      <c r="B522">
        <v>2007</v>
      </c>
      <c r="C522" t="s">
        <v>20</v>
      </c>
      <c r="D522" t="s">
        <v>21</v>
      </c>
      <c r="E522">
        <v>188552320</v>
      </c>
      <c r="F522" t="s">
        <v>173</v>
      </c>
      <c r="G522" s="16">
        <v>46298.780196087966</v>
      </c>
    </row>
    <row r="523" spans="1:7" x14ac:dyDescent="0.35">
      <c r="A523" t="s">
        <v>25</v>
      </c>
      <c r="B523">
        <v>2007</v>
      </c>
      <c r="C523" t="s">
        <v>22</v>
      </c>
      <c r="D523" t="s">
        <v>23</v>
      </c>
      <c r="E523">
        <v>25.292611375539405</v>
      </c>
      <c r="F523" t="s">
        <v>173</v>
      </c>
      <c r="G523" s="16">
        <v>46298.780196087966</v>
      </c>
    </row>
    <row r="524" spans="1:7" x14ac:dyDescent="0.35">
      <c r="A524" t="s">
        <v>25</v>
      </c>
      <c r="B524">
        <v>2008</v>
      </c>
      <c r="C524" t="s">
        <v>6</v>
      </c>
      <c r="D524" t="s">
        <v>7</v>
      </c>
      <c r="E524">
        <v>98.5</v>
      </c>
      <c r="F524" t="s">
        <v>173</v>
      </c>
      <c r="G524" s="16">
        <v>46298.780196087966</v>
      </c>
    </row>
    <row r="525" spans="1:7" x14ac:dyDescent="0.35">
      <c r="A525" t="s">
        <v>25</v>
      </c>
      <c r="B525">
        <v>2008</v>
      </c>
      <c r="C525" t="s">
        <v>8</v>
      </c>
      <c r="D525" t="s">
        <v>9</v>
      </c>
      <c r="E525">
        <v>1585905180197.0039</v>
      </c>
      <c r="F525" t="s">
        <v>173</v>
      </c>
      <c r="G525" s="16">
        <v>46298.780196087966</v>
      </c>
    </row>
    <row r="526" spans="1:7" x14ac:dyDescent="0.35">
      <c r="A526" t="s">
        <v>25</v>
      </c>
      <c r="B526">
        <v>2008</v>
      </c>
      <c r="C526" t="s">
        <v>10</v>
      </c>
      <c r="D526" t="s">
        <v>11</v>
      </c>
      <c r="E526">
        <v>5.0941954465873636</v>
      </c>
      <c r="F526" t="s">
        <v>173</v>
      </c>
      <c r="G526" s="16">
        <v>46298.780196087966</v>
      </c>
    </row>
    <row r="527" spans="1:7" x14ac:dyDescent="0.35">
      <c r="A527" t="s">
        <v>25</v>
      </c>
      <c r="B527">
        <v>2008</v>
      </c>
      <c r="C527" t="s">
        <v>12</v>
      </c>
      <c r="D527" t="s">
        <v>13</v>
      </c>
      <c r="E527">
        <v>17113.367982264288</v>
      </c>
      <c r="F527" t="s">
        <v>173</v>
      </c>
      <c r="G527" s="16">
        <v>46298.780196087966</v>
      </c>
    </row>
    <row r="528" spans="1:7" x14ac:dyDescent="0.35">
      <c r="A528" t="s">
        <v>25</v>
      </c>
      <c r="B528">
        <v>2008</v>
      </c>
      <c r="C528" t="s">
        <v>14</v>
      </c>
      <c r="D528" t="s">
        <v>15</v>
      </c>
      <c r="E528">
        <v>5.6785939028416799</v>
      </c>
      <c r="F528" t="s">
        <v>173</v>
      </c>
      <c r="G528" s="16">
        <v>46298.780196087966</v>
      </c>
    </row>
    <row r="529" spans="1:7" x14ac:dyDescent="0.35">
      <c r="A529" t="s">
        <v>25</v>
      </c>
      <c r="B529">
        <v>2008</v>
      </c>
      <c r="C529" t="s">
        <v>16</v>
      </c>
      <c r="D529" t="s">
        <v>17</v>
      </c>
      <c r="E529">
        <v>33.83</v>
      </c>
      <c r="F529" t="s">
        <v>173</v>
      </c>
      <c r="G529" s="16">
        <v>46298.780196087966</v>
      </c>
    </row>
    <row r="530" spans="1:7" x14ac:dyDescent="0.35">
      <c r="A530" t="s">
        <v>25</v>
      </c>
      <c r="B530">
        <v>2008</v>
      </c>
      <c r="C530" t="s">
        <v>18</v>
      </c>
      <c r="D530" t="s">
        <v>19</v>
      </c>
      <c r="E530">
        <v>73.111000000000004</v>
      </c>
      <c r="F530" t="s">
        <v>173</v>
      </c>
      <c r="G530" s="16">
        <v>46298.780196087966</v>
      </c>
    </row>
    <row r="531" spans="1:7" x14ac:dyDescent="0.35">
      <c r="A531" t="s">
        <v>25</v>
      </c>
      <c r="B531">
        <v>2008</v>
      </c>
      <c r="C531" t="s">
        <v>20</v>
      </c>
      <c r="D531" t="s">
        <v>21</v>
      </c>
      <c r="E531">
        <v>190367302</v>
      </c>
      <c r="F531" t="s">
        <v>173</v>
      </c>
      <c r="G531" s="16">
        <v>46298.780196087966</v>
      </c>
    </row>
    <row r="532" spans="1:7" x14ac:dyDescent="0.35">
      <c r="A532" t="s">
        <v>25</v>
      </c>
      <c r="B532">
        <v>2008</v>
      </c>
      <c r="C532" t="s">
        <v>22</v>
      </c>
      <c r="D532" t="s">
        <v>23</v>
      </c>
      <c r="E532">
        <v>27.257569417356041</v>
      </c>
      <c r="F532" t="s">
        <v>173</v>
      </c>
      <c r="G532" s="16">
        <v>46298.780196087966</v>
      </c>
    </row>
    <row r="533" spans="1:7" x14ac:dyDescent="0.35">
      <c r="A533" t="s">
        <v>25</v>
      </c>
      <c r="B533">
        <v>2009</v>
      </c>
      <c r="C533" t="s">
        <v>6</v>
      </c>
      <c r="D533" t="s">
        <v>7</v>
      </c>
      <c r="E533">
        <v>98.9</v>
      </c>
      <c r="F533" t="s">
        <v>173</v>
      </c>
      <c r="G533" s="16">
        <v>46298.780196087966</v>
      </c>
    </row>
    <row r="534" spans="1:7" x14ac:dyDescent="0.35">
      <c r="A534" t="s">
        <v>25</v>
      </c>
      <c r="B534">
        <v>2009</v>
      </c>
      <c r="C534" t="s">
        <v>8</v>
      </c>
      <c r="D534" t="s">
        <v>9</v>
      </c>
      <c r="E534">
        <v>1583909921137.4202</v>
      </c>
      <c r="F534" t="s">
        <v>173</v>
      </c>
      <c r="G534" s="16">
        <v>46298.780196087966</v>
      </c>
    </row>
    <row r="535" spans="1:7" x14ac:dyDescent="0.35">
      <c r="A535" t="s">
        <v>25</v>
      </c>
      <c r="B535">
        <v>2009</v>
      </c>
      <c r="C535" t="s">
        <v>10</v>
      </c>
      <c r="D535" t="s">
        <v>11</v>
      </c>
      <c r="E535">
        <v>-0.12581200216116883</v>
      </c>
      <c r="F535" t="s">
        <v>173</v>
      </c>
      <c r="G535" s="16">
        <v>46298.780196087966</v>
      </c>
    </row>
    <row r="536" spans="1:7" x14ac:dyDescent="0.35">
      <c r="A536" t="s">
        <v>25</v>
      </c>
      <c r="B536">
        <v>2009</v>
      </c>
      <c r="C536" t="s">
        <v>12</v>
      </c>
      <c r="D536" t="s">
        <v>13</v>
      </c>
      <c r="E536">
        <v>16939.440781032754</v>
      </c>
      <c r="F536" t="s">
        <v>173</v>
      </c>
      <c r="G536" s="16">
        <v>46298.780196087966</v>
      </c>
    </row>
    <row r="537" spans="1:7" x14ac:dyDescent="0.35">
      <c r="A537" t="s">
        <v>25</v>
      </c>
      <c r="B537">
        <v>2009</v>
      </c>
      <c r="C537" t="s">
        <v>14</v>
      </c>
      <c r="D537" t="s">
        <v>15</v>
      </c>
      <c r="E537">
        <v>4.8880347987679862</v>
      </c>
      <c r="F537" t="s">
        <v>173</v>
      </c>
      <c r="G537" s="16">
        <v>46298.780196087966</v>
      </c>
    </row>
    <row r="538" spans="1:7" x14ac:dyDescent="0.35">
      <c r="A538" t="s">
        <v>25</v>
      </c>
      <c r="B538">
        <v>2009</v>
      </c>
      <c r="C538" t="s">
        <v>16</v>
      </c>
      <c r="D538" t="s">
        <v>17</v>
      </c>
      <c r="E538">
        <v>39.22</v>
      </c>
      <c r="F538" t="s">
        <v>173</v>
      </c>
      <c r="G538" s="16">
        <v>46298.780196087966</v>
      </c>
    </row>
    <row r="539" spans="1:7" x14ac:dyDescent="0.35">
      <c r="A539" t="s">
        <v>25</v>
      </c>
      <c r="B539">
        <v>2009</v>
      </c>
      <c r="C539" t="s">
        <v>18</v>
      </c>
      <c r="D539" t="s">
        <v>19</v>
      </c>
      <c r="E539">
        <v>73.456999999999994</v>
      </c>
      <c r="F539" t="s">
        <v>173</v>
      </c>
      <c r="G539" s="16">
        <v>46298.780196087966</v>
      </c>
    </row>
    <row r="540" spans="1:7" x14ac:dyDescent="0.35">
      <c r="A540" t="s">
        <v>25</v>
      </c>
      <c r="B540">
        <v>2009</v>
      </c>
      <c r="C540" t="s">
        <v>20</v>
      </c>
      <c r="D540" t="s">
        <v>21</v>
      </c>
      <c r="E540">
        <v>192079951</v>
      </c>
      <c r="F540" t="s">
        <v>173</v>
      </c>
      <c r="G540" s="16">
        <v>46298.780196087966</v>
      </c>
    </row>
    <row r="541" spans="1:7" x14ac:dyDescent="0.35">
      <c r="A541" t="s">
        <v>25</v>
      </c>
      <c r="B541">
        <v>2009</v>
      </c>
      <c r="C541" t="s">
        <v>22</v>
      </c>
      <c r="D541" t="s">
        <v>23</v>
      </c>
      <c r="E541">
        <v>22.105975606033251</v>
      </c>
      <c r="F541" t="s">
        <v>173</v>
      </c>
      <c r="G541" s="16">
        <v>46298.780196087966</v>
      </c>
    </row>
    <row r="542" spans="1:7" x14ac:dyDescent="0.35">
      <c r="A542" t="s">
        <v>25</v>
      </c>
      <c r="B542">
        <v>2010</v>
      </c>
      <c r="C542" t="s">
        <v>6</v>
      </c>
      <c r="D542" t="s">
        <v>7</v>
      </c>
      <c r="E542">
        <v>98.6</v>
      </c>
      <c r="F542" t="s">
        <v>173</v>
      </c>
      <c r="G542" s="16">
        <v>46298.780196087966</v>
      </c>
    </row>
    <row r="543" spans="1:7" x14ac:dyDescent="0.35">
      <c r="A543" t="s">
        <v>25</v>
      </c>
      <c r="B543">
        <v>2010</v>
      </c>
      <c r="C543" t="s">
        <v>8</v>
      </c>
      <c r="D543" t="s">
        <v>9</v>
      </c>
      <c r="E543">
        <v>1703150236756.7844</v>
      </c>
      <c r="F543" t="s">
        <v>173</v>
      </c>
      <c r="G543" s="16">
        <v>46298.780196087966</v>
      </c>
    </row>
    <row r="544" spans="1:7" x14ac:dyDescent="0.35">
      <c r="A544" t="s">
        <v>25</v>
      </c>
      <c r="B544">
        <v>2010</v>
      </c>
      <c r="C544" t="s">
        <v>10</v>
      </c>
      <c r="D544" t="s">
        <v>11</v>
      </c>
      <c r="E544">
        <v>7.5282258181536434</v>
      </c>
      <c r="F544" t="s">
        <v>173</v>
      </c>
      <c r="G544" s="16">
        <v>46298.780196087966</v>
      </c>
    </row>
    <row r="545" spans="1:7" x14ac:dyDescent="0.35">
      <c r="A545" t="s">
        <v>25</v>
      </c>
      <c r="B545">
        <v>2010</v>
      </c>
      <c r="C545" t="s">
        <v>12</v>
      </c>
      <c r="D545" t="s">
        <v>13</v>
      </c>
      <c r="E545">
        <v>18062.158110365919</v>
      </c>
      <c r="F545" t="s">
        <v>173</v>
      </c>
      <c r="G545" s="16">
        <v>46298.780196087966</v>
      </c>
    </row>
    <row r="546" spans="1:7" x14ac:dyDescent="0.35">
      <c r="A546" t="s">
        <v>25</v>
      </c>
      <c r="B546">
        <v>2010</v>
      </c>
      <c r="C546" t="s">
        <v>14</v>
      </c>
      <c r="D546" t="s">
        <v>15</v>
      </c>
      <c r="E546">
        <v>5.0387269010807474</v>
      </c>
      <c r="F546" t="s">
        <v>173</v>
      </c>
      <c r="G546" s="16">
        <v>46298.780196087966</v>
      </c>
    </row>
    <row r="547" spans="1:7" x14ac:dyDescent="0.35">
      <c r="A547" t="s">
        <v>25</v>
      </c>
      <c r="B547">
        <v>2010</v>
      </c>
      <c r="C547" t="s">
        <v>16</v>
      </c>
      <c r="D547" t="s">
        <v>17</v>
      </c>
      <c r="E547">
        <v>40.65</v>
      </c>
      <c r="F547" t="s">
        <v>173</v>
      </c>
      <c r="G547" s="16">
        <v>46298.780196087966</v>
      </c>
    </row>
    <row r="548" spans="1:7" x14ac:dyDescent="0.35">
      <c r="A548" t="s">
        <v>25</v>
      </c>
      <c r="B548">
        <v>2010</v>
      </c>
      <c r="C548" t="s">
        <v>18</v>
      </c>
      <c r="D548" t="s">
        <v>19</v>
      </c>
      <c r="E548">
        <v>73.778999999999996</v>
      </c>
      <c r="F548" t="s">
        <v>173</v>
      </c>
      <c r="G548" s="16">
        <v>46298.780196087966</v>
      </c>
    </row>
    <row r="549" spans="1:7" x14ac:dyDescent="0.35">
      <c r="A549" t="s">
        <v>25</v>
      </c>
      <c r="B549">
        <v>2010</v>
      </c>
      <c r="C549" t="s">
        <v>20</v>
      </c>
      <c r="D549" t="s">
        <v>21</v>
      </c>
      <c r="E549">
        <v>193701929</v>
      </c>
      <c r="F549" t="s">
        <v>173</v>
      </c>
      <c r="G549" s="16">
        <v>46298.780196087966</v>
      </c>
    </row>
    <row r="550" spans="1:7" x14ac:dyDescent="0.35">
      <c r="A550" t="s">
        <v>25</v>
      </c>
      <c r="B550">
        <v>2010</v>
      </c>
      <c r="C550" t="s">
        <v>22</v>
      </c>
      <c r="D550" t="s">
        <v>23</v>
      </c>
      <c r="E550">
        <v>22.772178113176984</v>
      </c>
      <c r="F550" t="s">
        <v>173</v>
      </c>
      <c r="G550" s="16">
        <v>46298.780196087966</v>
      </c>
    </row>
    <row r="551" spans="1:7" x14ac:dyDescent="0.35">
      <c r="A551" t="s">
        <v>25</v>
      </c>
      <c r="B551">
        <v>2011</v>
      </c>
      <c r="C551" t="s">
        <v>6</v>
      </c>
      <c r="D551" t="s">
        <v>7</v>
      </c>
      <c r="E551">
        <v>99.3</v>
      </c>
      <c r="F551" t="s">
        <v>173</v>
      </c>
      <c r="G551" s="16">
        <v>46298.780196087966</v>
      </c>
    </row>
    <row r="552" spans="1:7" x14ac:dyDescent="0.35">
      <c r="A552" t="s">
        <v>25</v>
      </c>
      <c r="B552">
        <v>2011</v>
      </c>
      <c r="C552" t="s">
        <v>8</v>
      </c>
      <c r="D552" t="s">
        <v>9</v>
      </c>
      <c r="E552">
        <v>1770840632844.1025</v>
      </c>
      <c r="F552" t="s">
        <v>173</v>
      </c>
      <c r="G552" s="16">
        <v>46298.780196087966</v>
      </c>
    </row>
    <row r="553" spans="1:7" x14ac:dyDescent="0.35">
      <c r="A553" t="s">
        <v>25</v>
      </c>
      <c r="B553">
        <v>2011</v>
      </c>
      <c r="C553" t="s">
        <v>10</v>
      </c>
      <c r="D553" t="s">
        <v>11</v>
      </c>
      <c r="E553">
        <v>3.9744230794470212</v>
      </c>
      <c r="F553" t="s">
        <v>173</v>
      </c>
      <c r="G553" s="16">
        <v>46298.780196087966</v>
      </c>
    </row>
    <row r="554" spans="1:7" x14ac:dyDescent="0.35">
      <c r="A554" t="s">
        <v>25</v>
      </c>
      <c r="B554">
        <v>2011</v>
      </c>
      <c r="C554" t="s">
        <v>12</v>
      </c>
      <c r="D554" t="s">
        <v>13</v>
      </c>
      <c r="E554">
        <v>18627.81045293967</v>
      </c>
      <c r="F554" t="s">
        <v>173</v>
      </c>
      <c r="G554" s="16">
        <v>46298.780196087966</v>
      </c>
    </row>
    <row r="555" spans="1:7" x14ac:dyDescent="0.35">
      <c r="A555" t="s">
        <v>25</v>
      </c>
      <c r="B555">
        <v>2011</v>
      </c>
      <c r="C555" t="s">
        <v>14</v>
      </c>
      <c r="D555" t="s">
        <v>15</v>
      </c>
      <c r="E555">
        <v>6.6364496221309004</v>
      </c>
      <c r="F555" t="s">
        <v>173</v>
      </c>
      <c r="G555" s="16">
        <v>46298.780196087966</v>
      </c>
    </row>
    <row r="556" spans="1:7" x14ac:dyDescent="0.35">
      <c r="A556" t="s">
        <v>25</v>
      </c>
      <c r="B556">
        <v>2011</v>
      </c>
      <c r="C556" t="s">
        <v>16</v>
      </c>
      <c r="D556" t="s">
        <v>17</v>
      </c>
      <c r="E556">
        <v>45.69</v>
      </c>
      <c r="F556" t="s">
        <v>173</v>
      </c>
      <c r="G556" s="16">
        <v>46298.780196087966</v>
      </c>
    </row>
    <row r="557" spans="1:7" x14ac:dyDescent="0.35">
      <c r="A557" t="s">
        <v>25</v>
      </c>
      <c r="B557">
        <v>2011</v>
      </c>
      <c r="C557" t="s">
        <v>18</v>
      </c>
      <c r="D557" t="s">
        <v>19</v>
      </c>
      <c r="E557">
        <v>74.046999999999997</v>
      </c>
      <c r="F557" t="s">
        <v>173</v>
      </c>
      <c r="G557" s="16">
        <v>46298.780196087966</v>
      </c>
    </row>
    <row r="558" spans="1:7" x14ac:dyDescent="0.35">
      <c r="A558" t="s">
        <v>25</v>
      </c>
      <c r="B558">
        <v>2011</v>
      </c>
      <c r="C558" t="s">
        <v>20</v>
      </c>
      <c r="D558" t="s">
        <v>21</v>
      </c>
      <c r="E558">
        <v>195284734</v>
      </c>
      <c r="F558" t="s">
        <v>173</v>
      </c>
      <c r="G558" s="16">
        <v>46298.780196087966</v>
      </c>
    </row>
    <row r="559" spans="1:7" x14ac:dyDescent="0.35">
      <c r="A559" t="s">
        <v>25</v>
      </c>
      <c r="B559">
        <v>2011</v>
      </c>
      <c r="C559" t="s">
        <v>22</v>
      </c>
      <c r="D559" t="s">
        <v>23</v>
      </c>
      <c r="E559">
        <v>23.93440517587209</v>
      </c>
      <c r="F559" t="s">
        <v>173</v>
      </c>
      <c r="G559" s="16">
        <v>46298.780196087966</v>
      </c>
    </row>
    <row r="560" spans="1:7" x14ac:dyDescent="0.35">
      <c r="A560" t="s">
        <v>25</v>
      </c>
      <c r="B560">
        <v>2012</v>
      </c>
      <c r="C560" t="s">
        <v>6</v>
      </c>
      <c r="D560" t="s">
        <v>7</v>
      </c>
      <c r="E560">
        <v>99.5</v>
      </c>
      <c r="F560" t="s">
        <v>173</v>
      </c>
      <c r="G560" s="16">
        <v>46298.780196087966</v>
      </c>
    </row>
    <row r="561" spans="1:7" x14ac:dyDescent="0.35">
      <c r="A561" t="s">
        <v>25</v>
      </c>
      <c r="B561">
        <v>2012</v>
      </c>
      <c r="C561" t="s">
        <v>8</v>
      </c>
      <c r="D561" t="s">
        <v>9</v>
      </c>
      <c r="E561">
        <v>1804861597828.479</v>
      </c>
      <c r="F561" t="s">
        <v>173</v>
      </c>
      <c r="G561" s="16">
        <v>46298.780196087966</v>
      </c>
    </row>
    <row r="562" spans="1:7" x14ac:dyDescent="0.35">
      <c r="A562" t="s">
        <v>25</v>
      </c>
      <c r="B562">
        <v>2012</v>
      </c>
      <c r="C562" t="s">
        <v>10</v>
      </c>
      <c r="D562" t="s">
        <v>11</v>
      </c>
      <c r="E562">
        <v>1.9211759857653732</v>
      </c>
      <c r="F562" t="s">
        <v>173</v>
      </c>
      <c r="G562" s="16">
        <v>46298.780196087966</v>
      </c>
    </row>
    <row r="563" spans="1:7" x14ac:dyDescent="0.35">
      <c r="A563" t="s">
        <v>25</v>
      </c>
      <c r="B563">
        <v>2012</v>
      </c>
      <c r="C563" t="s">
        <v>12</v>
      </c>
      <c r="D563" t="s">
        <v>13</v>
      </c>
      <c r="E563">
        <v>18832.219552707473</v>
      </c>
      <c r="F563" t="s">
        <v>173</v>
      </c>
      <c r="G563" s="16">
        <v>46298.780196087966</v>
      </c>
    </row>
    <row r="564" spans="1:7" x14ac:dyDescent="0.35">
      <c r="A564" t="s">
        <v>25</v>
      </c>
      <c r="B564">
        <v>2012</v>
      </c>
      <c r="C564" t="s">
        <v>14</v>
      </c>
      <c r="D564" t="s">
        <v>15</v>
      </c>
      <c r="E564">
        <v>5.4034991403699708</v>
      </c>
      <c r="F564" t="s">
        <v>173</v>
      </c>
      <c r="G564" s="16">
        <v>46298.780196087966</v>
      </c>
    </row>
    <row r="565" spans="1:7" x14ac:dyDescent="0.35">
      <c r="A565" t="s">
        <v>25</v>
      </c>
      <c r="B565">
        <v>2012</v>
      </c>
      <c r="C565" t="s">
        <v>16</v>
      </c>
      <c r="D565" t="s">
        <v>17</v>
      </c>
      <c r="E565">
        <v>48.56</v>
      </c>
      <c r="F565" t="s">
        <v>173</v>
      </c>
      <c r="G565" s="16">
        <v>46298.780196087966</v>
      </c>
    </row>
    <row r="566" spans="1:7" x14ac:dyDescent="0.35">
      <c r="A566" t="s">
        <v>25</v>
      </c>
      <c r="B566">
        <v>2012</v>
      </c>
      <c r="C566" t="s">
        <v>18</v>
      </c>
      <c r="D566" t="s">
        <v>19</v>
      </c>
      <c r="E566">
        <v>74.334999999999994</v>
      </c>
      <c r="F566" t="s">
        <v>173</v>
      </c>
      <c r="G566" s="16">
        <v>46298.780196087966</v>
      </c>
    </row>
    <row r="567" spans="1:7" x14ac:dyDescent="0.35">
      <c r="A567" t="s">
        <v>25</v>
      </c>
      <c r="B567">
        <v>2012</v>
      </c>
      <c r="C567" t="s">
        <v>20</v>
      </c>
      <c r="D567" t="s">
        <v>21</v>
      </c>
      <c r="E567">
        <v>196876111</v>
      </c>
      <c r="F567" t="s">
        <v>173</v>
      </c>
      <c r="G567" s="16">
        <v>46298.780196087966</v>
      </c>
    </row>
    <row r="568" spans="1:7" x14ac:dyDescent="0.35">
      <c r="A568" t="s">
        <v>25</v>
      </c>
      <c r="B568">
        <v>2012</v>
      </c>
      <c r="C568" t="s">
        <v>22</v>
      </c>
      <c r="D568" t="s">
        <v>23</v>
      </c>
      <c r="E568">
        <v>25.114273610739829</v>
      </c>
      <c r="F568" t="s">
        <v>173</v>
      </c>
      <c r="G568" s="16">
        <v>46298.780196087966</v>
      </c>
    </row>
    <row r="569" spans="1:7" x14ac:dyDescent="0.35">
      <c r="A569" t="s">
        <v>25</v>
      </c>
      <c r="B569">
        <v>2013</v>
      </c>
      <c r="C569" t="s">
        <v>6</v>
      </c>
      <c r="D569" t="s">
        <v>7</v>
      </c>
      <c r="E569">
        <v>99.6</v>
      </c>
      <c r="F569" t="s">
        <v>173</v>
      </c>
      <c r="G569" s="16">
        <v>46298.780196087966</v>
      </c>
    </row>
    <row r="570" spans="1:7" x14ac:dyDescent="0.35">
      <c r="A570" t="s">
        <v>25</v>
      </c>
      <c r="B570">
        <v>2013</v>
      </c>
      <c r="C570" t="s">
        <v>8</v>
      </c>
      <c r="D570" t="s">
        <v>9</v>
      </c>
      <c r="E570">
        <v>1859094488272.1243</v>
      </c>
      <c r="F570" t="s">
        <v>173</v>
      </c>
      <c r="G570" s="16">
        <v>46298.780196087966</v>
      </c>
    </row>
    <row r="571" spans="1:7" x14ac:dyDescent="0.35">
      <c r="A571" t="s">
        <v>25</v>
      </c>
      <c r="B571">
        <v>2013</v>
      </c>
      <c r="C571" t="s">
        <v>10</v>
      </c>
      <c r="D571" t="s">
        <v>11</v>
      </c>
      <c r="E571">
        <v>3.004822669444323</v>
      </c>
      <c r="F571" t="s">
        <v>173</v>
      </c>
      <c r="G571" s="16">
        <v>46298.780196087966</v>
      </c>
    </row>
    <row r="572" spans="1:7" x14ac:dyDescent="0.35">
      <c r="A572" t="s">
        <v>25</v>
      </c>
      <c r="B572">
        <v>2013</v>
      </c>
      <c r="C572" t="s">
        <v>12</v>
      </c>
      <c r="D572" t="s">
        <v>13</v>
      </c>
      <c r="E572">
        <v>19241.505981572554</v>
      </c>
      <c r="F572" t="s">
        <v>173</v>
      </c>
      <c r="G572" s="16">
        <v>46298.780196087966</v>
      </c>
    </row>
    <row r="573" spans="1:7" x14ac:dyDescent="0.35">
      <c r="A573" t="s">
        <v>25</v>
      </c>
      <c r="B573">
        <v>2013</v>
      </c>
      <c r="C573" t="s">
        <v>14</v>
      </c>
      <c r="D573" t="s">
        <v>15</v>
      </c>
      <c r="E573">
        <v>6.2043106664010068</v>
      </c>
      <c r="F573" t="s">
        <v>173</v>
      </c>
      <c r="G573" s="16">
        <v>46298.780196087966</v>
      </c>
    </row>
    <row r="574" spans="1:7" x14ac:dyDescent="0.35">
      <c r="A574" t="s">
        <v>25</v>
      </c>
      <c r="B574">
        <v>2013</v>
      </c>
      <c r="C574" t="s">
        <v>16</v>
      </c>
      <c r="D574" t="s">
        <v>17</v>
      </c>
      <c r="E574">
        <v>51.04</v>
      </c>
      <c r="F574" t="s">
        <v>173</v>
      </c>
      <c r="G574" s="16">
        <v>46298.780196087966</v>
      </c>
    </row>
    <row r="575" spans="1:7" x14ac:dyDescent="0.35">
      <c r="A575" t="s">
        <v>25</v>
      </c>
      <c r="B575">
        <v>2013</v>
      </c>
      <c r="C575" t="s">
        <v>18</v>
      </c>
      <c r="D575" t="s">
        <v>19</v>
      </c>
      <c r="E575">
        <v>74.608999999999995</v>
      </c>
      <c r="F575" t="s">
        <v>173</v>
      </c>
      <c r="G575" s="16">
        <v>46298.780196087966</v>
      </c>
    </row>
    <row r="576" spans="1:7" x14ac:dyDescent="0.35">
      <c r="A576" t="s">
        <v>25</v>
      </c>
      <c r="B576">
        <v>2013</v>
      </c>
      <c r="C576" t="s">
        <v>20</v>
      </c>
      <c r="D576" t="s">
        <v>21</v>
      </c>
      <c r="E576">
        <v>198478299</v>
      </c>
      <c r="F576" t="s">
        <v>173</v>
      </c>
      <c r="G576" s="16">
        <v>46298.780196087966</v>
      </c>
    </row>
    <row r="577" spans="1:7" x14ac:dyDescent="0.35">
      <c r="A577" t="s">
        <v>25</v>
      </c>
      <c r="B577">
        <v>2013</v>
      </c>
      <c r="C577" t="s">
        <v>22</v>
      </c>
      <c r="D577" t="s">
        <v>23</v>
      </c>
      <c r="E577">
        <v>25.785957327467397</v>
      </c>
      <c r="F577" t="s">
        <v>173</v>
      </c>
      <c r="G577" s="16">
        <v>46298.780196087966</v>
      </c>
    </row>
    <row r="578" spans="1:7" x14ac:dyDescent="0.35">
      <c r="A578" t="s">
        <v>25</v>
      </c>
      <c r="B578">
        <v>2014</v>
      </c>
      <c r="C578" t="s">
        <v>6</v>
      </c>
      <c r="D578" t="s">
        <v>7</v>
      </c>
      <c r="E578">
        <v>99.7</v>
      </c>
      <c r="F578" t="s">
        <v>173</v>
      </c>
      <c r="G578" s="16">
        <v>46298.780196087966</v>
      </c>
    </row>
    <row r="579" spans="1:7" x14ac:dyDescent="0.35">
      <c r="A579" t="s">
        <v>25</v>
      </c>
      <c r="B579">
        <v>2014</v>
      </c>
      <c r="C579" t="s">
        <v>8</v>
      </c>
      <c r="D579" t="s">
        <v>9</v>
      </c>
      <c r="E579">
        <v>1868463501662.2988</v>
      </c>
      <c r="F579" t="s">
        <v>173</v>
      </c>
      <c r="G579" s="16">
        <v>46298.780196087966</v>
      </c>
    </row>
    <row r="580" spans="1:7" x14ac:dyDescent="0.35">
      <c r="A580" t="s">
        <v>25</v>
      </c>
      <c r="B580">
        <v>2014</v>
      </c>
      <c r="C580" t="s">
        <v>10</v>
      </c>
      <c r="D580" t="s">
        <v>11</v>
      </c>
      <c r="E580">
        <v>0.50395574024224743</v>
      </c>
      <c r="F580" t="s">
        <v>173</v>
      </c>
      <c r="G580" s="16">
        <v>46298.780196087966</v>
      </c>
    </row>
    <row r="581" spans="1:7" x14ac:dyDescent="0.35">
      <c r="A581" t="s">
        <v>25</v>
      </c>
      <c r="B581">
        <v>2014</v>
      </c>
      <c r="C581" t="s">
        <v>12</v>
      </c>
      <c r="D581" t="s">
        <v>13</v>
      </c>
      <c r="E581">
        <v>19183.172744636024</v>
      </c>
      <c r="F581" t="s">
        <v>173</v>
      </c>
      <c r="G581" s="16">
        <v>46298.780196087966</v>
      </c>
    </row>
    <row r="582" spans="1:7" x14ac:dyDescent="0.35">
      <c r="A582" t="s">
        <v>25</v>
      </c>
      <c r="B582">
        <v>2014</v>
      </c>
      <c r="C582" t="s">
        <v>14</v>
      </c>
      <c r="D582" t="s">
        <v>15</v>
      </c>
      <c r="E582">
        <v>6.3290401551613886</v>
      </c>
      <c r="F582" t="s">
        <v>173</v>
      </c>
      <c r="G582" s="16">
        <v>46298.780196087966</v>
      </c>
    </row>
    <row r="583" spans="1:7" x14ac:dyDescent="0.35">
      <c r="A583" t="s">
        <v>25</v>
      </c>
      <c r="B583">
        <v>2014</v>
      </c>
      <c r="C583" t="s">
        <v>16</v>
      </c>
      <c r="D583" t="s">
        <v>17</v>
      </c>
      <c r="E583">
        <v>54.551001879639202</v>
      </c>
      <c r="F583" t="s">
        <v>173</v>
      </c>
      <c r="G583" s="16">
        <v>46298.780196087966</v>
      </c>
    </row>
    <row r="584" spans="1:7" x14ac:dyDescent="0.35">
      <c r="A584" t="s">
        <v>25</v>
      </c>
      <c r="B584">
        <v>2014</v>
      </c>
      <c r="C584" t="s">
        <v>18</v>
      </c>
      <c r="D584" t="s">
        <v>19</v>
      </c>
      <c r="E584">
        <v>74.822999999999993</v>
      </c>
      <c r="F584" t="s">
        <v>173</v>
      </c>
      <c r="G584" s="16">
        <v>46298.780196087966</v>
      </c>
    </row>
    <row r="585" spans="1:7" x14ac:dyDescent="0.35">
      <c r="A585" t="s">
        <v>25</v>
      </c>
      <c r="B585">
        <v>2014</v>
      </c>
      <c r="C585" t="s">
        <v>20</v>
      </c>
      <c r="D585" t="s">
        <v>21</v>
      </c>
      <c r="E585">
        <v>200085127</v>
      </c>
      <c r="F585" t="s">
        <v>173</v>
      </c>
      <c r="G585" s="16">
        <v>46298.780196087966</v>
      </c>
    </row>
    <row r="586" spans="1:7" x14ac:dyDescent="0.35">
      <c r="A586" t="s">
        <v>25</v>
      </c>
      <c r="B586">
        <v>2014</v>
      </c>
      <c r="C586" t="s">
        <v>22</v>
      </c>
      <c r="D586" t="s">
        <v>23</v>
      </c>
      <c r="E586">
        <v>24.685405813129123</v>
      </c>
      <c r="F586" t="s">
        <v>173</v>
      </c>
      <c r="G586" s="16">
        <v>46298.780196087966</v>
      </c>
    </row>
    <row r="587" spans="1:7" x14ac:dyDescent="0.35">
      <c r="A587" t="s">
        <v>25</v>
      </c>
      <c r="B587">
        <v>2015</v>
      </c>
      <c r="C587" t="s">
        <v>6</v>
      </c>
      <c r="D587" t="s">
        <v>7</v>
      </c>
      <c r="E587">
        <v>99.7</v>
      </c>
      <c r="F587" t="s">
        <v>173</v>
      </c>
      <c r="G587" s="16">
        <v>46298.780196087966</v>
      </c>
    </row>
    <row r="588" spans="1:7" x14ac:dyDescent="0.35">
      <c r="A588" t="s">
        <v>25</v>
      </c>
      <c r="B588">
        <v>2015</v>
      </c>
      <c r="C588" t="s">
        <v>8</v>
      </c>
      <c r="D588" t="s">
        <v>9</v>
      </c>
      <c r="E588">
        <v>1802212206814.5039</v>
      </c>
      <c r="F588" t="s">
        <v>173</v>
      </c>
      <c r="G588" s="16">
        <v>46298.780196087966</v>
      </c>
    </row>
    <row r="589" spans="1:7" x14ac:dyDescent="0.35">
      <c r="A589" t="s">
        <v>25</v>
      </c>
      <c r="B589">
        <v>2015</v>
      </c>
      <c r="C589" t="s">
        <v>10</v>
      </c>
      <c r="D589" t="s">
        <v>11</v>
      </c>
      <c r="E589">
        <v>-3.5457633926942549</v>
      </c>
      <c r="F589" t="s">
        <v>173</v>
      </c>
      <c r="G589" s="16">
        <v>46298.780196087966</v>
      </c>
    </row>
    <row r="590" spans="1:7" x14ac:dyDescent="0.35">
      <c r="A590" t="s">
        <v>25</v>
      </c>
      <c r="B590">
        <v>2015</v>
      </c>
      <c r="C590" t="s">
        <v>12</v>
      </c>
      <c r="D590" t="s">
        <v>13</v>
      </c>
      <c r="E590">
        <v>18357.069061799099</v>
      </c>
      <c r="F590" t="s">
        <v>173</v>
      </c>
      <c r="G590" s="16">
        <v>46298.780196087966</v>
      </c>
    </row>
    <row r="591" spans="1:7" x14ac:dyDescent="0.35">
      <c r="A591" t="s">
        <v>25</v>
      </c>
      <c r="B591">
        <v>2015</v>
      </c>
      <c r="C591" t="s">
        <v>14</v>
      </c>
      <c r="D591" t="s">
        <v>15</v>
      </c>
      <c r="E591">
        <v>9.0299010241613633</v>
      </c>
      <c r="F591" t="s">
        <v>173</v>
      </c>
      <c r="G591" s="16">
        <v>46298.780196087966</v>
      </c>
    </row>
    <row r="592" spans="1:7" x14ac:dyDescent="0.35">
      <c r="A592" t="s">
        <v>25</v>
      </c>
      <c r="B592">
        <v>2015</v>
      </c>
      <c r="C592" t="s">
        <v>16</v>
      </c>
      <c r="D592" t="s">
        <v>17</v>
      </c>
      <c r="E592">
        <v>58.327951734092402</v>
      </c>
      <c r="F592" t="s">
        <v>173</v>
      </c>
      <c r="G592" s="16">
        <v>46298.780196087966</v>
      </c>
    </row>
    <row r="593" spans="1:7" x14ac:dyDescent="0.35">
      <c r="A593" t="s">
        <v>25</v>
      </c>
      <c r="B593">
        <v>2015</v>
      </c>
      <c r="C593" t="s">
        <v>18</v>
      </c>
      <c r="D593" t="s">
        <v>19</v>
      </c>
      <c r="E593">
        <v>75.105999999999995</v>
      </c>
      <c r="F593" t="s">
        <v>173</v>
      </c>
      <c r="G593" s="16">
        <v>46298.780196087966</v>
      </c>
    </row>
    <row r="594" spans="1:7" x14ac:dyDescent="0.35">
      <c r="A594" t="s">
        <v>25</v>
      </c>
      <c r="B594">
        <v>2015</v>
      </c>
      <c r="C594" t="s">
        <v>20</v>
      </c>
      <c r="D594" t="s">
        <v>21</v>
      </c>
      <c r="E594">
        <v>201675532</v>
      </c>
      <c r="F594" t="s">
        <v>173</v>
      </c>
      <c r="G594" s="16">
        <v>46298.780196087966</v>
      </c>
    </row>
    <row r="595" spans="1:7" x14ac:dyDescent="0.35">
      <c r="A595" t="s">
        <v>25</v>
      </c>
      <c r="B595">
        <v>2015</v>
      </c>
      <c r="C595" t="s">
        <v>22</v>
      </c>
      <c r="D595" t="s">
        <v>23</v>
      </c>
      <c r="E595">
        <v>26.95362593736003</v>
      </c>
      <c r="F595" t="s">
        <v>173</v>
      </c>
      <c r="G595" s="16">
        <v>46298.780196087966</v>
      </c>
    </row>
    <row r="596" spans="1:7" x14ac:dyDescent="0.35">
      <c r="A596" t="s">
        <v>25</v>
      </c>
      <c r="B596">
        <v>2016</v>
      </c>
      <c r="C596" t="s">
        <v>6</v>
      </c>
      <c r="D596" t="s">
        <v>7</v>
      </c>
      <c r="E596">
        <v>99.7</v>
      </c>
      <c r="F596" t="s">
        <v>173</v>
      </c>
      <c r="G596" s="16">
        <v>46298.780196087966</v>
      </c>
    </row>
    <row r="597" spans="1:7" x14ac:dyDescent="0.35">
      <c r="A597" t="s">
        <v>25</v>
      </c>
      <c r="B597">
        <v>2016</v>
      </c>
      <c r="C597" t="s">
        <v>8</v>
      </c>
      <c r="D597" t="s">
        <v>9</v>
      </c>
      <c r="E597">
        <v>1743173232416.637</v>
      </c>
      <c r="F597" t="s">
        <v>173</v>
      </c>
      <c r="G597" s="16">
        <v>46298.780196087966</v>
      </c>
    </row>
    <row r="598" spans="1:7" x14ac:dyDescent="0.35">
      <c r="A598" t="s">
        <v>25</v>
      </c>
      <c r="B598">
        <v>2016</v>
      </c>
      <c r="C598" t="s">
        <v>10</v>
      </c>
      <c r="D598" t="s">
        <v>11</v>
      </c>
      <c r="E598">
        <v>-3.275916907821923</v>
      </c>
      <c r="F598" t="s">
        <v>173</v>
      </c>
      <c r="G598" s="16">
        <v>46298.780196087966</v>
      </c>
    </row>
    <row r="599" spans="1:7" x14ac:dyDescent="0.35">
      <c r="A599" t="s">
        <v>25</v>
      </c>
      <c r="B599">
        <v>2016</v>
      </c>
      <c r="C599" t="s">
        <v>12</v>
      </c>
      <c r="D599" t="s">
        <v>13</v>
      </c>
      <c r="E599">
        <v>17620.927243413644</v>
      </c>
      <c r="F599" t="s">
        <v>173</v>
      </c>
      <c r="G599" s="16">
        <v>46298.780196087966</v>
      </c>
    </row>
    <row r="600" spans="1:7" x14ac:dyDescent="0.35">
      <c r="A600" t="s">
        <v>25</v>
      </c>
      <c r="B600">
        <v>2016</v>
      </c>
      <c r="C600" t="s">
        <v>14</v>
      </c>
      <c r="D600" t="s">
        <v>15</v>
      </c>
      <c r="E600">
        <v>8.7391435232939312</v>
      </c>
      <c r="F600" t="s">
        <v>173</v>
      </c>
      <c r="G600" s="16">
        <v>46298.780196087966</v>
      </c>
    </row>
    <row r="601" spans="1:7" x14ac:dyDescent="0.35">
      <c r="A601" t="s">
        <v>25</v>
      </c>
      <c r="B601">
        <v>2016</v>
      </c>
      <c r="C601" t="s">
        <v>16</v>
      </c>
      <c r="D601" t="s">
        <v>17</v>
      </c>
      <c r="E601">
        <v>60.872540068126099</v>
      </c>
      <c r="F601" t="s">
        <v>173</v>
      </c>
      <c r="G601" s="16">
        <v>46298.780196087966</v>
      </c>
    </row>
    <row r="602" spans="1:7" x14ac:dyDescent="0.35">
      <c r="A602" t="s">
        <v>25</v>
      </c>
      <c r="B602">
        <v>2016</v>
      </c>
      <c r="C602" t="s">
        <v>18</v>
      </c>
      <c r="D602" t="s">
        <v>19</v>
      </c>
      <c r="E602">
        <v>75.081000000000003</v>
      </c>
      <c r="F602" t="s">
        <v>173</v>
      </c>
      <c r="G602" s="16">
        <v>46298.780196087966</v>
      </c>
    </row>
    <row r="603" spans="1:7" x14ac:dyDescent="0.35">
      <c r="A603" t="s">
        <v>25</v>
      </c>
      <c r="B603">
        <v>2016</v>
      </c>
      <c r="C603" t="s">
        <v>20</v>
      </c>
      <c r="D603" t="s">
        <v>21</v>
      </c>
      <c r="E603">
        <v>203218114</v>
      </c>
      <c r="F603" t="s">
        <v>173</v>
      </c>
      <c r="G603" s="16">
        <v>46298.780196087966</v>
      </c>
    </row>
    <row r="604" spans="1:7" x14ac:dyDescent="0.35">
      <c r="A604" t="s">
        <v>25</v>
      </c>
      <c r="B604">
        <v>2016</v>
      </c>
      <c r="C604" t="s">
        <v>22</v>
      </c>
      <c r="D604" t="s">
        <v>23</v>
      </c>
      <c r="E604">
        <v>24.533682077700579</v>
      </c>
      <c r="F604" t="s">
        <v>173</v>
      </c>
      <c r="G604" s="16">
        <v>46298.780196087966</v>
      </c>
    </row>
    <row r="605" spans="1:7" x14ac:dyDescent="0.35">
      <c r="A605" t="s">
        <v>25</v>
      </c>
      <c r="B605">
        <v>2017</v>
      </c>
      <c r="C605" t="s">
        <v>6</v>
      </c>
      <c r="D605" t="s">
        <v>7</v>
      </c>
      <c r="E605">
        <v>99.8</v>
      </c>
      <c r="F605" t="s">
        <v>173</v>
      </c>
      <c r="G605" s="16">
        <v>46298.780196087966</v>
      </c>
    </row>
    <row r="606" spans="1:7" x14ac:dyDescent="0.35">
      <c r="A606" t="s">
        <v>25</v>
      </c>
      <c r="B606">
        <v>2017</v>
      </c>
      <c r="C606" t="s">
        <v>8</v>
      </c>
      <c r="D606" t="s">
        <v>9</v>
      </c>
      <c r="E606">
        <v>1766233131666.655</v>
      </c>
      <c r="F606" t="s">
        <v>173</v>
      </c>
      <c r="G606" s="16">
        <v>46298.780196087966</v>
      </c>
    </row>
    <row r="607" spans="1:7" x14ac:dyDescent="0.35">
      <c r="A607" t="s">
        <v>25</v>
      </c>
      <c r="B607">
        <v>2017</v>
      </c>
      <c r="C607" t="s">
        <v>10</v>
      </c>
      <c r="D607" t="s">
        <v>11</v>
      </c>
      <c r="E607">
        <v>1.3228690540439914</v>
      </c>
      <c r="F607" t="s">
        <v>173</v>
      </c>
      <c r="G607" s="16">
        <v>46298.780196087966</v>
      </c>
    </row>
    <row r="608" spans="1:7" x14ac:dyDescent="0.35">
      <c r="A608" t="s">
        <v>25</v>
      </c>
      <c r="B608">
        <v>2017</v>
      </c>
      <c r="C608" t="s">
        <v>12</v>
      </c>
      <c r="D608" t="s">
        <v>13</v>
      </c>
      <c r="E608">
        <v>17724.479957778422</v>
      </c>
      <c r="F608" t="s">
        <v>173</v>
      </c>
      <c r="G608" s="16">
        <v>46298.780196087966</v>
      </c>
    </row>
    <row r="609" spans="1:7" x14ac:dyDescent="0.35">
      <c r="A609" t="s">
        <v>25</v>
      </c>
      <c r="B609">
        <v>2017</v>
      </c>
      <c r="C609" t="s">
        <v>14</v>
      </c>
      <c r="D609" t="s">
        <v>15</v>
      </c>
      <c r="E609">
        <v>3.446373350326692</v>
      </c>
      <c r="F609" t="s">
        <v>173</v>
      </c>
      <c r="G609" s="16">
        <v>46298.780196087966</v>
      </c>
    </row>
    <row r="610" spans="1:7" x14ac:dyDescent="0.35">
      <c r="A610" t="s">
        <v>25</v>
      </c>
      <c r="B610">
        <v>2017</v>
      </c>
      <c r="C610" t="s">
        <v>16</v>
      </c>
      <c r="D610" t="s">
        <v>17</v>
      </c>
      <c r="E610">
        <v>67.471284523630501</v>
      </c>
      <c r="F610" t="s">
        <v>173</v>
      </c>
      <c r="G610" s="16">
        <v>46298.780196087966</v>
      </c>
    </row>
    <row r="611" spans="1:7" x14ac:dyDescent="0.35">
      <c r="A611" t="s">
        <v>25</v>
      </c>
      <c r="B611">
        <v>2017</v>
      </c>
      <c r="C611" t="s">
        <v>18</v>
      </c>
      <c r="D611" t="s">
        <v>19</v>
      </c>
      <c r="E611">
        <v>75.382999999999996</v>
      </c>
      <c r="F611" t="s">
        <v>173</v>
      </c>
      <c r="G611" s="16">
        <v>46298.780196087966</v>
      </c>
    </row>
    <row r="612" spans="1:7" x14ac:dyDescent="0.35">
      <c r="A612" t="s">
        <v>25</v>
      </c>
      <c r="B612">
        <v>2017</v>
      </c>
      <c r="C612" t="s">
        <v>20</v>
      </c>
      <c r="D612" t="s">
        <v>21</v>
      </c>
      <c r="E612">
        <v>204703445</v>
      </c>
      <c r="F612" t="s">
        <v>173</v>
      </c>
      <c r="G612" s="16">
        <v>46298.780196087966</v>
      </c>
    </row>
    <row r="613" spans="1:7" x14ac:dyDescent="0.35">
      <c r="A613" t="s">
        <v>25</v>
      </c>
      <c r="B613">
        <v>2017</v>
      </c>
      <c r="C613" t="s">
        <v>22</v>
      </c>
      <c r="D613" t="s">
        <v>23</v>
      </c>
      <c r="E613">
        <v>24.319734374305654</v>
      </c>
      <c r="F613" t="s">
        <v>173</v>
      </c>
      <c r="G613" s="16">
        <v>46298.780196087966</v>
      </c>
    </row>
    <row r="614" spans="1:7" x14ac:dyDescent="0.35">
      <c r="A614" t="s">
        <v>25</v>
      </c>
      <c r="B614">
        <v>2018</v>
      </c>
      <c r="C614" t="s">
        <v>6</v>
      </c>
      <c r="D614" t="s">
        <v>7</v>
      </c>
      <c r="E614">
        <v>99.7</v>
      </c>
      <c r="F614" t="s">
        <v>173</v>
      </c>
      <c r="G614" s="16">
        <v>46298.780196087966</v>
      </c>
    </row>
    <row r="615" spans="1:7" x14ac:dyDescent="0.35">
      <c r="A615" t="s">
        <v>25</v>
      </c>
      <c r="B615">
        <v>2018</v>
      </c>
      <c r="C615" t="s">
        <v>8</v>
      </c>
      <c r="D615" t="s">
        <v>9</v>
      </c>
      <c r="E615">
        <v>1797736844969.1604</v>
      </c>
      <c r="F615" t="s">
        <v>173</v>
      </c>
      <c r="G615" s="16">
        <v>46298.780196087966</v>
      </c>
    </row>
    <row r="616" spans="1:7" x14ac:dyDescent="0.35">
      <c r="A616" t="s">
        <v>25</v>
      </c>
      <c r="B616">
        <v>2018</v>
      </c>
      <c r="C616" t="s">
        <v>10</v>
      </c>
      <c r="D616" t="s">
        <v>11</v>
      </c>
      <c r="E616">
        <v>1.7836667616339952</v>
      </c>
      <c r="F616" t="s">
        <v>173</v>
      </c>
      <c r="G616" s="16">
        <v>46298.780196087966</v>
      </c>
    </row>
    <row r="617" spans="1:7" x14ac:dyDescent="0.35">
      <c r="A617" t="s">
        <v>25</v>
      </c>
      <c r="B617">
        <v>2018</v>
      </c>
      <c r="C617" t="s">
        <v>12</v>
      </c>
      <c r="D617" t="s">
        <v>13</v>
      </c>
      <c r="E617">
        <v>17917.749212335882</v>
      </c>
      <c r="F617" t="s">
        <v>173</v>
      </c>
      <c r="G617" s="16">
        <v>46298.780196087966</v>
      </c>
    </row>
    <row r="618" spans="1:7" x14ac:dyDescent="0.35">
      <c r="A618" t="s">
        <v>25</v>
      </c>
      <c r="B618">
        <v>2018</v>
      </c>
      <c r="C618" t="s">
        <v>14</v>
      </c>
      <c r="D618" t="s">
        <v>15</v>
      </c>
      <c r="E618">
        <v>3.6648502837672878</v>
      </c>
      <c r="F618" t="s">
        <v>173</v>
      </c>
      <c r="G618" s="16">
        <v>46298.780196087966</v>
      </c>
    </row>
    <row r="619" spans="1:7" x14ac:dyDescent="0.35">
      <c r="A619" t="s">
        <v>25</v>
      </c>
      <c r="B619">
        <v>2018</v>
      </c>
      <c r="C619" t="s">
        <v>16</v>
      </c>
      <c r="D619" t="s">
        <v>17</v>
      </c>
      <c r="E619">
        <v>70.434282540436101</v>
      </c>
      <c r="F619" t="s">
        <v>173</v>
      </c>
      <c r="G619" s="16">
        <v>46298.780196087966</v>
      </c>
    </row>
    <row r="620" spans="1:7" x14ac:dyDescent="0.35">
      <c r="A620" t="s">
        <v>25</v>
      </c>
      <c r="B620">
        <v>2018</v>
      </c>
      <c r="C620" t="s">
        <v>18</v>
      </c>
      <c r="D620" t="s">
        <v>19</v>
      </c>
      <c r="E620">
        <v>75.632999999999996</v>
      </c>
      <c r="F620" t="s">
        <v>173</v>
      </c>
      <c r="G620" s="16">
        <v>46298.780196087966</v>
      </c>
    </row>
    <row r="621" spans="1:7" x14ac:dyDescent="0.35">
      <c r="A621" t="s">
        <v>25</v>
      </c>
      <c r="B621">
        <v>2018</v>
      </c>
      <c r="C621" t="s">
        <v>20</v>
      </c>
      <c r="D621" t="s">
        <v>21</v>
      </c>
      <c r="E621">
        <v>206107261</v>
      </c>
      <c r="F621" t="s">
        <v>173</v>
      </c>
      <c r="G621" s="16">
        <v>46298.780196087966</v>
      </c>
    </row>
    <row r="622" spans="1:7" x14ac:dyDescent="0.35">
      <c r="A622" t="s">
        <v>25</v>
      </c>
      <c r="B622">
        <v>2018</v>
      </c>
      <c r="C622" t="s">
        <v>22</v>
      </c>
      <c r="D622" t="s">
        <v>23</v>
      </c>
      <c r="E622">
        <v>28.876203376386574</v>
      </c>
      <c r="F622" t="s">
        <v>173</v>
      </c>
      <c r="G622" s="16">
        <v>46298.780196087966</v>
      </c>
    </row>
    <row r="623" spans="1:7" x14ac:dyDescent="0.35">
      <c r="A623" t="s">
        <v>25</v>
      </c>
      <c r="B623">
        <v>2019</v>
      </c>
      <c r="C623" t="s">
        <v>6</v>
      </c>
      <c r="D623" t="s">
        <v>7</v>
      </c>
      <c r="E623">
        <v>99.8</v>
      </c>
      <c r="F623" t="s">
        <v>173</v>
      </c>
      <c r="G623" s="16">
        <v>46298.780196087966</v>
      </c>
    </row>
    <row r="624" spans="1:7" x14ac:dyDescent="0.35">
      <c r="A624" t="s">
        <v>25</v>
      </c>
      <c r="B624">
        <v>2019</v>
      </c>
      <c r="C624" t="s">
        <v>8</v>
      </c>
      <c r="D624" t="s">
        <v>9</v>
      </c>
      <c r="E624">
        <v>1819683217699.3813</v>
      </c>
      <c r="F624" t="s">
        <v>173</v>
      </c>
      <c r="G624" s="16">
        <v>46298.780196087966</v>
      </c>
    </row>
    <row r="625" spans="1:7" x14ac:dyDescent="0.35">
      <c r="A625" t="s">
        <v>25</v>
      </c>
      <c r="B625">
        <v>2019</v>
      </c>
      <c r="C625" t="s">
        <v>10</v>
      </c>
      <c r="D625" t="s">
        <v>11</v>
      </c>
      <c r="E625">
        <v>1.2207778236084152</v>
      </c>
      <c r="F625" t="s">
        <v>173</v>
      </c>
      <c r="G625" s="16">
        <v>46298.780196087966</v>
      </c>
    </row>
    <row r="626" spans="1:7" x14ac:dyDescent="0.35">
      <c r="A626" t="s">
        <v>25</v>
      </c>
      <c r="B626">
        <v>2019</v>
      </c>
      <c r="C626" t="s">
        <v>12</v>
      </c>
      <c r="D626" t="s">
        <v>13</v>
      </c>
      <c r="E626">
        <v>18018.620915151791</v>
      </c>
      <c r="F626" t="s">
        <v>173</v>
      </c>
      <c r="G626" s="16">
        <v>46298.780196087966</v>
      </c>
    </row>
    <row r="627" spans="1:7" x14ac:dyDescent="0.35">
      <c r="A627" t="s">
        <v>25</v>
      </c>
      <c r="B627">
        <v>2019</v>
      </c>
      <c r="C627" t="s">
        <v>14</v>
      </c>
      <c r="D627" t="s">
        <v>15</v>
      </c>
      <c r="E627">
        <v>3.732976212168936</v>
      </c>
      <c r="F627" t="s">
        <v>173</v>
      </c>
      <c r="G627" s="16">
        <v>46298.780196087966</v>
      </c>
    </row>
    <row r="628" spans="1:7" x14ac:dyDescent="0.35">
      <c r="A628" t="s">
        <v>25</v>
      </c>
      <c r="B628">
        <v>2019</v>
      </c>
      <c r="C628" t="s">
        <v>16</v>
      </c>
      <c r="D628" t="s">
        <v>17</v>
      </c>
      <c r="E628">
        <v>73.912439913358895</v>
      </c>
      <c r="F628" t="s">
        <v>173</v>
      </c>
      <c r="G628" s="16">
        <v>46298.780196087966</v>
      </c>
    </row>
    <row r="629" spans="1:7" x14ac:dyDescent="0.35">
      <c r="A629" t="s">
        <v>25</v>
      </c>
      <c r="B629">
        <v>2019</v>
      </c>
      <c r="C629" t="s">
        <v>18</v>
      </c>
      <c r="D629" t="s">
        <v>19</v>
      </c>
      <c r="E629">
        <v>75.808999999999997</v>
      </c>
      <c r="F629" t="s">
        <v>173</v>
      </c>
      <c r="G629" s="16">
        <v>46298.780196087966</v>
      </c>
    </row>
    <row r="630" spans="1:7" x14ac:dyDescent="0.35">
      <c r="A630" t="s">
        <v>25</v>
      </c>
      <c r="B630">
        <v>2019</v>
      </c>
      <c r="C630" t="s">
        <v>20</v>
      </c>
      <c r="D630" t="s">
        <v>21</v>
      </c>
      <c r="E630">
        <v>207455459</v>
      </c>
      <c r="F630" t="s">
        <v>173</v>
      </c>
      <c r="G630" s="16">
        <v>46298.780196087966</v>
      </c>
    </row>
    <row r="631" spans="1:7" x14ac:dyDescent="0.35">
      <c r="A631" t="s">
        <v>25</v>
      </c>
      <c r="B631">
        <v>2019</v>
      </c>
      <c r="C631" t="s">
        <v>22</v>
      </c>
      <c r="D631" t="s">
        <v>23</v>
      </c>
      <c r="E631">
        <v>28.890257869896356</v>
      </c>
      <c r="F631" t="s">
        <v>173</v>
      </c>
      <c r="G631" s="16">
        <v>46298.780196087966</v>
      </c>
    </row>
    <row r="632" spans="1:7" x14ac:dyDescent="0.35">
      <c r="A632" t="s">
        <v>25</v>
      </c>
      <c r="B632">
        <v>2020</v>
      </c>
      <c r="C632" t="s">
        <v>6</v>
      </c>
      <c r="D632" t="s">
        <v>7</v>
      </c>
      <c r="E632">
        <v>99.7</v>
      </c>
      <c r="F632" t="s">
        <v>173</v>
      </c>
      <c r="G632" s="16">
        <v>46298.780196087966</v>
      </c>
    </row>
    <row r="633" spans="1:7" x14ac:dyDescent="0.35">
      <c r="A633" t="s">
        <v>25</v>
      </c>
      <c r="B633">
        <v>2020</v>
      </c>
      <c r="C633" t="s">
        <v>8</v>
      </c>
      <c r="D633" t="s">
        <v>9</v>
      </c>
      <c r="E633">
        <v>1760056587795.4631</v>
      </c>
      <c r="F633" t="s">
        <v>173</v>
      </c>
      <c r="G633" s="16">
        <v>46298.780196087966</v>
      </c>
    </row>
    <row r="634" spans="1:7" x14ac:dyDescent="0.35">
      <c r="A634" t="s">
        <v>25</v>
      </c>
      <c r="B634">
        <v>2020</v>
      </c>
      <c r="C634" t="s">
        <v>10</v>
      </c>
      <c r="D634" t="s">
        <v>11</v>
      </c>
      <c r="E634">
        <v>-3.2767587964736009</v>
      </c>
      <c r="F634" t="s">
        <v>173</v>
      </c>
      <c r="G634" s="16">
        <v>46298.780196087966</v>
      </c>
    </row>
    <row r="635" spans="1:7" x14ac:dyDescent="0.35">
      <c r="A635" t="s">
        <v>25</v>
      </c>
      <c r="B635">
        <v>2020</v>
      </c>
      <c r="C635" t="s">
        <v>12</v>
      </c>
      <c r="D635" t="s">
        <v>13</v>
      </c>
      <c r="E635">
        <v>17327.515724946628</v>
      </c>
      <c r="F635" t="s">
        <v>173</v>
      </c>
      <c r="G635" s="16">
        <v>46298.780196087966</v>
      </c>
    </row>
    <row r="636" spans="1:7" x14ac:dyDescent="0.35">
      <c r="A636" t="s">
        <v>25</v>
      </c>
      <c r="B636">
        <v>2020</v>
      </c>
      <c r="C636" t="s">
        <v>14</v>
      </c>
      <c r="D636" t="s">
        <v>15</v>
      </c>
      <c r="E636">
        <v>3.2117680380337621</v>
      </c>
      <c r="F636" t="s">
        <v>173</v>
      </c>
      <c r="G636" s="16">
        <v>46298.780196087966</v>
      </c>
    </row>
    <row r="637" spans="1:7" x14ac:dyDescent="0.35">
      <c r="A637" t="s">
        <v>25</v>
      </c>
      <c r="B637">
        <v>2020</v>
      </c>
      <c r="C637" t="s">
        <v>16</v>
      </c>
      <c r="D637" t="s">
        <v>17</v>
      </c>
      <c r="E637">
        <v>81.342693530000005</v>
      </c>
      <c r="F637" t="s">
        <v>173</v>
      </c>
      <c r="G637" s="16">
        <v>46298.780196087966</v>
      </c>
    </row>
    <row r="638" spans="1:7" x14ac:dyDescent="0.35">
      <c r="A638" t="s">
        <v>25</v>
      </c>
      <c r="B638">
        <v>2020</v>
      </c>
      <c r="C638" t="s">
        <v>18</v>
      </c>
      <c r="D638" t="s">
        <v>19</v>
      </c>
      <c r="E638">
        <v>74.506</v>
      </c>
      <c r="F638" t="s">
        <v>173</v>
      </c>
      <c r="G638" s="16">
        <v>46298.780196087966</v>
      </c>
    </row>
    <row r="639" spans="1:7" x14ac:dyDescent="0.35">
      <c r="A639" t="s">
        <v>25</v>
      </c>
      <c r="B639">
        <v>2020</v>
      </c>
      <c r="C639" t="s">
        <v>20</v>
      </c>
      <c r="D639" t="s">
        <v>21</v>
      </c>
      <c r="E639">
        <v>208660842</v>
      </c>
      <c r="F639" t="s">
        <v>173</v>
      </c>
      <c r="G639" s="16">
        <v>46298.780196087966</v>
      </c>
    </row>
    <row r="640" spans="1:7" x14ac:dyDescent="0.35">
      <c r="A640" t="s">
        <v>25</v>
      </c>
      <c r="B640">
        <v>2020</v>
      </c>
      <c r="C640" t="s">
        <v>22</v>
      </c>
      <c r="D640" t="s">
        <v>23</v>
      </c>
      <c r="E640">
        <v>32.302078543793947</v>
      </c>
      <c r="F640" t="s">
        <v>173</v>
      </c>
      <c r="G640" s="16">
        <v>46298.780196087966</v>
      </c>
    </row>
    <row r="641" spans="1:7" x14ac:dyDescent="0.35">
      <c r="A641" t="s">
        <v>25</v>
      </c>
      <c r="B641">
        <v>2021</v>
      </c>
      <c r="C641" t="s">
        <v>6</v>
      </c>
      <c r="D641" t="s">
        <v>7</v>
      </c>
      <c r="E641">
        <v>99.5</v>
      </c>
      <c r="F641" t="s">
        <v>173</v>
      </c>
      <c r="G641" s="16">
        <v>46298.780196087966</v>
      </c>
    </row>
    <row r="642" spans="1:7" x14ac:dyDescent="0.35">
      <c r="A642" t="s">
        <v>25</v>
      </c>
      <c r="B642">
        <v>2021</v>
      </c>
      <c r="C642" t="s">
        <v>8</v>
      </c>
      <c r="D642" t="s">
        <v>9</v>
      </c>
      <c r="E642">
        <v>1843881119920.2031</v>
      </c>
      <c r="F642" t="s">
        <v>173</v>
      </c>
      <c r="G642" s="16">
        <v>46298.780196087966</v>
      </c>
    </row>
    <row r="643" spans="1:7" x14ac:dyDescent="0.35">
      <c r="A643" t="s">
        <v>25</v>
      </c>
      <c r="B643">
        <v>2021</v>
      </c>
      <c r="C643" t="s">
        <v>10</v>
      </c>
      <c r="D643" t="s">
        <v>11</v>
      </c>
      <c r="E643">
        <v>4.7626043790860848</v>
      </c>
      <c r="F643" t="s">
        <v>173</v>
      </c>
      <c r="G643" s="16">
        <v>46298.780196087966</v>
      </c>
    </row>
    <row r="644" spans="1:7" x14ac:dyDescent="0.35">
      <c r="A644" t="s">
        <v>25</v>
      </c>
      <c r="B644">
        <v>2021</v>
      </c>
      <c r="C644" t="s">
        <v>12</v>
      </c>
      <c r="D644" t="s">
        <v>13</v>
      </c>
      <c r="E644">
        <v>18075.706004906784</v>
      </c>
      <c r="F644" t="s">
        <v>173</v>
      </c>
      <c r="G644" s="16">
        <v>46298.780196087966</v>
      </c>
    </row>
    <row r="645" spans="1:7" x14ac:dyDescent="0.35">
      <c r="A645" t="s">
        <v>25</v>
      </c>
      <c r="B645">
        <v>2021</v>
      </c>
      <c r="C645" t="s">
        <v>14</v>
      </c>
      <c r="D645" t="s">
        <v>15</v>
      </c>
      <c r="E645">
        <v>8.3016597558567309</v>
      </c>
      <c r="F645" t="s">
        <v>173</v>
      </c>
      <c r="G645" s="16">
        <v>46298.780196087966</v>
      </c>
    </row>
    <row r="646" spans="1:7" x14ac:dyDescent="0.35">
      <c r="A646" t="s">
        <v>25</v>
      </c>
      <c r="B646">
        <v>2021</v>
      </c>
      <c r="C646" t="s">
        <v>16</v>
      </c>
      <c r="D646" t="s">
        <v>17</v>
      </c>
      <c r="E646">
        <v>80.689893139999995</v>
      </c>
      <c r="F646" t="s">
        <v>173</v>
      </c>
      <c r="G646" s="16">
        <v>46298.780196087966</v>
      </c>
    </row>
    <row r="647" spans="1:7" x14ac:dyDescent="0.35">
      <c r="A647" t="s">
        <v>25</v>
      </c>
      <c r="B647">
        <v>2021</v>
      </c>
      <c r="C647" t="s">
        <v>18</v>
      </c>
      <c r="D647" t="s">
        <v>19</v>
      </c>
      <c r="E647">
        <v>73.037999999999997</v>
      </c>
      <c r="F647" t="s">
        <v>173</v>
      </c>
      <c r="G647" s="16">
        <v>46298.780196087966</v>
      </c>
    </row>
    <row r="648" spans="1:7" x14ac:dyDescent="0.35">
      <c r="A648" t="s">
        <v>25</v>
      </c>
      <c r="B648">
        <v>2021</v>
      </c>
      <c r="C648" t="s">
        <v>20</v>
      </c>
      <c r="D648" t="s">
        <v>21</v>
      </c>
      <c r="E648">
        <v>209550294</v>
      </c>
      <c r="F648" t="s">
        <v>173</v>
      </c>
      <c r="G648" s="16">
        <v>46298.780196087966</v>
      </c>
    </row>
    <row r="649" spans="1:7" x14ac:dyDescent="0.35">
      <c r="A649" t="s">
        <v>25</v>
      </c>
      <c r="B649">
        <v>2021</v>
      </c>
      <c r="C649" t="s">
        <v>22</v>
      </c>
      <c r="D649" t="s">
        <v>23</v>
      </c>
      <c r="E649">
        <v>37.656330759808206</v>
      </c>
      <c r="F649" t="s">
        <v>173</v>
      </c>
      <c r="G649" s="16">
        <v>46298.780196087966</v>
      </c>
    </row>
    <row r="650" spans="1:7" x14ac:dyDescent="0.35">
      <c r="A650" t="s">
        <v>25</v>
      </c>
      <c r="B650">
        <v>2022</v>
      </c>
      <c r="C650" t="s">
        <v>6</v>
      </c>
      <c r="D650" t="s">
        <v>7</v>
      </c>
      <c r="E650">
        <v>100</v>
      </c>
      <c r="F650" t="s">
        <v>173</v>
      </c>
      <c r="G650" s="16">
        <v>46298.780196087966</v>
      </c>
    </row>
    <row r="651" spans="1:7" x14ac:dyDescent="0.35">
      <c r="A651" t="s">
        <v>25</v>
      </c>
      <c r="B651">
        <v>2022</v>
      </c>
      <c r="C651" t="s">
        <v>8</v>
      </c>
      <c r="D651" t="s">
        <v>9</v>
      </c>
      <c r="E651">
        <v>1899505377558.02</v>
      </c>
      <c r="F651" t="s">
        <v>173</v>
      </c>
      <c r="G651" s="16">
        <v>46298.780196087966</v>
      </c>
    </row>
    <row r="652" spans="1:7" x14ac:dyDescent="0.35">
      <c r="A652" t="s">
        <v>25</v>
      </c>
      <c r="B652">
        <v>2022</v>
      </c>
      <c r="C652" t="s">
        <v>10</v>
      </c>
      <c r="D652" t="s">
        <v>11</v>
      </c>
      <c r="E652">
        <v>3.0166943539301485</v>
      </c>
      <c r="F652" t="s">
        <v>173</v>
      </c>
      <c r="G652" s="16">
        <v>46298.780196087966</v>
      </c>
    </row>
    <row r="653" spans="1:7" x14ac:dyDescent="0.35">
      <c r="A653" t="s">
        <v>25</v>
      </c>
      <c r="B653">
        <v>2022</v>
      </c>
      <c r="C653" t="s">
        <v>12</v>
      </c>
      <c r="D653" t="s">
        <v>13</v>
      </c>
      <c r="E653">
        <v>18554.046182856619</v>
      </c>
      <c r="F653" t="s">
        <v>173</v>
      </c>
      <c r="G653" s="16">
        <v>46298.780196087966</v>
      </c>
    </row>
    <row r="654" spans="1:7" x14ac:dyDescent="0.35">
      <c r="A654" t="s">
        <v>25</v>
      </c>
      <c r="B654">
        <v>2022</v>
      </c>
      <c r="C654" t="s">
        <v>14</v>
      </c>
      <c r="D654" t="s">
        <v>15</v>
      </c>
      <c r="E654">
        <v>9.2801060895687275</v>
      </c>
      <c r="F654" t="s">
        <v>173</v>
      </c>
      <c r="G654" s="16">
        <v>46298.780196087966</v>
      </c>
    </row>
    <row r="655" spans="1:7" x14ac:dyDescent="0.35">
      <c r="A655" t="s">
        <v>25</v>
      </c>
      <c r="B655">
        <v>2022</v>
      </c>
      <c r="C655" t="s">
        <v>16</v>
      </c>
      <c r="D655" t="s">
        <v>17</v>
      </c>
      <c r="E655">
        <v>80.527750940000004</v>
      </c>
      <c r="F655" t="s">
        <v>173</v>
      </c>
      <c r="G655" s="16">
        <v>46298.780196087966</v>
      </c>
    </row>
    <row r="656" spans="1:7" x14ac:dyDescent="0.35">
      <c r="A656" t="s">
        <v>25</v>
      </c>
      <c r="B656">
        <v>2022</v>
      </c>
      <c r="C656" t="s">
        <v>18</v>
      </c>
      <c r="D656" t="s">
        <v>19</v>
      </c>
      <c r="E656">
        <v>74.872</v>
      </c>
      <c r="F656" t="s">
        <v>173</v>
      </c>
      <c r="G656" s="16">
        <v>46298.780196087966</v>
      </c>
    </row>
    <row r="657" spans="1:7" x14ac:dyDescent="0.35">
      <c r="A657" t="s">
        <v>25</v>
      </c>
      <c r="B657">
        <v>2022</v>
      </c>
      <c r="C657" t="s">
        <v>20</v>
      </c>
      <c r="D657" t="s">
        <v>21</v>
      </c>
      <c r="E657">
        <v>210306415</v>
      </c>
      <c r="F657" t="s">
        <v>173</v>
      </c>
      <c r="G657" s="16">
        <v>46298.780196087966</v>
      </c>
    </row>
    <row r="658" spans="1:7" x14ac:dyDescent="0.35">
      <c r="A658" t="s">
        <v>25</v>
      </c>
      <c r="B658">
        <v>2022</v>
      </c>
      <c r="C658" t="s">
        <v>22</v>
      </c>
      <c r="D658" t="s">
        <v>23</v>
      </c>
      <c r="E658">
        <v>38.816065976339715</v>
      </c>
      <c r="F658" t="s">
        <v>173</v>
      </c>
      <c r="G658" s="16">
        <v>46298.780196087966</v>
      </c>
    </row>
    <row r="659" spans="1:7" x14ac:dyDescent="0.35">
      <c r="A659" t="s">
        <v>25</v>
      </c>
      <c r="B659">
        <v>2023</v>
      </c>
      <c r="C659" t="s">
        <v>6</v>
      </c>
      <c r="D659" t="s">
        <v>7</v>
      </c>
      <c r="E659">
        <v>99.8</v>
      </c>
      <c r="F659" t="s">
        <v>173</v>
      </c>
      <c r="G659" s="16">
        <v>46298.780196087966</v>
      </c>
    </row>
    <row r="660" spans="1:7" x14ac:dyDescent="0.35">
      <c r="A660" t="s">
        <v>25</v>
      </c>
      <c r="B660">
        <v>2023</v>
      </c>
      <c r="C660" t="s">
        <v>8</v>
      </c>
      <c r="D660" t="s">
        <v>9</v>
      </c>
      <c r="E660">
        <v>1961080794855.5972</v>
      </c>
      <c r="F660" t="s">
        <v>173</v>
      </c>
      <c r="G660" s="16">
        <v>46298.780196087966</v>
      </c>
    </row>
    <row r="661" spans="1:7" x14ac:dyDescent="0.35">
      <c r="A661" t="s">
        <v>25</v>
      </c>
      <c r="B661">
        <v>2023</v>
      </c>
      <c r="C661" t="s">
        <v>10</v>
      </c>
      <c r="D661" t="s">
        <v>11</v>
      </c>
      <c r="E661">
        <v>3.2416553290698147</v>
      </c>
      <c r="F661" t="s">
        <v>173</v>
      </c>
      <c r="G661" s="16">
        <v>46298.780196087966</v>
      </c>
    </row>
    <row r="662" spans="1:7" x14ac:dyDescent="0.35">
      <c r="A662" t="s">
        <v>25</v>
      </c>
      <c r="B662">
        <v>2023</v>
      </c>
      <c r="C662" t="s">
        <v>12</v>
      </c>
      <c r="D662" t="s">
        <v>13</v>
      </c>
      <c r="E662">
        <v>19079.812213402769</v>
      </c>
      <c r="F662" t="s">
        <v>173</v>
      </c>
      <c r="G662" s="16">
        <v>46298.780196087966</v>
      </c>
    </row>
    <row r="663" spans="1:7" x14ac:dyDescent="0.35">
      <c r="A663" t="s">
        <v>25</v>
      </c>
      <c r="B663">
        <v>2023</v>
      </c>
      <c r="C663" t="s">
        <v>14</v>
      </c>
      <c r="D663" t="s">
        <v>15</v>
      </c>
      <c r="E663">
        <v>4.5935628228320393</v>
      </c>
      <c r="F663" t="s">
        <v>173</v>
      </c>
      <c r="G663" s="16">
        <v>46298.780196087966</v>
      </c>
    </row>
    <row r="664" spans="1:7" x14ac:dyDescent="0.35">
      <c r="A664" t="s">
        <v>25</v>
      </c>
      <c r="B664">
        <v>2023</v>
      </c>
      <c r="C664" t="s">
        <v>16</v>
      </c>
      <c r="D664" t="s">
        <v>17</v>
      </c>
      <c r="E664">
        <v>84.150602379999995</v>
      </c>
      <c r="F664" t="s">
        <v>173</v>
      </c>
      <c r="G664" s="16">
        <v>46298.780196087966</v>
      </c>
    </row>
    <row r="665" spans="1:7" x14ac:dyDescent="0.35">
      <c r="A665" t="s">
        <v>25</v>
      </c>
      <c r="B665">
        <v>2023</v>
      </c>
      <c r="C665" t="s">
        <v>18</v>
      </c>
      <c r="D665" t="s">
        <v>19</v>
      </c>
      <c r="E665">
        <v>75.847999999999999</v>
      </c>
      <c r="F665" t="s">
        <v>173</v>
      </c>
      <c r="G665" s="16">
        <v>46298.780196087966</v>
      </c>
    </row>
    <row r="666" spans="1:7" x14ac:dyDescent="0.35">
      <c r="A666" t="s">
        <v>25</v>
      </c>
      <c r="B666">
        <v>2023</v>
      </c>
      <c r="C666" t="s">
        <v>20</v>
      </c>
      <c r="D666" t="s">
        <v>21</v>
      </c>
      <c r="E666">
        <v>211140729</v>
      </c>
      <c r="F666" t="s">
        <v>173</v>
      </c>
      <c r="G666" s="16">
        <v>46298.780196087966</v>
      </c>
    </row>
    <row r="667" spans="1:7" x14ac:dyDescent="0.35">
      <c r="A667" t="s">
        <v>25</v>
      </c>
      <c r="B667">
        <v>2023</v>
      </c>
      <c r="C667" t="s">
        <v>22</v>
      </c>
      <c r="D667" t="s">
        <v>23</v>
      </c>
      <c r="E667">
        <v>33.666229830143799</v>
      </c>
      <c r="F667" t="s">
        <v>173</v>
      </c>
      <c r="G667" s="16">
        <v>46298.780196087966</v>
      </c>
    </row>
    <row r="668" spans="1:7" x14ac:dyDescent="0.35">
      <c r="A668" t="s">
        <v>25</v>
      </c>
      <c r="B668">
        <v>2024</v>
      </c>
      <c r="C668" t="s">
        <v>6</v>
      </c>
      <c r="D668" t="s">
        <v>7</v>
      </c>
      <c r="E668">
        <v>99.8</v>
      </c>
      <c r="F668" t="s">
        <v>173</v>
      </c>
      <c r="G668" s="16">
        <v>46298.780196087966</v>
      </c>
    </row>
    <row r="669" spans="1:7" x14ac:dyDescent="0.35">
      <c r="A669" t="s">
        <v>25</v>
      </c>
      <c r="B669">
        <v>2024</v>
      </c>
      <c r="C669" t="s">
        <v>8</v>
      </c>
      <c r="D669" t="s">
        <v>9</v>
      </c>
      <c r="E669">
        <v>2028136327872.3708</v>
      </c>
      <c r="F669" t="s">
        <v>173</v>
      </c>
      <c r="G669" s="16">
        <v>46298.780196087966</v>
      </c>
    </row>
    <row r="670" spans="1:7" x14ac:dyDescent="0.35">
      <c r="A670" t="s">
        <v>25</v>
      </c>
      <c r="B670">
        <v>2024</v>
      </c>
      <c r="C670" t="s">
        <v>10</v>
      </c>
      <c r="D670" t="s">
        <v>11</v>
      </c>
      <c r="E670">
        <v>3.4193151650190572</v>
      </c>
      <c r="F670" t="s">
        <v>173</v>
      </c>
      <c r="G670" s="16">
        <v>46298.780196087966</v>
      </c>
    </row>
    <row r="671" spans="1:7" x14ac:dyDescent="0.35">
      <c r="A671" t="s">
        <v>25</v>
      </c>
      <c r="B671">
        <v>2024</v>
      </c>
      <c r="C671" t="s">
        <v>12</v>
      </c>
      <c r="D671" t="s">
        <v>13</v>
      </c>
      <c r="E671">
        <v>19652.365499171046</v>
      </c>
      <c r="F671" t="s">
        <v>173</v>
      </c>
      <c r="G671" s="16">
        <v>46298.780196087966</v>
      </c>
    </row>
    <row r="672" spans="1:7" x14ac:dyDescent="0.35">
      <c r="A672" t="s">
        <v>25</v>
      </c>
      <c r="B672">
        <v>2024</v>
      </c>
      <c r="C672" t="s">
        <v>14</v>
      </c>
      <c r="D672" t="s">
        <v>15</v>
      </c>
      <c r="E672">
        <v>4.3674640765233654</v>
      </c>
      <c r="F672" t="s">
        <v>173</v>
      </c>
      <c r="G672" s="16">
        <v>46298.780196087966</v>
      </c>
    </row>
    <row r="673" spans="1:7" x14ac:dyDescent="0.35">
      <c r="A673" t="s">
        <v>25</v>
      </c>
      <c r="B673">
        <v>2024</v>
      </c>
      <c r="C673" t="s">
        <v>16</v>
      </c>
      <c r="D673" t="s">
        <v>17</v>
      </c>
      <c r="E673">
        <v>84.463472269999997</v>
      </c>
      <c r="F673" t="s">
        <v>173</v>
      </c>
      <c r="G673" s="16">
        <v>46298.780196087966</v>
      </c>
    </row>
    <row r="674" spans="1:7" x14ac:dyDescent="0.35">
      <c r="A674" t="s">
        <v>25</v>
      </c>
      <c r="B674">
        <v>2024</v>
      </c>
      <c r="C674" t="s">
        <v>18</v>
      </c>
      <c r="D674" t="s">
        <v>19</v>
      </c>
      <c r="E674">
        <v>76.022999999999996</v>
      </c>
      <c r="F674" t="s">
        <v>173</v>
      </c>
      <c r="G674" s="16">
        <v>46298.780196087966</v>
      </c>
    </row>
    <row r="675" spans="1:7" x14ac:dyDescent="0.35">
      <c r="A675" t="s">
        <v>25</v>
      </c>
      <c r="B675">
        <v>2024</v>
      </c>
      <c r="C675" t="s">
        <v>20</v>
      </c>
      <c r="D675" t="s">
        <v>21</v>
      </c>
      <c r="E675">
        <v>211998573</v>
      </c>
      <c r="F675" t="s">
        <v>173</v>
      </c>
      <c r="G675" s="16">
        <v>46298.780196087966</v>
      </c>
    </row>
    <row r="676" spans="1:7" x14ac:dyDescent="0.35">
      <c r="A676" t="s">
        <v>25</v>
      </c>
      <c r="B676">
        <v>2024</v>
      </c>
      <c r="C676" t="s">
        <v>22</v>
      </c>
      <c r="D676" t="s">
        <v>23</v>
      </c>
      <c r="E676">
        <v>35.584523938624351</v>
      </c>
      <c r="F676" t="s">
        <v>173</v>
      </c>
      <c r="G676" s="16">
        <v>46298.780196087966</v>
      </c>
    </row>
    <row r="677" spans="1:7" x14ac:dyDescent="0.35">
      <c r="A677" t="s">
        <v>26</v>
      </c>
      <c r="B677">
        <v>2000</v>
      </c>
      <c r="C677" t="s">
        <v>6</v>
      </c>
      <c r="D677" t="s">
        <v>7</v>
      </c>
      <c r="E677">
        <v>100</v>
      </c>
      <c r="F677" t="s">
        <v>173</v>
      </c>
      <c r="G677" s="16">
        <v>46298.780196087966</v>
      </c>
    </row>
    <row r="678" spans="1:7" x14ac:dyDescent="0.35">
      <c r="A678" t="s">
        <v>26</v>
      </c>
      <c r="B678">
        <v>2000</v>
      </c>
      <c r="C678" t="s">
        <v>8</v>
      </c>
      <c r="D678" t="s">
        <v>9</v>
      </c>
      <c r="E678">
        <v>1163200843613.2261</v>
      </c>
      <c r="F678" t="s">
        <v>173</v>
      </c>
      <c r="G678" s="16">
        <v>46298.780196087966</v>
      </c>
    </row>
    <row r="679" spans="1:7" x14ac:dyDescent="0.35">
      <c r="A679" t="s">
        <v>26</v>
      </c>
      <c r="B679">
        <v>2000</v>
      </c>
      <c r="C679" t="s">
        <v>10</v>
      </c>
      <c r="D679" t="s">
        <v>11</v>
      </c>
      <c r="E679">
        <v>5.1385391899415822</v>
      </c>
      <c r="F679" t="s">
        <v>173</v>
      </c>
      <c r="G679" s="16">
        <v>46298.780196087966</v>
      </c>
    </row>
    <row r="680" spans="1:7" x14ac:dyDescent="0.35">
      <c r="A680" t="s">
        <v>26</v>
      </c>
      <c r="B680">
        <v>2000</v>
      </c>
      <c r="C680" t="s">
        <v>12</v>
      </c>
      <c r="D680" t="s">
        <v>13</v>
      </c>
      <c r="E680">
        <v>48399.286444554717</v>
      </c>
      <c r="F680" t="s">
        <v>173</v>
      </c>
      <c r="G680" s="16">
        <v>46298.780196087966</v>
      </c>
    </row>
    <row r="681" spans="1:7" x14ac:dyDescent="0.35">
      <c r="A681" t="s">
        <v>26</v>
      </c>
      <c r="B681">
        <v>2000</v>
      </c>
      <c r="C681" t="s">
        <v>14</v>
      </c>
      <c r="D681" t="s">
        <v>15</v>
      </c>
      <c r="E681">
        <v>2.719439956919762</v>
      </c>
      <c r="F681" t="s">
        <v>173</v>
      </c>
      <c r="G681" s="16">
        <v>46298.780196087966</v>
      </c>
    </row>
    <row r="682" spans="1:7" x14ac:dyDescent="0.35">
      <c r="A682" t="s">
        <v>26</v>
      </c>
      <c r="B682">
        <v>2000</v>
      </c>
      <c r="C682" t="s">
        <v>16</v>
      </c>
      <c r="D682" t="s">
        <v>17</v>
      </c>
      <c r="E682">
        <v>51.3</v>
      </c>
      <c r="F682" t="s">
        <v>173</v>
      </c>
      <c r="G682" s="16">
        <v>46298.780196087966</v>
      </c>
    </row>
    <row r="683" spans="1:7" x14ac:dyDescent="0.35">
      <c r="A683" t="s">
        <v>26</v>
      </c>
      <c r="B683">
        <v>2000</v>
      </c>
      <c r="C683" t="s">
        <v>18</v>
      </c>
      <c r="D683" t="s">
        <v>19</v>
      </c>
      <c r="E683">
        <v>79.166829268292688</v>
      </c>
      <c r="F683" t="s">
        <v>173</v>
      </c>
      <c r="G683" s="16">
        <v>46298.780196087966</v>
      </c>
    </row>
    <row r="684" spans="1:7" x14ac:dyDescent="0.35">
      <c r="A684" t="s">
        <v>26</v>
      </c>
      <c r="B684">
        <v>2000</v>
      </c>
      <c r="C684" t="s">
        <v>20</v>
      </c>
      <c r="D684" t="s">
        <v>21</v>
      </c>
      <c r="E684">
        <v>30685730</v>
      </c>
      <c r="F684" t="s">
        <v>173</v>
      </c>
      <c r="G684" s="16">
        <v>46298.780196087966</v>
      </c>
    </row>
    <row r="685" spans="1:7" x14ac:dyDescent="0.35">
      <c r="A685" t="s">
        <v>26</v>
      </c>
      <c r="B685">
        <v>2000</v>
      </c>
      <c r="C685" t="s">
        <v>22</v>
      </c>
      <c r="D685" t="s">
        <v>23</v>
      </c>
      <c r="E685">
        <v>82.765357850321365</v>
      </c>
      <c r="F685" t="s">
        <v>173</v>
      </c>
      <c r="G685" s="16">
        <v>46298.780196087966</v>
      </c>
    </row>
    <row r="686" spans="1:7" x14ac:dyDescent="0.35">
      <c r="A686" t="s">
        <v>26</v>
      </c>
      <c r="B686">
        <v>2001</v>
      </c>
      <c r="C686" t="s">
        <v>6</v>
      </c>
      <c r="D686" t="s">
        <v>7</v>
      </c>
      <c r="E686">
        <v>100</v>
      </c>
      <c r="F686" t="s">
        <v>173</v>
      </c>
      <c r="G686" s="16">
        <v>46298.780196087966</v>
      </c>
    </row>
    <row r="687" spans="1:7" x14ac:dyDescent="0.35">
      <c r="A687" t="s">
        <v>26</v>
      </c>
      <c r="B687">
        <v>2001</v>
      </c>
      <c r="C687" t="s">
        <v>8</v>
      </c>
      <c r="D687" t="s">
        <v>9</v>
      </c>
      <c r="E687">
        <v>1185012000891.5762</v>
      </c>
      <c r="F687" t="s">
        <v>173</v>
      </c>
      <c r="G687" s="16">
        <v>46298.780196087966</v>
      </c>
    </row>
    <row r="688" spans="1:7" x14ac:dyDescent="0.35">
      <c r="A688" t="s">
        <v>26</v>
      </c>
      <c r="B688">
        <v>2001</v>
      </c>
      <c r="C688" t="s">
        <v>10</v>
      </c>
      <c r="D688" t="s">
        <v>11</v>
      </c>
      <c r="E688">
        <v>1.8750981309984667</v>
      </c>
      <c r="F688" t="s">
        <v>173</v>
      </c>
      <c r="G688" s="16">
        <v>46298.780196087966</v>
      </c>
    </row>
    <row r="689" spans="1:7" x14ac:dyDescent="0.35">
      <c r="A689" t="s">
        <v>26</v>
      </c>
      <c r="B689">
        <v>2001</v>
      </c>
      <c r="C689" t="s">
        <v>12</v>
      </c>
      <c r="D689" t="s">
        <v>13</v>
      </c>
      <c r="E689">
        <v>48774.148322651563</v>
      </c>
      <c r="F689" t="s">
        <v>173</v>
      </c>
      <c r="G689" s="16">
        <v>46298.780196087966</v>
      </c>
    </row>
    <row r="690" spans="1:7" x14ac:dyDescent="0.35">
      <c r="A690" t="s">
        <v>26</v>
      </c>
      <c r="B690">
        <v>2001</v>
      </c>
      <c r="C690" t="s">
        <v>14</v>
      </c>
      <c r="D690" t="s">
        <v>15</v>
      </c>
      <c r="E690">
        <v>2.5251201397990561</v>
      </c>
      <c r="F690" t="s">
        <v>173</v>
      </c>
      <c r="G690" s="16">
        <v>46298.780196087966</v>
      </c>
    </row>
    <row r="691" spans="1:7" x14ac:dyDescent="0.35">
      <c r="A691" t="s">
        <v>26</v>
      </c>
      <c r="B691">
        <v>2001</v>
      </c>
      <c r="C691" t="s">
        <v>16</v>
      </c>
      <c r="D691" t="s">
        <v>17</v>
      </c>
      <c r="E691">
        <v>60.2</v>
      </c>
      <c r="F691" t="s">
        <v>173</v>
      </c>
      <c r="G691" s="16">
        <v>46298.780196087966</v>
      </c>
    </row>
    <row r="692" spans="1:7" x14ac:dyDescent="0.35">
      <c r="A692" t="s">
        <v>26</v>
      </c>
      <c r="B692">
        <v>2001</v>
      </c>
      <c r="C692" t="s">
        <v>18</v>
      </c>
      <c r="D692" t="s">
        <v>19</v>
      </c>
      <c r="E692">
        <v>79.398048780487827</v>
      </c>
      <c r="F692" t="s">
        <v>173</v>
      </c>
      <c r="G692" s="16">
        <v>46298.780196087966</v>
      </c>
    </row>
    <row r="693" spans="1:7" x14ac:dyDescent="0.35">
      <c r="A693" t="s">
        <v>26</v>
      </c>
      <c r="B693">
        <v>2001</v>
      </c>
      <c r="C693" t="s">
        <v>20</v>
      </c>
      <c r="D693" t="s">
        <v>21</v>
      </c>
      <c r="E693">
        <v>31020855</v>
      </c>
      <c r="F693" t="s">
        <v>173</v>
      </c>
      <c r="G693" s="16">
        <v>46298.780196087966</v>
      </c>
    </row>
    <row r="694" spans="1:7" x14ac:dyDescent="0.35">
      <c r="A694" t="s">
        <v>26</v>
      </c>
      <c r="B694">
        <v>2001</v>
      </c>
      <c r="C694" t="s">
        <v>22</v>
      </c>
      <c r="D694" t="s">
        <v>23</v>
      </c>
      <c r="E694">
        <v>78.344218394369776</v>
      </c>
      <c r="F694" t="s">
        <v>173</v>
      </c>
      <c r="G694" s="16">
        <v>46298.780196087966</v>
      </c>
    </row>
    <row r="695" spans="1:7" x14ac:dyDescent="0.35">
      <c r="A695" t="s">
        <v>26</v>
      </c>
      <c r="B695">
        <v>2002</v>
      </c>
      <c r="C695" t="s">
        <v>6</v>
      </c>
      <c r="D695" t="s">
        <v>7</v>
      </c>
      <c r="E695">
        <v>100</v>
      </c>
      <c r="F695" t="s">
        <v>173</v>
      </c>
      <c r="G695" s="16">
        <v>46298.780196087966</v>
      </c>
    </row>
    <row r="696" spans="1:7" x14ac:dyDescent="0.35">
      <c r="A696" t="s">
        <v>26</v>
      </c>
      <c r="B696">
        <v>2002</v>
      </c>
      <c r="C696" t="s">
        <v>8</v>
      </c>
      <c r="D696" t="s">
        <v>9</v>
      </c>
      <c r="E696">
        <v>1220553536588.1257</v>
      </c>
      <c r="F696" t="s">
        <v>173</v>
      </c>
      <c r="G696" s="16">
        <v>46298.780196087966</v>
      </c>
    </row>
    <row r="697" spans="1:7" x14ac:dyDescent="0.35">
      <c r="A697" t="s">
        <v>26</v>
      </c>
      <c r="B697">
        <v>2002</v>
      </c>
      <c r="C697" t="s">
        <v>10</v>
      </c>
      <c r="D697" t="s">
        <v>11</v>
      </c>
      <c r="E697">
        <v>2.9992553383264351</v>
      </c>
      <c r="F697" t="s">
        <v>173</v>
      </c>
      <c r="G697" s="16">
        <v>46298.780196087966</v>
      </c>
    </row>
    <row r="698" spans="1:7" x14ac:dyDescent="0.35">
      <c r="A698" t="s">
        <v>26</v>
      </c>
      <c r="B698">
        <v>2002</v>
      </c>
      <c r="C698" t="s">
        <v>12</v>
      </c>
      <c r="D698" t="s">
        <v>13</v>
      </c>
      <c r="E698">
        <v>49694.987091436269</v>
      </c>
      <c r="F698" t="s">
        <v>173</v>
      </c>
      <c r="G698" s="16">
        <v>46298.780196087966</v>
      </c>
    </row>
    <row r="699" spans="1:7" x14ac:dyDescent="0.35">
      <c r="A699" t="s">
        <v>26</v>
      </c>
      <c r="B699">
        <v>2002</v>
      </c>
      <c r="C699" t="s">
        <v>14</v>
      </c>
      <c r="D699" t="s">
        <v>15</v>
      </c>
      <c r="E699">
        <v>2.2583944094085511</v>
      </c>
      <c r="F699" t="s">
        <v>173</v>
      </c>
      <c r="G699" s="16">
        <v>46298.780196087966</v>
      </c>
    </row>
    <row r="700" spans="1:7" x14ac:dyDescent="0.35">
      <c r="A700" t="s">
        <v>26</v>
      </c>
      <c r="B700">
        <v>2002</v>
      </c>
      <c r="C700" t="s">
        <v>16</v>
      </c>
      <c r="D700" t="s">
        <v>17</v>
      </c>
      <c r="E700">
        <v>61.593299268195203</v>
      </c>
      <c r="F700" t="s">
        <v>173</v>
      </c>
      <c r="G700" s="16">
        <v>46298.780196087966</v>
      </c>
    </row>
    <row r="701" spans="1:7" x14ac:dyDescent="0.35">
      <c r="A701" t="s">
        <v>26</v>
      </c>
      <c r="B701">
        <v>2002</v>
      </c>
      <c r="C701" t="s">
        <v>18</v>
      </c>
      <c r="D701" t="s">
        <v>19</v>
      </c>
      <c r="E701">
        <v>79.530731707317088</v>
      </c>
      <c r="F701" t="s">
        <v>173</v>
      </c>
      <c r="G701" s="16">
        <v>46298.780196087966</v>
      </c>
    </row>
    <row r="702" spans="1:7" x14ac:dyDescent="0.35">
      <c r="A702" t="s">
        <v>26</v>
      </c>
      <c r="B702">
        <v>2002</v>
      </c>
      <c r="C702" t="s">
        <v>20</v>
      </c>
      <c r="D702" t="s">
        <v>21</v>
      </c>
      <c r="E702">
        <v>31359199</v>
      </c>
      <c r="F702" t="s">
        <v>173</v>
      </c>
      <c r="G702" s="16">
        <v>46298.780196087966</v>
      </c>
    </row>
    <row r="703" spans="1:7" x14ac:dyDescent="0.35">
      <c r="A703" t="s">
        <v>26</v>
      </c>
      <c r="B703">
        <v>2002</v>
      </c>
      <c r="C703" t="s">
        <v>22</v>
      </c>
      <c r="D703" t="s">
        <v>23</v>
      </c>
      <c r="E703">
        <v>75.70690523243492</v>
      </c>
      <c r="F703" t="s">
        <v>173</v>
      </c>
      <c r="G703" s="16">
        <v>46298.780196087966</v>
      </c>
    </row>
    <row r="704" spans="1:7" x14ac:dyDescent="0.35">
      <c r="A704" t="s">
        <v>26</v>
      </c>
      <c r="B704">
        <v>2003</v>
      </c>
      <c r="C704" t="s">
        <v>6</v>
      </c>
      <c r="D704" t="s">
        <v>7</v>
      </c>
      <c r="E704">
        <v>100</v>
      </c>
      <c r="F704" t="s">
        <v>173</v>
      </c>
      <c r="G704" s="16">
        <v>46298.780196087966</v>
      </c>
    </row>
    <row r="705" spans="1:7" x14ac:dyDescent="0.35">
      <c r="A705" t="s">
        <v>26</v>
      </c>
      <c r="B705">
        <v>2003</v>
      </c>
      <c r="C705" t="s">
        <v>8</v>
      </c>
      <c r="D705" t="s">
        <v>9</v>
      </c>
      <c r="E705">
        <v>1242601434048.7104</v>
      </c>
      <c r="F705" t="s">
        <v>173</v>
      </c>
      <c r="G705" s="16">
        <v>46298.780196087966</v>
      </c>
    </row>
    <row r="706" spans="1:7" x14ac:dyDescent="0.35">
      <c r="A706" t="s">
        <v>26</v>
      </c>
      <c r="B706">
        <v>2003</v>
      </c>
      <c r="C706" t="s">
        <v>10</v>
      </c>
      <c r="D706" t="s">
        <v>11</v>
      </c>
      <c r="E706">
        <v>1.8063851195102956</v>
      </c>
      <c r="F706" t="s">
        <v>173</v>
      </c>
      <c r="G706" s="16">
        <v>46298.780196087966</v>
      </c>
    </row>
    <row r="707" spans="1:7" x14ac:dyDescent="0.35">
      <c r="A707" t="s">
        <v>26</v>
      </c>
      <c r="B707">
        <v>2003</v>
      </c>
      <c r="C707" t="s">
        <v>12</v>
      </c>
      <c r="D707" t="s">
        <v>13</v>
      </c>
      <c r="E707">
        <v>50139.766457999387</v>
      </c>
      <c r="F707" t="s">
        <v>173</v>
      </c>
      <c r="G707" s="16">
        <v>46298.780196087966</v>
      </c>
    </row>
    <row r="708" spans="1:7" x14ac:dyDescent="0.35">
      <c r="A708" t="s">
        <v>26</v>
      </c>
      <c r="B708">
        <v>2003</v>
      </c>
      <c r="C708" t="s">
        <v>14</v>
      </c>
      <c r="D708" t="s">
        <v>15</v>
      </c>
      <c r="E708">
        <v>2.7585632136011209</v>
      </c>
      <c r="F708" t="s">
        <v>173</v>
      </c>
      <c r="G708" s="16">
        <v>46298.780196087966</v>
      </c>
    </row>
    <row r="709" spans="1:7" x14ac:dyDescent="0.35">
      <c r="A709" t="s">
        <v>26</v>
      </c>
      <c r="B709">
        <v>2003</v>
      </c>
      <c r="C709" t="s">
        <v>16</v>
      </c>
      <c r="D709" t="s">
        <v>17</v>
      </c>
      <c r="E709">
        <v>64.2</v>
      </c>
      <c r="F709" t="s">
        <v>173</v>
      </c>
      <c r="G709" s="16">
        <v>46298.780196087966</v>
      </c>
    </row>
    <row r="710" spans="1:7" x14ac:dyDescent="0.35">
      <c r="A710" t="s">
        <v>26</v>
      </c>
      <c r="B710">
        <v>2003</v>
      </c>
      <c r="C710" t="s">
        <v>18</v>
      </c>
      <c r="D710" t="s">
        <v>19</v>
      </c>
      <c r="E710">
        <v>79.715121951219515</v>
      </c>
      <c r="F710" t="s">
        <v>173</v>
      </c>
      <c r="G710" s="16">
        <v>46298.780196087966</v>
      </c>
    </row>
    <row r="711" spans="1:7" x14ac:dyDescent="0.35">
      <c r="A711" t="s">
        <v>26</v>
      </c>
      <c r="B711">
        <v>2003</v>
      </c>
      <c r="C711" t="s">
        <v>20</v>
      </c>
      <c r="D711" t="s">
        <v>21</v>
      </c>
      <c r="E711">
        <v>31642461</v>
      </c>
      <c r="F711" t="s">
        <v>173</v>
      </c>
      <c r="G711" s="16">
        <v>46298.780196087966</v>
      </c>
    </row>
    <row r="712" spans="1:7" x14ac:dyDescent="0.35">
      <c r="A712" t="s">
        <v>26</v>
      </c>
      <c r="B712">
        <v>2003</v>
      </c>
      <c r="C712" t="s">
        <v>22</v>
      </c>
      <c r="D712" t="s">
        <v>23</v>
      </c>
      <c r="E712">
        <v>69.839983295397317</v>
      </c>
      <c r="F712" t="s">
        <v>173</v>
      </c>
      <c r="G712" s="16">
        <v>46298.780196087966</v>
      </c>
    </row>
    <row r="713" spans="1:7" x14ac:dyDescent="0.35">
      <c r="A713" t="s">
        <v>26</v>
      </c>
      <c r="B713">
        <v>2004</v>
      </c>
      <c r="C713" t="s">
        <v>6</v>
      </c>
      <c r="D713" t="s">
        <v>7</v>
      </c>
      <c r="E713">
        <v>100</v>
      </c>
      <c r="F713" t="s">
        <v>173</v>
      </c>
      <c r="G713" s="16">
        <v>46298.780196087966</v>
      </c>
    </row>
    <row r="714" spans="1:7" x14ac:dyDescent="0.35">
      <c r="A714" t="s">
        <v>26</v>
      </c>
      <c r="B714">
        <v>2004</v>
      </c>
      <c r="C714" t="s">
        <v>8</v>
      </c>
      <c r="D714" t="s">
        <v>9</v>
      </c>
      <c r="E714">
        <v>1281027191102.5151</v>
      </c>
      <c r="F714" t="s">
        <v>173</v>
      </c>
      <c r="G714" s="16">
        <v>46298.780196087966</v>
      </c>
    </row>
    <row r="715" spans="1:7" x14ac:dyDescent="0.35">
      <c r="A715" t="s">
        <v>26</v>
      </c>
      <c r="B715">
        <v>2004</v>
      </c>
      <c r="C715" t="s">
        <v>10</v>
      </c>
      <c r="D715" t="s">
        <v>11</v>
      </c>
      <c r="E715">
        <v>3.0923638103815563</v>
      </c>
      <c r="F715" t="s">
        <v>173</v>
      </c>
      <c r="G715" s="16">
        <v>46298.780196087966</v>
      </c>
    </row>
    <row r="716" spans="1:7" x14ac:dyDescent="0.35">
      <c r="A716" t="s">
        <v>26</v>
      </c>
      <c r="B716">
        <v>2004</v>
      </c>
      <c r="C716" t="s">
        <v>12</v>
      </c>
      <c r="D716" t="s">
        <v>13</v>
      </c>
      <c r="E716">
        <v>51210.659396613752</v>
      </c>
      <c r="F716" t="s">
        <v>173</v>
      </c>
      <c r="G716" s="16">
        <v>46298.780196087966</v>
      </c>
    </row>
    <row r="717" spans="1:7" x14ac:dyDescent="0.35">
      <c r="A717" t="s">
        <v>26</v>
      </c>
      <c r="B717">
        <v>2004</v>
      </c>
      <c r="C717" t="s">
        <v>14</v>
      </c>
      <c r="D717" t="s">
        <v>15</v>
      </c>
      <c r="E717">
        <v>1.857258718572564</v>
      </c>
      <c r="F717" t="s">
        <v>173</v>
      </c>
      <c r="G717" s="16">
        <v>46298.780196087966</v>
      </c>
    </row>
    <row r="718" spans="1:7" x14ac:dyDescent="0.35">
      <c r="A718" t="s">
        <v>26</v>
      </c>
      <c r="B718">
        <v>2004</v>
      </c>
      <c r="C718" t="s">
        <v>16</v>
      </c>
      <c r="D718" t="s">
        <v>17</v>
      </c>
      <c r="E718">
        <v>65.9559634648989</v>
      </c>
      <c r="F718" t="s">
        <v>173</v>
      </c>
      <c r="G718" s="16">
        <v>46298.780196087966</v>
      </c>
    </row>
    <row r="719" spans="1:7" x14ac:dyDescent="0.35">
      <c r="A719" t="s">
        <v>26</v>
      </c>
      <c r="B719">
        <v>2004</v>
      </c>
      <c r="C719" t="s">
        <v>18</v>
      </c>
      <c r="D719" t="s">
        <v>19</v>
      </c>
      <c r="E719">
        <v>79.992195121951227</v>
      </c>
      <c r="F719" t="s">
        <v>173</v>
      </c>
      <c r="G719" s="16">
        <v>46298.780196087966</v>
      </c>
    </row>
    <row r="720" spans="1:7" x14ac:dyDescent="0.35">
      <c r="A720" t="s">
        <v>26</v>
      </c>
      <c r="B720">
        <v>2004</v>
      </c>
      <c r="C720" t="s">
        <v>20</v>
      </c>
      <c r="D720" t="s">
        <v>21</v>
      </c>
      <c r="E720">
        <v>31938807</v>
      </c>
      <c r="F720" t="s">
        <v>173</v>
      </c>
      <c r="G720" s="16">
        <v>46298.780196087966</v>
      </c>
    </row>
    <row r="721" spans="1:7" x14ac:dyDescent="0.35">
      <c r="A721" t="s">
        <v>26</v>
      </c>
      <c r="B721">
        <v>2004</v>
      </c>
      <c r="C721" t="s">
        <v>22</v>
      </c>
      <c r="D721" t="s">
        <v>23</v>
      </c>
      <c r="E721">
        <v>70.192367440902885</v>
      </c>
      <c r="F721" t="s">
        <v>173</v>
      </c>
      <c r="G721" s="16">
        <v>46298.780196087966</v>
      </c>
    </row>
    <row r="722" spans="1:7" x14ac:dyDescent="0.35">
      <c r="A722" t="s">
        <v>26</v>
      </c>
      <c r="B722">
        <v>2005</v>
      </c>
      <c r="C722" t="s">
        <v>6</v>
      </c>
      <c r="D722" t="s">
        <v>7</v>
      </c>
      <c r="E722">
        <v>100</v>
      </c>
      <c r="F722" t="s">
        <v>173</v>
      </c>
      <c r="G722" s="16">
        <v>46298.780196087966</v>
      </c>
    </row>
    <row r="723" spans="1:7" x14ac:dyDescent="0.35">
      <c r="A723" t="s">
        <v>26</v>
      </c>
      <c r="B723">
        <v>2005</v>
      </c>
      <c r="C723" t="s">
        <v>8</v>
      </c>
      <c r="D723" t="s">
        <v>9</v>
      </c>
      <c r="E723">
        <v>1322153985116.9739</v>
      </c>
      <c r="F723" t="s">
        <v>173</v>
      </c>
      <c r="G723" s="16">
        <v>46298.780196087966</v>
      </c>
    </row>
    <row r="724" spans="1:7" x14ac:dyDescent="0.35">
      <c r="A724" t="s">
        <v>26</v>
      </c>
      <c r="B724">
        <v>2005</v>
      </c>
      <c r="C724" t="s">
        <v>10</v>
      </c>
      <c r="D724" t="s">
        <v>11</v>
      </c>
      <c r="E724">
        <v>3.2104544150279253</v>
      </c>
      <c r="F724" t="s">
        <v>173</v>
      </c>
      <c r="G724" s="16">
        <v>46298.780196087966</v>
      </c>
    </row>
    <row r="725" spans="1:7" x14ac:dyDescent="0.35">
      <c r="A725" t="s">
        <v>26</v>
      </c>
      <c r="B725">
        <v>2005</v>
      </c>
      <c r="C725" t="s">
        <v>12</v>
      </c>
      <c r="D725" t="s">
        <v>13</v>
      </c>
      <c r="E725">
        <v>52356.537148635376</v>
      </c>
      <c r="F725" t="s">
        <v>173</v>
      </c>
      <c r="G725" s="16">
        <v>46298.780196087966</v>
      </c>
    </row>
    <row r="726" spans="1:7" x14ac:dyDescent="0.35">
      <c r="A726" t="s">
        <v>26</v>
      </c>
      <c r="B726">
        <v>2005</v>
      </c>
      <c r="C726" t="s">
        <v>14</v>
      </c>
      <c r="D726" t="s">
        <v>15</v>
      </c>
      <c r="E726">
        <v>2.2135520343976749</v>
      </c>
      <c r="F726" t="s">
        <v>173</v>
      </c>
      <c r="G726" s="16">
        <v>46298.780196087966</v>
      </c>
    </row>
    <row r="727" spans="1:7" x14ac:dyDescent="0.35">
      <c r="A727" t="s">
        <v>26</v>
      </c>
      <c r="B727">
        <v>2005</v>
      </c>
      <c r="C727" t="s">
        <v>16</v>
      </c>
      <c r="D727" t="s">
        <v>17</v>
      </c>
      <c r="E727">
        <v>71.66</v>
      </c>
      <c r="F727" t="s">
        <v>173</v>
      </c>
      <c r="G727" s="16">
        <v>46298.780196087966</v>
      </c>
    </row>
    <row r="728" spans="1:7" x14ac:dyDescent="0.35">
      <c r="A728" t="s">
        <v>26</v>
      </c>
      <c r="B728">
        <v>2005</v>
      </c>
      <c r="C728" t="s">
        <v>18</v>
      </c>
      <c r="D728" t="s">
        <v>19</v>
      </c>
      <c r="E728">
        <v>80.112682926829279</v>
      </c>
      <c r="F728" t="s">
        <v>173</v>
      </c>
      <c r="G728" s="16">
        <v>46298.780196087966</v>
      </c>
    </row>
    <row r="729" spans="1:7" x14ac:dyDescent="0.35">
      <c r="A729" t="s">
        <v>26</v>
      </c>
      <c r="B729">
        <v>2005</v>
      </c>
      <c r="C729" t="s">
        <v>20</v>
      </c>
      <c r="D729" t="s">
        <v>21</v>
      </c>
      <c r="E729">
        <v>32242732</v>
      </c>
      <c r="F729" t="s">
        <v>173</v>
      </c>
      <c r="G729" s="16">
        <v>46298.780196087966</v>
      </c>
    </row>
    <row r="730" spans="1:7" x14ac:dyDescent="0.35">
      <c r="A730" t="s">
        <v>26</v>
      </c>
      <c r="B730">
        <v>2005</v>
      </c>
      <c r="C730" t="s">
        <v>22</v>
      </c>
      <c r="D730" t="s">
        <v>23</v>
      </c>
      <c r="E730">
        <v>69.758544160215536</v>
      </c>
      <c r="F730" t="s">
        <v>173</v>
      </c>
      <c r="G730" s="16">
        <v>46298.780196087966</v>
      </c>
    </row>
    <row r="731" spans="1:7" x14ac:dyDescent="0.35">
      <c r="A731" t="s">
        <v>26</v>
      </c>
      <c r="B731">
        <v>2006</v>
      </c>
      <c r="C731" t="s">
        <v>6</v>
      </c>
      <c r="D731" t="s">
        <v>7</v>
      </c>
      <c r="E731">
        <v>100</v>
      </c>
      <c r="F731" t="s">
        <v>173</v>
      </c>
      <c r="G731" s="16">
        <v>46298.780196087966</v>
      </c>
    </row>
    <row r="732" spans="1:7" x14ac:dyDescent="0.35">
      <c r="A732" t="s">
        <v>26</v>
      </c>
      <c r="B732">
        <v>2006</v>
      </c>
      <c r="C732" t="s">
        <v>8</v>
      </c>
      <c r="D732" t="s">
        <v>9</v>
      </c>
      <c r="E732">
        <v>1357031663572.7676</v>
      </c>
      <c r="F732" t="s">
        <v>173</v>
      </c>
      <c r="G732" s="16">
        <v>46298.780196087966</v>
      </c>
    </row>
    <row r="733" spans="1:7" x14ac:dyDescent="0.35">
      <c r="A733" t="s">
        <v>26</v>
      </c>
      <c r="B733">
        <v>2006</v>
      </c>
      <c r="C733" t="s">
        <v>10</v>
      </c>
      <c r="D733" t="s">
        <v>11</v>
      </c>
      <c r="E733">
        <v>2.6379437530272156</v>
      </c>
      <c r="F733" t="s">
        <v>173</v>
      </c>
      <c r="G733" s="16">
        <v>46298.780196087966</v>
      </c>
    </row>
    <row r="734" spans="1:7" x14ac:dyDescent="0.35">
      <c r="A734" t="s">
        <v>26</v>
      </c>
      <c r="B734">
        <v>2006</v>
      </c>
      <c r="C734" t="s">
        <v>12</v>
      </c>
      <c r="D734" t="s">
        <v>13</v>
      </c>
      <c r="E734">
        <v>53195.760857385059</v>
      </c>
      <c r="F734" t="s">
        <v>173</v>
      </c>
      <c r="G734" s="16">
        <v>46298.780196087966</v>
      </c>
    </row>
    <row r="735" spans="1:7" x14ac:dyDescent="0.35">
      <c r="A735" t="s">
        <v>26</v>
      </c>
      <c r="B735">
        <v>2006</v>
      </c>
      <c r="C735" t="s">
        <v>14</v>
      </c>
      <c r="D735" t="s">
        <v>15</v>
      </c>
      <c r="E735">
        <v>2.0020253953416129</v>
      </c>
      <c r="F735" t="s">
        <v>173</v>
      </c>
      <c r="G735" s="16">
        <v>46298.780196087966</v>
      </c>
    </row>
    <row r="736" spans="1:7" x14ac:dyDescent="0.35">
      <c r="A736" t="s">
        <v>26</v>
      </c>
      <c r="B736">
        <v>2006</v>
      </c>
      <c r="C736" t="s">
        <v>16</v>
      </c>
      <c r="D736" t="s">
        <v>17</v>
      </c>
      <c r="E736">
        <v>72.400001529999997</v>
      </c>
      <c r="F736" t="s">
        <v>173</v>
      </c>
      <c r="G736" s="16">
        <v>46298.780196087966</v>
      </c>
    </row>
    <row r="737" spans="1:7" x14ac:dyDescent="0.35">
      <c r="A737" t="s">
        <v>26</v>
      </c>
      <c r="B737">
        <v>2006</v>
      </c>
      <c r="C737" t="s">
        <v>18</v>
      </c>
      <c r="D737" t="s">
        <v>19</v>
      </c>
      <c r="E737">
        <v>80.543658536585383</v>
      </c>
      <c r="F737" t="s">
        <v>173</v>
      </c>
      <c r="G737" s="16">
        <v>46298.780196087966</v>
      </c>
    </row>
    <row r="738" spans="1:7" x14ac:dyDescent="0.35">
      <c r="A738" t="s">
        <v>26</v>
      </c>
      <c r="B738">
        <v>2006</v>
      </c>
      <c r="C738" t="s">
        <v>20</v>
      </c>
      <c r="D738" t="s">
        <v>21</v>
      </c>
      <c r="E738">
        <v>32571193</v>
      </c>
      <c r="F738" t="s">
        <v>173</v>
      </c>
      <c r="G738" s="16">
        <v>46298.780196087966</v>
      </c>
    </row>
    <row r="739" spans="1:7" x14ac:dyDescent="0.35">
      <c r="A739" t="s">
        <v>26</v>
      </c>
      <c r="B739">
        <v>2006</v>
      </c>
      <c r="C739" t="s">
        <v>22</v>
      </c>
      <c r="D739" t="s">
        <v>23</v>
      </c>
      <c r="E739">
        <v>68.050800345315139</v>
      </c>
      <c r="F739" t="s">
        <v>173</v>
      </c>
      <c r="G739" s="16">
        <v>46298.780196087966</v>
      </c>
    </row>
    <row r="740" spans="1:7" x14ac:dyDescent="0.35">
      <c r="A740" t="s">
        <v>26</v>
      </c>
      <c r="B740">
        <v>2007</v>
      </c>
      <c r="C740" t="s">
        <v>6</v>
      </c>
      <c r="D740" t="s">
        <v>7</v>
      </c>
      <c r="E740">
        <v>100</v>
      </c>
      <c r="F740" t="s">
        <v>173</v>
      </c>
      <c r="G740" s="16">
        <v>46298.780196087966</v>
      </c>
    </row>
    <row r="741" spans="1:7" x14ac:dyDescent="0.35">
      <c r="A741" t="s">
        <v>26</v>
      </c>
      <c r="B741">
        <v>2007</v>
      </c>
      <c r="C741" t="s">
        <v>8</v>
      </c>
      <c r="D741" t="s">
        <v>9</v>
      </c>
      <c r="E741">
        <v>1384849517992.2996</v>
      </c>
      <c r="F741" t="s">
        <v>173</v>
      </c>
      <c r="G741" s="16">
        <v>46298.780196087966</v>
      </c>
    </row>
    <row r="742" spans="1:7" x14ac:dyDescent="0.35">
      <c r="A742" t="s">
        <v>26</v>
      </c>
      <c r="B742">
        <v>2007</v>
      </c>
      <c r="C742" t="s">
        <v>10</v>
      </c>
      <c r="D742" t="s">
        <v>11</v>
      </c>
      <c r="E742">
        <v>2.0499045944361853</v>
      </c>
      <c r="F742" t="s">
        <v>173</v>
      </c>
      <c r="G742" s="16">
        <v>46298.780196087966</v>
      </c>
    </row>
    <row r="743" spans="1:7" x14ac:dyDescent="0.35">
      <c r="A743" t="s">
        <v>26</v>
      </c>
      <c r="B743">
        <v>2007</v>
      </c>
      <c r="C743" t="s">
        <v>12</v>
      </c>
      <c r="D743" t="s">
        <v>13</v>
      </c>
      <c r="E743">
        <v>53761.840799168451</v>
      </c>
      <c r="F743" t="s">
        <v>173</v>
      </c>
      <c r="G743" s="16">
        <v>46298.780196087966</v>
      </c>
    </row>
    <row r="744" spans="1:7" x14ac:dyDescent="0.35">
      <c r="A744" t="s">
        <v>26</v>
      </c>
      <c r="B744">
        <v>2007</v>
      </c>
      <c r="C744" t="s">
        <v>14</v>
      </c>
      <c r="D744" t="s">
        <v>15</v>
      </c>
      <c r="E744">
        <v>2.1383839926683699</v>
      </c>
      <c r="F744" t="s">
        <v>173</v>
      </c>
      <c r="G744" s="16">
        <v>46298.780196087966</v>
      </c>
    </row>
    <row r="745" spans="1:7" x14ac:dyDescent="0.35">
      <c r="A745" t="s">
        <v>26</v>
      </c>
      <c r="B745">
        <v>2007</v>
      </c>
      <c r="C745" t="s">
        <v>16</v>
      </c>
      <c r="D745" t="s">
        <v>17</v>
      </c>
      <c r="E745">
        <v>73.2</v>
      </c>
      <c r="F745" t="s">
        <v>173</v>
      </c>
      <c r="G745" s="16">
        <v>46298.780196087966</v>
      </c>
    </row>
    <row r="746" spans="1:7" x14ac:dyDescent="0.35">
      <c r="A746" t="s">
        <v>26</v>
      </c>
      <c r="B746">
        <v>2007</v>
      </c>
      <c r="C746" t="s">
        <v>18</v>
      </c>
      <c r="D746" t="s">
        <v>19</v>
      </c>
      <c r="E746">
        <v>80.543658536585383</v>
      </c>
      <c r="F746" t="s">
        <v>173</v>
      </c>
      <c r="G746" s="16">
        <v>46298.780196087966</v>
      </c>
    </row>
    <row r="747" spans="1:7" x14ac:dyDescent="0.35">
      <c r="A747" t="s">
        <v>26</v>
      </c>
      <c r="B747">
        <v>2007</v>
      </c>
      <c r="C747" t="s">
        <v>20</v>
      </c>
      <c r="D747" t="s">
        <v>21</v>
      </c>
      <c r="E747">
        <v>32888886</v>
      </c>
      <c r="F747" t="s">
        <v>173</v>
      </c>
      <c r="G747" s="16">
        <v>46298.780196087966</v>
      </c>
    </row>
    <row r="748" spans="1:7" x14ac:dyDescent="0.35">
      <c r="A748" t="s">
        <v>26</v>
      </c>
      <c r="B748">
        <v>2007</v>
      </c>
      <c r="C748" t="s">
        <v>22</v>
      </c>
      <c r="D748" t="s">
        <v>23</v>
      </c>
      <c r="E748">
        <v>66.283419748234735</v>
      </c>
      <c r="F748" t="s">
        <v>173</v>
      </c>
      <c r="G748" s="16">
        <v>46298.780196087966</v>
      </c>
    </row>
    <row r="749" spans="1:7" x14ac:dyDescent="0.35">
      <c r="A749" t="s">
        <v>26</v>
      </c>
      <c r="B749">
        <v>2008</v>
      </c>
      <c r="C749" t="s">
        <v>6</v>
      </c>
      <c r="D749" t="s">
        <v>7</v>
      </c>
      <c r="E749">
        <v>100</v>
      </c>
      <c r="F749" t="s">
        <v>173</v>
      </c>
      <c r="G749" s="16">
        <v>46298.780196087966</v>
      </c>
    </row>
    <row r="750" spans="1:7" x14ac:dyDescent="0.35">
      <c r="A750" t="s">
        <v>26</v>
      </c>
      <c r="B750">
        <v>2008</v>
      </c>
      <c r="C750" t="s">
        <v>8</v>
      </c>
      <c r="D750" t="s">
        <v>9</v>
      </c>
      <c r="E750">
        <v>1398634398326.8208</v>
      </c>
      <c r="F750" t="s">
        <v>173</v>
      </c>
      <c r="G750" s="16">
        <v>46298.780196087966</v>
      </c>
    </row>
    <row r="751" spans="1:7" x14ac:dyDescent="0.35">
      <c r="A751" t="s">
        <v>26</v>
      </c>
      <c r="B751">
        <v>2008</v>
      </c>
      <c r="C751" t="s">
        <v>10</v>
      </c>
      <c r="D751" t="s">
        <v>11</v>
      </c>
      <c r="E751">
        <v>0.99540637126452225</v>
      </c>
      <c r="F751" t="s">
        <v>173</v>
      </c>
      <c r="G751" s="16">
        <v>46298.780196087966</v>
      </c>
    </row>
    <row r="752" spans="1:7" x14ac:dyDescent="0.35">
      <c r="A752" t="s">
        <v>26</v>
      </c>
      <c r="B752">
        <v>2008</v>
      </c>
      <c r="C752" t="s">
        <v>12</v>
      </c>
      <c r="D752" t="s">
        <v>13</v>
      </c>
      <c r="E752">
        <v>53711.658032965359</v>
      </c>
      <c r="F752" t="s">
        <v>173</v>
      </c>
      <c r="G752" s="16">
        <v>46298.780196087966</v>
      </c>
    </row>
    <row r="753" spans="1:7" x14ac:dyDescent="0.35">
      <c r="A753" t="s">
        <v>26</v>
      </c>
      <c r="B753">
        <v>2008</v>
      </c>
      <c r="C753" t="s">
        <v>14</v>
      </c>
      <c r="D753" t="s">
        <v>15</v>
      </c>
      <c r="E753">
        <v>2.3702706744429851</v>
      </c>
      <c r="F753" t="s">
        <v>173</v>
      </c>
      <c r="G753" s="16">
        <v>46298.780196087966</v>
      </c>
    </row>
    <row r="754" spans="1:7" x14ac:dyDescent="0.35">
      <c r="A754" t="s">
        <v>26</v>
      </c>
      <c r="B754">
        <v>2008</v>
      </c>
      <c r="C754" t="s">
        <v>16</v>
      </c>
      <c r="D754" t="s">
        <v>17</v>
      </c>
      <c r="E754">
        <v>76.699996949999999</v>
      </c>
      <c r="F754" t="s">
        <v>173</v>
      </c>
      <c r="G754" s="16">
        <v>46298.780196087966</v>
      </c>
    </row>
    <row r="755" spans="1:7" x14ac:dyDescent="0.35">
      <c r="A755" t="s">
        <v>26</v>
      </c>
      <c r="B755">
        <v>2008</v>
      </c>
      <c r="C755" t="s">
        <v>18</v>
      </c>
      <c r="D755" t="s">
        <v>19</v>
      </c>
      <c r="E755">
        <v>80.724634146341472</v>
      </c>
      <c r="F755" t="s">
        <v>173</v>
      </c>
      <c r="G755" s="16">
        <v>46298.780196087966</v>
      </c>
    </row>
    <row r="756" spans="1:7" x14ac:dyDescent="0.35">
      <c r="A756" t="s">
        <v>26</v>
      </c>
      <c r="B756">
        <v>2008</v>
      </c>
      <c r="C756" t="s">
        <v>20</v>
      </c>
      <c r="D756" t="s">
        <v>21</v>
      </c>
      <c r="E756">
        <v>33247298</v>
      </c>
      <c r="F756" t="s">
        <v>173</v>
      </c>
      <c r="G756" s="16">
        <v>46298.780196087966</v>
      </c>
    </row>
    <row r="757" spans="1:7" x14ac:dyDescent="0.35">
      <c r="A757" t="s">
        <v>26</v>
      </c>
      <c r="B757">
        <v>2008</v>
      </c>
      <c r="C757" t="s">
        <v>22</v>
      </c>
      <c r="D757" t="s">
        <v>23</v>
      </c>
      <c r="E757">
        <v>67.023446571123031</v>
      </c>
      <c r="F757" t="s">
        <v>173</v>
      </c>
      <c r="G757" s="16">
        <v>46298.780196087966</v>
      </c>
    </row>
    <row r="758" spans="1:7" x14ac:dyDescent="0.35">
      <c r="A758" t="s">
        <v>26</v>
      </c>
      <c r="B758">
        <v>2009</v>
      </c>
      <c r="C758" t="s">
        <v>6</v>
      </c>
      <c r="D758" t="s">
        <v>7</v>
      </c>
      <c r="E758">
        <v>100</v>
      </c>
      <c r="F758" t="s">
        <v>173</v>
      </c>
      <c r="G758" s="16">
        <v>46298.780196087966</v>
      </c>
    </row>
    <row r="759" spans="1:7" x14ac:dyDescent="0.35">
      <c r="A759" t="s">
        <v>26</v>
      </c>
      <c r="B759">
        <v>2009</v>
      </c>
      <c r="C759" t="s">
        <v>8</v>
      </c>
      <c r="D759" t="s">
        <v>9</v>
      </c>
      <c r="E759">
        <v>1357862999005.3689</v>
      </c>
      <c r="F759" t="s">
        <v>173</v>
      </c>
      <c r="G759" s="16">
        <v>46298.780196087966</v>
      </c>
    </row>
    <row r="760" spans="1:7" x14ac:dyDescent="0.35">
      <c r="A760" t="s">
        <v>26</v>
      </c>
      <c r="B760">
        <v>2009</v>
      </c>
      <c r="C760" t="s">
        <v>10</v>
      </c>
      <c r="D760" t="s">
        <v>11</v>
      </c>
      <c r="E760">
        <v>-2.9150862705955518</v>
      </c>
      <c r="F760" t="s">
        <v>173</v>
      </c>
      <c r="G760" s="16">
        <v>46298.780196087966</v>
      </c>
    </row>
    <row r="761" spans="1:7" x14ac:dyDescent="0.35">
      <c r="A761" t="s">
        <v>26</v>
      </c>
      <c r="B761">
        <v>2009</v>
      </c>
      <c r="C761" t="s">
        <v>12</v>
      </c>
      <c r="D761" t="s">
        <v>13</v>
      </c>
      <c r="E761">
        <v>51552.402032197548</v>
      </c>
      <c r="F761" t="s">
        <v>173</v>
      </c>
      <c r="G761" s="16">
        <v>46298.780196087966</v>
      </c>
    </row>
    <row r="762" spans="1:7" x14ac:dyDescent="0.35">
      <c r="A762" t="s">
        <v>26</v>
      </c>
      <c r="B762">
        <v>2009</v>
      </c>
      <c r="C762" t="s">
        <v>14</v>
      </c>
      <c r="D762" t="s">
        <v>15</v>
      </c>
      <c r="E762">
        <v>0.29946680300929901</v>
      </c>
      <c r="F762" t="s">
        <v>173</v>
      </c>
      <c r="G762" s="16">
        <v>46298.780196087966</v>
      </c>
    </row>
    <row r="763" spans="1:7" x14ac:dyDescent="0.35">
      <c r="A763" t="s">
        <v>26</v>
      </c>
      <c r="B763">
        <v>2009</v>
      </c>
      <c r="C763" t="s">
        <v>16</v>
      </c>
      <c r="D763" t="s">
        <v>17</v>
      </c>
      <c r="E763">
        <v>80.3</v>
      </c>
      <c r="F763" t="s">
        <v>173</v>
      </c>
      <c r="G763" s="16">
        <v>46298.780196087966</v>
      </c>
    </row>
    <row r="764" spans="1:7" x14ac:dyDescent="0.35">
      <c r="A764" t="s">
        <v>26</v>
      </c>
      <c r="B764">
        <v>2009</v>
      </c>
      <c r="C764" t="s">
        <v>18</v>
      </c>
      <c r="D764" t="s">
        <v>19</v>
      </c>
      <c r="E764">
        <v>81.066097560975606</v>
      </c>
      <c r="F764" t="s">
        <v>173</v>
      </c>
      <c r="G764" s="16">
        <v>46298.780196087966</v>
      </c>
    </row>
    <row r="765" spans="1:7" x14ac:dyDescent="0.35">
      <c r="A765" t="s">
        <v>26</v>
      </c>
      <c r="B765">
        <v>2009</v>
      </c>
      <c r="C765" t="s">
        <v>20</v>
      </c>
      <c r="D765" t="s">
        <v>21</v>
      </c>
      <c r="E765">
        <v>33630069</v>
      </c>
      <c r="F765" t="s">
        <v>173</v>
      </c>
      <c r="G765" s="16">
        <v>46298.780196087966</v>
      </c>
    </row>
    <row r="766" spans="1:7" x14ac:dyDescent="0.35">
      <c r="A766" t="s">
        <v>26</v>
      </c>
      <c r="B766">
        <v>2009</v>
      </c>
      <c r="C766" t="s">
        <v>22</v>
      </c>
      <c r="D766" t="s">
        <v>23</v>
      </c>
      <c r="E766">
        <v>58.474280183054304</v>
      </c>
      <c r="F766" t="s">
        <v>173</v>
      </c>
      <c r="G766" s="16">
        <v>46298.780196087966</v>
      </c>
    </row>
    <row r="767" spans="1:7" x14ac:dyDescent="0.35">
      <c r="A767" t="s">
        <v>26</v>
      </c>
      <c r="B767">
        <v>2010</v>
      </c>
      <c r="C767" t="s">
        <v>6</v>
      </c>
      <c r="D767" t="s">
        <v>7</v>
      </c>
      <c r="E767">
        <v>100</v>
      </c>
      <c r="F767" t="s">
        <v>173</v>
      </c>
      <c r="G767" s="16">
        <v>46298.780196087966</v>
      </c>
    </row>
    <row r="768" spans="1:7" x14ac:dyDescent="0.35">
      <c r="A768" t="s">
        <v>26</v>
      </c>
      <c r="B768">
        <v>2010</v>
      </c>
      <c r="C768" t="s">
        <v>8</v>
      </c>
      <c r="D768" t="s">
        <v>9</v>
      </c>
      <c r="E768">
        <v>1399831914632.4954</v>
      </c>
      <c r="F768" t="s">
        <v>173</v>
      </c>
      <c r="G768" s="16">
        <v>46298.780196087966</v>
      </c>
    </row>
    <row r="769" spans="1:7" x14ac:dyDescent="0.35">
      <c r="A769" t="s">
        <v>26</v>
      </c>
      <c r="B769">
        <v>2010</v>
      </c>
      <c r="C769" t="s">
        <v>10</v>
      </c>
      <c r="D769" t="s">
        <v>11</v>
      </c>
      <c r="E769">
        <v>3.0908063374485124</v>
      </c>
      <c r="F769" t="s">
        <v>173</v>
      </c>
      <c r="G769" s="16">
        <v>46298.780196087966</v>
      </c>
    </row>
    <row r="770" spans="1:7" x14ac:dyDescent="0.35">
      <c r="A770" t="s">
        <v>26</v>
      </c>
      <c r="B770">
        <v>2010</v>
      </c>
      <c r="C770" t="s">
        <v>12</v>
      </c>
      <c r="D770" t="s">
        <v>13</v>
      </c>
      <c r="E770">
        <v>52558.420061780584</v>
      </c>
      <c r="F770" t="s">
        <v>173</v>
      </c>
      <c r="G770" s="16">
        <v>46298.780196087966</v>
      </c>
    </row>
    <row r="771" spans="1:7" x14ac:dyDescent="0.35">
      <c r="A771" t="s">
        <v>26</v>
      </c>
      <c r="B771">
        <v>2010</v>
      </c>
      <c r="C771" t="s">
        <v>14</v>
      </c>
      <c r="D771" t="s">
        <v>15</v>
      </c>
      <c r="E771">
        <v>1.7768715409262701</v>
      </c>
      <c r="F771" t="s">
        <v>173</v>
      </c>
      <c r="G771" s="16">
        <v>46298.780196087966</v>
      </c>
    </row>
    <row r="772" spans="1:7" x14ac:dyDescent="0.35">
      <c r="A772" t="s">
        <v>26</v>
      </c>
      <c r="B772">
        <v>2010</v>
      </c>
      <c r="C772" t="s">
        <v>16</v>
      </c>
      <c r="D772" t="s">
        <v>17</v>
      </c>
      <c r="E772">
        <v>80.3</v>
      </c>
      <c r="F772" t="s">
        <v>173</v>
      </c>
      <c r="G772" s="16">
        <v>46298.780196087966</v>
      </c>
    </row>
    <row r="773" spans="1:7" x14ac:dyDescent="0.35">
      <c r="A773" t="s">
        <v>26</v>
      </c>
      <c r="B773">
        <v>2010</v>
      </c>
      <c r="C773" t="s">
        <v>18</v>
      </c>
      <c r="D773" t="s">
        <v>19</v>
      </c>
      <c r="E773">
        <v>81.322195121951225</v>
      </c>
      <c r="F773" t="s">
        <v>173</v>
      </c>
      <c r="G773" s="16">
        <v>46298.780196087966</v>
      </c>
    </row>
    <row r="774" spans="1:7" x14ac:dyDescent="0.35">
      <c r="A774" t="s">
        <v>26</v>
      </c>
      <c r="B774">
        <v>2010</v>
      </c>
      <c r="C774" t="s">
        <v>20</v>
      </c>
      <c r="D774" t="s">
        <v>21</v>
      </c>
      <c r="E774">
        <v>34005902</v>
      </c>
      <c r="F774" t="s">
        <v>173</v>
      </c>
      <c r="G774" s="16">
        <v>46298.780196087966</v>
      </c>
    </row>
    <row r="775" spans="1:7" x14ac:dyDescent="0.35">
      <c r="A775" t="s">
        <v>26</v>
      </c>
      <c r="B775">
        <v>2010</v>
      </c>
      <c r="C775" t="s">
        <v>22</v>
      </c>
      <c r="D775" t="s">
        <v>23</v>
      </c>
      <c r="E775">
        <v>60.20790467524423</v>
      </c>
      <c r="F775" t="s">
        <v>173</v>
      </c>
      <c r="G775" s="16">
        <v>46298.780196087966</v>
      </c>
    </row>
    <row r="776" spans="1:7" x14ac:dyDescent="0.35">
      <c r="A776" t="s">
        <v>26</v>
      </c>
      <c r="B776">
        <v>2011</v>
      </c>
      <c r="C776" t="s">
        <v>6</v>
      </c>
      <c r="D776" t="s">
        <v>7</v>
      </c>
      <c r="E776">
        <v>100</v>
      </c>
      <c r="F776" t="s">
        <v>173</v>
      </c>
      <c r="G776" s="16">
        <v>46298.780196087966</v>
      </c>
    </row>
    <row r="777" spans="1:7" x14ac:dyDescent="0.35">
      <c r="A777" t="s">
        <v>26</v>
      </c>
      <c r="B777">
        <v>2011</v>
      </c>
      <c r="C777" t="s">
        <v>8</v>
      </c>
      <c r="D777" t="s">
        <v>9</v>
      </c>
      <c r="E777">
        <v>1443747363549.1274</v>
      </c>
      <c r="F777" t="s">
        <v>173</v>
      </c>
      <c r="G777" s="16">
        <v>46298.780196087966</v>
      </c>
    </row>
    <row r="778" spans="1:7" x14ac:dyDescent="0.35">
      <c r="A778" t="s">
        <v>26</v>
      </c>
      <c r="B778">
        <v>2011</v>
      </c>
      <c r="C778" t="s">
        <v>10</v>
      </c>
      <c r="D778" t="s">
        <v>11</v>
      </c>
      <c r="E778">
        <v>3.1371944343875953</v>
      </c>
      <c r="F778" t="s">
        <v>173</v>
      </c>
      <c r="G778" s="16">
        <v>46298.780196087966</v>
      </c>
    </row>
    <row r="779" spans="1:7" x14ac:dyDescent="0.35">
      <c r="A779" t="s">
        <v>26</v>
      </c>
      <c r="B779">
        <v>2011</v>
      </c>
      <c r="C779" t="s">
        <v>12</v>
      </c>
      <c r="D779" t="s">
        <v>13</v>
      </c>
      <c r="E779">
        <v>53681.108480934468</v>
      </c>
      <c r="F779" t="s">
        <v>173</v>
      </c>
      <c r="G779" s="16">
        <v>46298.780196087966</v>
      </c>
    </row>
    <row r="780" spans="1:7" x14ac:dyDescent="0.35">
      <c r="A780" t="s">
        <v>26</v>
      </c>
      <c r="B780">
        <v>2011</v>
      </c>
      <c r="C780" t="s">
        <v>14</v>
      </c>
      <c r="D780" t="s">
        <v>15</v>
      </c>
      <c r="E780">
        <v>2.91213508872351</v>
      </c>
      <c r="F780" t="s">
        <v>173</v>
      </c>
      <c r="G780" s="16">
        <v>46298.780196087966</v>
      </c>
    </row>
    <row r="781" spans="1:7" x14ac:dyDescent="0.35">
      <c r="A781" t="s">
        <v>26</v>
      </c>
      <c r="B781">
        <v>2011</v>
      </c>
      <c r="C781" t="s">
        <v>16</v>
      </c>
      <c r="D781" t="s">
        <v>17</v>
      </c>
      <c r="E781">
        <v>83</v>
      </c>
      <c r="F781" t="s">
        <v>173</v>
      </c>
      <c r="G781" s="16">
        <v>46298.780196087966</v>
      </c>
    </row>
    <row r="782" spans="1:7" x14ac:dyDescent="0.35">
      <c r="A782" t="s">
        <v>26</v>
      </c>
      <c r="B782">
        <v>2011</v>
      </c>
      <c r="C782" t="s">
        <v>18</v>
      </c>
      <c r="D782" t="s">
        <v>19</v>
      </c>
      <c r="E782">
        <v>81.482682926829284</v>
      </c>
      <c r="F782" t="s">
        <v>173</v>
      </c>
      <c r="G782" s="16">
        <v>46298.780196087966</v>
      </c>
    </row>
    <row r="783" spans="1:7" x14ac:dyDescent="0.35">
      <c r="A783" t="s">
        <v>26</v>
      </c>
      <c r="B783">
        <v>2011</v>
      </c>
      <c r="C783" t="s">
        <v>20</v>
      </c>
      <c r="D783" t="s">
        <v>21</v>
      </c>
      <c r="E783">
        <v>34339221</v>
      </c>
      <c r="F783" t="s">
        <v>173</v>
      </c>
      <c r="G783" s="16">
        <v>46298.780196087966</v>
      </c>
    </row>
    <row r="784" spans="1:7" x14ac:dyDescent="0.35">
      <c r="A784" t="s">
        <v>26</v>
      </c>
      <c r="B784">
        <v>2011</v>
      </c>
      <c r="C784" t="s">
        <v>22</v>
      </c>
      <c r="D784" t="s">
        <v>23</v>
      </c>
      <c r="E784">
        <v>62.498421710054608</v>
      </c>
      <c r="F784" t="s">
        <v>173</v>
      </c>
      <c r="G784" s="16">
        <v>46298.780196087966</v>
      </c>
    </row>
    <row r="785" spans="1:7" x14ac:dyDescent="0.35">
      <c r="A785" t="s">
        <v>26</v>
      </c>
      <c r="B785">
        <v>2012</v>
      </c>
      <c r="C785" t="s">
        <v>6</v>
      </c>
      <c r="D785" t="s">
        <v>7</v>
      </c>
      <c r="E785">
        <v>100</v>
      </c>
      <c r="F785" t="s">
        <v>173</v>
      </c>
      <c r="G785" s="16">
        <v>46298.780196087966</v>
      </c>
    </row>
    <row r="786" spans="1:7" x14ac:dyDescent="0.35">
      <c r="A786" t="s">
        <v>26</v>
      </c>
      <c r="B786">
        <v>2012</v>
      </c>
      <c r="C786" t="s">
        <v>8</v>
      </c>
      <c r="D786" t="s">
        <v>9</v>
      </c>
      <c r="E786">
        <v>1469094677743.4846</v>
      </c>
      <c r="F786" t="s">
        <v>173</v>
      </c>
      <c r="G786" s="16">
        <v>46298.780196087966</v>
      </c>
    </row>
    <row r="787" spans="1:7" x14ac:dyDescent="0.35">
      <c r="A787" t="s">
        <v>26</v>
      </c>
      <c r="B787">
        <v>2012</v>
      </c>
      <c r="C787" t="s">
        <v>10</v>
      </c>
      <c r="D787" t="s">
        <v>11</v>
      </c>
      <c r="E787">
        <v>1.7556613320523411</v>
      </c>
      <c r="F787" t="s">
        <v>173</v>
      </c>
      <c r="G787" s="16">
        <v>46298.780196087966</v>
      </c>
    </row>
    <row r="788" spans="1:7" x14ac:dyDescent="0.35">
      <c r="A788" t="s">
        <v>26</v>
      </c>
      <c r="B788">
        <v>2012</v>
      </c>
      <c r="C788" t="s">
        <v>12</v>
      </c>
      <c r="D788" t="s">
        <v>13</v>
      </c>
      <c r="E788">
        <v>54034.782168031838</v>
      </c>
      <c r="F788" t="s">
        <v>173</v>
      </c>
      <c r="G788" s="16">
        <v>46298.780196087966</v>
      </c>
    </row>
    <row r="789" spans="1:7" x14ac:dyDescent="0.35">
      <c r="A789" t="s">
        <v>26</v>
      </c>
      <c r="B789">
        <v>2012</v>
      </c>
      <c r="C789" t="s">
        <v>14</v>
      </c>
      <c r="D789" t="s">
        <v>15</v>
      </c>
      <c r="E789">
        <v>1.515678231245166</v>
      </c>
      <c r="F789" t="s">
        <v>173</v>
      </c>
      <c r="G789" s="16">
        <v>46298.780196087966</v>
      </c>
    </row>
    <row r="790" spans="1:7" x14ac:dyDescent="0.35">
      <c r="A790" t="s">
        <v>26</v>
      </c>
      <c r="B790">
        <v>2012</v>
      </c>
      <c r="C790" t="s">
        <v>16</v>
      </c>
      <c r="D790" t="s">
        <v>17</v>
      </c>
      <c r="E790">
        <v>83</v>
      </c>
      <c r="F790" t="s">
        <v>173</v>
      </c>
      <c r="G790" s="16">
        <v>46298.780196087966</v>
      </c>
    </row>
    <row r="791" spans="1:7" x14ac:dyDescent="0.35">
      <c r="A791" t="s">
        <v>26</v>
      </c>
      <c r="B791">
        <v>2012</v>
      </c>
      <c r="C791" t="s">
        <v>18</v>
      </c>
      <c r="D791" t="s">
        <v>19</v>
      </c>
      <c r="E791">
        <v>81.663658536585373</v>
      </c>
      <c r="F791" t="s">
        <v>173</v>
      </c>
      <c r="G791" s="16">
        <v>46298.780196087966</v>
      </c>
    </row>
    <row r="792" spans="1:7" x14ac:dyDescent="0.35">
      <c r="A792" t="s">
        <v>26</v>
      </c>
      <c r="B792">
        <v>2012</v>
      </c>
      <c r="C792" t="s">
        <v>20</v>
      </c>
      <c r="D792" t="s">
        <v>21</v>
      </c>
      <c r="E792">
        <v>34713395</v>
      </c>
      <c r="F792" t="s">
        <v>173</v>
      </c>
      <c r="G792" s="16">
        <v>46298.780196087966</v>
      </c>
    </row>
    <row r="793" spans="1:7" x14ac:dyDescent="0.35">
      <c r="A793" t="s">
        <v>26</v>
      </c>
      <c r="B793">
        <v>2012</v>
      </c>
      <c r="C793" t="s">
        <v>22</v>
      </c>
      <c r="D793" t="s">
        <v>23</v>
      </c>
      <c r="E793">
        <v>62.595788743201339</v>
      </c>
      <c r="F793" t="s">
        <v>173</v>
      </c>
      <c r="G793" s="16">
        <v>46298.780196087966</v>
      </c>
    </row>
    <row r="794" spans="1:7" x14ac:dyDescent="0.35">
      <c r="A794" t="s">
        <v>26</v>
      </c>
      <c r="B794">
        <v>2013</v>
      </c>
      <c r="C794" t="s">
        <v>6</v>
      </c>
      <c r="D794" t="s">
        <v>7</v>
      </c>
      <c r="E794">
        <v>100</v>
      </c>
      <c r="F794" t="s">
        <v>173</v>
      </c>
      <c r="G794" s="16">
        <v>46298.780196087966</v>
      </c>
    </row>
    <row r="795" spans="1:7" x14ac:dyDescent="0.35">
      <c r="A795" t="s">
        <v>26</v>
      </c>
      <c r="B795">
        <v>2013</v>
      </c>
      <c r="C795" t="s">
        <v>8</v>
      </c>
      <c r="D795" t="s">
        <v>9</v>
      </c>
      <c r="E795">
        <v>1503263081057.7014</v>
      </c>
      <c r="F795" t="s">
        <v>173</v>
      </c>
      <c r="G795" s="16">
        <v>46298.780196087966</v>
      </c>
    </row>
    <row r="796" spans="1:7" x14ac:dyDescent="0.35">
      <c r="A796" t="s">
        <v>26</v>
      </c>
      <c r="B796">
        <v>2013</v>
      </c>
      <c r="C796" t="s">
        <v>10</v>
      </c>
      <c r="D796" t="s">
        <v>11</v>
      </c>
      <c r="E796">
        <v>2.3258135661276214</v>
      </c>
      <c r="F796" t="s">
        <v>173</v>
      </c>
      <c r="G796" s="16">
        <v>46298.780196087966</v>
      </c>
    </row>
    <row r="797" spans="1:7" x14ac:dyDescent="0.35">
      <c r="A797" t="s">
        <v>26</v>
      </c>
      <c r="B797">
        <v>2013</v>
      </c>
      <c r="C797" t="s">
        <v>12</v>
      </c>
      <c r="D797" t="s">
        <v>13</v>
      </c>
      <c r="E797">
        <v>54712.156859367678</v>
      </c>
      <c r="F797" t="s">
        <v>173</v>
      </c>
      <c r="G797" s="16">
        <v>46298.780196087966</v>
      </c>
    </row>
    <row r="798" spans="1:7" x14ac:dyDescent="0.35">
      <c r="A798" t="s">
        <v>26</v>
      </c>
      <c r="B798">
        <v>2013</v>
      </c>
      <c r="C798" t="s">
        <v>14</v>
      </c>
      <c r="D798" t="s">
        <v>15</v>
      </c>
      <c r="E798">
        <v>0.93829189781531686</v>
      </c>
      <c r="F798" t="s">
        <v>173</v>
      </c>
      <c r="G798" s="16">
        <v>46298.780196087966</v>
      </c>
    </row>
    <row r="799" spans="1:7" x14ac:dyDescent="0.35">
      <c r="A799" t="s">
        <v>26</v>
      </c>
      <c r="B799">
        <v>2013</v>
      </c>
      <c r="C799" t="s">
        <v>16</v>
      </c>
      <c r="D799" t="s">
        <v>17</v>
      </c>
      <c r="E799">
        <v>85.800003050000001</v>
      </c>
      <c r="F799" t="s">
        <v>173</v>
      </c>
      <c r="G799" s="16">
        <v>46298.780196087966</v>
      </c>
    </row>
    <row r="800" spans="1:7" x14ac:dyDescent="0.35">
      <c r="A800" t="s">
        <v>26</v>
      </c>
      <c r="B800">
        <v>2013</v>
      </c>
      <c r="C800" t="s">
        <v>18</v>
      </c>
      <c r="D800" t="s">
        <v>19</v>
      </c>
      <c r="E800">
        <v>81.744878048780492</v>
      </c>
      <c r="F800" t="s">
        <v>173</v>
      </c>
      <c r="G800" s="16">
        <v>46298.780196087966</v>
      </c>
    </row>
    <row r="801" spans="1:7" x14ac:dyDescent="0.35">
      <c r="A801" t="s">
        <v>26</v>
      </c>
      <c r="B801">
        <v>2013</v>
      </c>
      <c r="C801" t="s">
        <v>20</v>
      </c>
      <c r="D801" t="s">
        <v>21</v>
      </c>
      <c r="E801">
        <v>35080992</v>
      </c>
      <c r="F801" t="s">
        <v>173</v>
      </c>
      <c r="G801" s="16">
        <v>46298.780196087966</v>
      </c>
    </row>
    <row r="802" spans="1:7" x14ac:dyDescent="0.35">
      <c r="A802" t="s">
        <v>26</v>
      </c>
      <c r="B802">
        <v>2013</v>
      </c>
      <c r="C802" t="s">
        <v>22</v>
      </c>
      <c r="D802" t="s">
        <v>23</v>
      </c>
      <c r="E802">
        <v>62.231532907343201</v>
      </c>
      <c r="F802" t="s">
        <v>173</v>
      </c>
      <c r="G802" s="16">
        <v>46298.780196087966</v>
      </c>
    </row>
    <row r="803" spans="1:7" x14ac:dyDescent="0.35">
      <c r="A803" t="s">
        <v>26</v>
      </c>
      <c r="B803">
        <v>2014</v>
      </c>
      <c r="C803" t="s">
        <v>6</v>
      </c>
      <c r="D803" t="s">
        <v>7</v>
      </c>
      <c r="E803">
        <v>100</v>
      </c>
      <c r="F803" t="s">
        <v>173</v>
      </c>
      <c r="G803" s="16">
        <v>46298.780196087966</v>
      </c>
    </row>
    <row r="804" spans="1:7" x14ac:dyDescent="0.35">
      <c r="A804" t="s">
        <v>26</v>
      </c>
      <c r="B804">
        <v>2014</v>
      </c>
      <c r="C804" t="s">
        <v>8</v>
      </c>
      <c r="D804" t="s">
        <v>9</v>
      </c>
      <c r="E804">
        <v>1546458845944.0688</v>
      </c>
      <c r="F804" t="s">
        <v>173</v>
      </c>
      <c r="G804" s="16">
        <v>46298.780196087966</v>
      </c>
    </row>
    <row r="805" spans="1:7" x14ac:dyDescent="0.35">
      <c r="A805" t="s">
        <v>26</v>
      </c>
      <c r="B805">
        <v>2014</v>
      </c>
      <c r="C805" t="s">
        <v>10</v>
      </c>
      <c r="D805" t="s">
        <v>11</v>
      </c>
      <c r="E805">
        <v>2.8734667557973097</v>
      </c>
      <c r="F805" t="s">
        <v>173</v>
      </c>
      <c r="G805" s="16">
        <v>46298.780196087966</v>
      </c>
    </row>
    <row r="806" spans="1:7" x14ac:dyDescent="0.35">
      <c r="A806" t="s">
        <v>26</v>
      </c>
      <c r="B806">
        <v>2014</v>
      </c>
      <c r="C806" t="s">
        <v>12</v>
      </c>
      <c r="D806" t="s">
        <v>13</v>
      </c>
      <c r="E806">
        <v>55723.461565250553</v>
      </c>
      <c r="F806" t="s">
        <v>173</v>
      </c>
      <c r="G806" s="16">
        <v>46298.780196087966</v>
      </c>
    </row>
    <row r="807" spans="1:7" x14ac:dyDescent="0.35">
      <c r="A807" t="s">
        <v>26</v>
      </c>
      <c r="B807">
        <v>2014</v>
      </c>
      <c r="C807" t="s">
        <v>14</v>
      </c>
      <c r="D807" t="s">
        <v>15</v>
      </c>
      <c r="E807">
        <v>1.9066359071786141</v>
      </c>
      <c r="F807" t="s">
        <v>173</v>
      </c>
      <c r="G807" s="16">
        <v>46298.780196087966</v>
      </c>
    </row>
    <row r="808" spans="1:7" x14ac:dyDescent="0.35">
      <c r="A808" t="s">
        <v>26</v>
      </c>
      <c r="B808">
        <v>2014</v>
      </c>
      <c r="C808" t="s">
        <v>16</v>
      </c>
      <c r="D808" t="s">
        <v>17</v>
      </c>
      <c r="E808">
        <v>87.120002749999998</v>
      </c>
      <c r="F808" t="s">
        <v>173</v>
      </c>
      <c r="G808" s="16">
        <v>46298.780196087966</v>
      </c>
    </row>
    <row r="809" spans="1:7" x14ac:dyDescent="0.35">
      <c r="A809" t="s">
        <v>26</v>
      </c>
      <c r="B809">
        <v>2014</v>
      </c>
      <c r="C809" t="s">
        <v>18</v>
      </c>
      <c r="D809" t="s">
        <v>19</v>
      </c>
      <c r="E809">
        <v>81.78439024390245</v>
      </c>
      <c r="F809" t="s">
        <v>173</v>
      </c>
      <c r="G809" s="16">
        <v>46298.780196087966</v>
      </c>
    </row>
    <row r="810" spans="1:7" x14ac:dyDescent="0.35">
      <c r="A810" t="s">
        <v>26</v>
      </c>
      <c r="B810">
        <v>2014</v>
      </c>
      <c r="C810" t="s">
        <v>20</v>
      </c>
      <c r="D810" t="s">
        <v>21</v>
      </c>
      <c r="E810">
        <v>35434066</v>
      </c>
      <c r="F810" t="s">
        <v>173</v>
      </c>
      <c r="G810" s="16">
        <v>46298.780196087966</v>
      </c>
    </row>
    <row r="811" spans="1:7" x14ac:dyDescent="0.35">
      <c r="A811" t="s">
        <v>26</v>
      </c>
      <c r="B811">
        <v>2014</v>
      </c>
      <c r="C811" t="s">
        <v>22</v>
      </c>
      <c r="D811" t="s">
        <v>23</v>
      </c>
      <c r="E811">
        <v>64.378597613212492</v>
      </c>
      <c r="F811" t="s">
        <v>173</v>
      </c>
      <c r="G811" s="16">
        <v>46298.780196087966</v>
      </c>
    </row>
    <row r="812" spans="1:7" x14ac:dyDescent="0.35">
      <c r="A812" t="s">
        <v>26</v>
      </c>
      <c r="B812">
        <v>2015</v>
      </c>
      <c r="C812" t="s">
        <v>6</v>
      </c>
      <c r="D812" t="s">
        <v>7</v>
      </c>
      <c r="E812">
        <v>100</v>
      </c>
      <c r="F812" t="s">
        <v>173</v>
      </c>
      <c r="G812" s="16">
        <v>46298.780196087966</v>
      </c>
    </row>
    <row r="813" spans="1:7" x14ac:dyDescent="0.35">
      <c r="A813" t="s">
        <v>26</v>
      </c>
      <c r="B813">
        <v>2015</v>
      </c>
      <c r="C813" t="s">
        <v>8</v>
      </c>
      <c r="D813" t="s">
        <v>9</v>
      </c>
      <c r="E813">
        <v>1556510380200.2317</v>
      </c>
      <c r="F813" t="s">
        <v>173</v>
      </c>
      <c r="G813" s="16">
        <v>46298.780196087966</v>
      </c>
    </row>
    <row r="814" spans="1:7" x14ac:dyDescent="0.35">
      <c r="A814" t="s">
        <v>26</v>
      </c>
      <c r="B814">
        <v>2015</v>
      </c>
      <c r="C814" t="s">
        <v>10</v>
      </c>
      <c r="D814" t="s">
        <v>11</v>
      </c>
      <c r="E814">
        <v>0.64997101491096032</v>
      </c>
      <c r="F814" t="s">
        <v>173</v>
      </c>
      <c r="G814" s="16">
        <v>46298.780196087966</v>
      </c>
    </row>
    <row r="815" spans="1:7" x14ac:dyDescent="0.35">
      <c r="A815" t="s">
        <v>26</v>
      </c>
      <c r="B815">
        <v>2015</v>
      </c>
      <c r="C815" t="s">
        <v>12</v>
      </c>
      <c r="D815" t="s">
        <v>13</v>
      </c>
      <c r="E815">
        <v>55660.845584075949</v>
      </c>
      <c r="F815" t="s">
        <v>173</v>
      </c>
      <c r="G815" s="16">
        <v>46298.780196087966</v>
      </c>
    </row>
    <row r="816" spans="1:7" x14ac:dyDescent="0.35">
      <c r="A816" t="s">
        <v>26</v>
      </c>
      <c r="B816">
        <v>2015</v>
      </c>
      <c r="C816" t="s">
        <v>14</v>
      </c>
      <c r="D816" t="s">
        <v>15</v>
      </c>
      <c r="E816">
        <v>1.1252413609427749</v>
      </c>
      <c r="F816" t="s">
        <v>173</v>
      </c>
      <c r="G816" s="16">
        <v>46298.780196087966</v>
      </c>
    </row>
    <row r="817" spans="1:7" x14ac:dyDescent="0.35">
      <c r="A817" t="s">
        <v>26</v>
      </c>
      <c r="B817">
        <v>2015</v>
      </c>
      <c r="C817" t="s">
        <v>16</v>
      </c>
      <c r="D817" t="s">
        <v>17</v>
      </c>
      <c r="E817">
        <v>90</v>
      </c>
      <c r="F817" t="s">
        <v>173</v>
      </c>
      <c r="G817" s="16">
        <v>46298.780196087966</v>
      </c>
    </row>
    <row r="818" spans="1:7" x14ac:dyDescent="0.35">
      <c r="A818" t="s">
        <v>26</v>
      </c>
      <c r="B818">
        <v>2015</v>
      </c>
      <c r="C818" t="s">
        <v>18</v>
      </c>
      <c r="D818" t="s">
        <v>19</v>
      </c>
      <c r="E818">
        <v>81.825853658536587</v>
      </c>
      <c r="F818" t="s">
        <v>173</v>
      </c>
      <c r="G818" s="16">
        <v>46298.780196087966</v>
      </c>
    </row>
    <row r="819" spans="1:7" x14ac:dyDescent="0.35">
      <c r="A819" t="s">
        <v>26</v>
      </c>
      <c r="B819">
        <v>2015</v>
      </c>
      <c r="C819" t="s">
        <v>20</v>
      </c>
      <c r="D819" t="s">
        <v>21</v>
      </c>
      <c r="E819">
        <v>35704498</v>
      </c>
      <c r="F819" t="s">
        <v>173</v>
      </c>
      <c r="G819" s="16">
        <v>46298.780196087966</v>
      </c>
    </row>
    <row r="820" spans="1:7" x14ac:dyDescent="0.35">
      <c r="A820" t="s">
        <v>26</v>
      </c>
      <c r="B820">
        <v>2015</v>
      </c>
      <c r="C820" t="s">
        <v>22</v>
      </c>
      <c r="D820" t="s">
        <v>23</v>
      </c>
      <c r="E820">
        <v>66.164835584422363</v>
      </c>
      <c r="F820" t="s">
        <v>173</v>
      </c>
      <c r="G820" s="16">
        <v>46298.780196087966</v>
      </c>
    </row>
    <row r="821" spans="1:7" x14ac:dyDescent="0.35">
      <c r="A821" t="s">
        <v>26</v>
      </c>
      <c r="B821">
        <v>2016</v>
      </c>
      <c r="C821" t="s">
        <v>6</v>
      </c>
      <c r="D821" t="s">
        <v>7</v>
      </c>
      <c r="E821">
        <v>100</v>
      </c>
      <c r="F821" t="s">
        <v>173</v>
      </c>
      <c r="G821" s="16">
        <v>46298.780196087966</v>
      </c>
    </row>
    <row r="822" spans="1:7" x14ac:dyDescent="0.35">
      <c r="A822" t="s">
        <v>26</v>
      </c>
      <c r="B822">
        <v>2016</v>
      </c>
      <c r="C822" t="s">
        <v>8</v>
      </c>
      <c r="D822" t="s">
        <v>9</v>
      </c>
      <c r="E822">
        <v>1572675533072.0347</v>
      </c>
      <c r="F822" t="s">
        <v>173</v>
      </c>
      <c r="G822" s="16">
        <v>46298.780196087966</v>
      </c>
    </row>
    <row r="823" spans="1:7" x14ac:dyDescent="0.35">
      <c r="A823" t="s">
        <v>26</v>
      </c>
      <c r="B823">
        <v>2016</v>
      </c>
      <c r="C823" t="s">
        <v>10</v>
      </c>
      <c r="D823" t="s">
        <v>11</v>
      </c>
      <c r="E823">
        <v>1.0385509198932255</v>
      </c>
      <c r="F823" t="s">
        <v>173</v>
      </c>
      <c r="G823" s="16">
        <v>46298.780196087966</v>
      </c>
    </row>
    <row r="824" spans="1:7" x14ac:dyDescent="0.35">
      <c r="A824" t="s">
        <v>26</v>
      </c>
      <c r="B824">
        <v>2016</v>
      </c>
      <c r="C824" t="s">
        <v>12</v>
      </c>
      <c r="D824" t="s">
        <v>13</v>
      </c>
      <c r="E824">
        <v>55606.132994818443</v>
      </c>
      <c r="F824" t="s">
        <v>173</v>
      </c>
      <c r="G824" s="16">
        <v>46298.780196087966</v>
      </c>
    </row>
    <row r="825" spans="1:7" x14ac:dyDescent="0.35">
      <c r="A825" t="s">
        <v>26</v>
      </c>
      <c r="B825">
        <v>2016</v>
      </c>
      <c r="C825" t="s">
        <v>14</v>
      </c>
      <c r="D825" t="s">
        <v>15</v>
      </c>
      <c r="E825">
        <v>1.4287595470108549</v>
      </c>
      <c r="F825" t="s">
        <v>173</v>
      </c>
      <c r="G825" s="16">
        <v>46298.780196087966</v>
      </c>
    </row>
    <row r="826" spans="1:7" x14ac:dyDescent="0.35">
      <c r="A826" t="s">
        <v>26</v>
      </c>
      <c r="B826">
        <v>2016</v>
      </c>
      <c r="C826" t="s">
        <v>16</v>
      </c>
      <c r="D826" t="s">
        <v>17</v>
      </c>
      <c r="E826">
        <v>91.160003660000001</v>
      </c>
      <c r="F826" t="s">
        <v>173</v>
      </c>
      <c r="G826" s="16">
        <v>46298.780196087966</v>
      </c>
    </row>
    <row r="827" spans="1:7" x14ac:dyDescent="0.35">
      <c r="A827" t="s">
        <v>26</v>
      </c>
      <c r="B827">
        <v>2016</v>
      </c>
      <c r="C827" t="s">
        <v>18</v>
      </c>
      <c r="D827" t="s">
        <v>19</v>
      </c>
      <c r="E827">
        <v>81.940000000000012</v>
      </c>
      <c r="F827" t="s">
        <v>173</v>
      </c>
      <c r="G827" s="16">
        <v>46298.780196087966</v>
      </c>
    </row>
    <row r="828" spans="1:7" x14ac:dyDescent="0.35">
      <c r="A828" t="s">
        <v>26</v>
      </c>
      <c r="B828">
        <v>2016</v>
      </c>
      <c r="C828" t="s">
        <v>20</v>
      </c>
      <c r="D828" t="s">
        <v>21</v>
      </c>
      <c r="E828">
        <v>36110803</v>
      </c>
      <c r="F828" t="s">
        <v>173</v>
      </c>
      <c r="G828" s="16">
        <v>46298.780196087966</v>
      </c>
    </row>
    <row r="829" spans="1:7" x14ac:dyDescent="0.35">
      <c r="A829" t="s">
        <v>26</v>
      </c>
      <c r="B829">
        <v>2016</v>
      </c>
      <c r="C829" t="s">
        <v>22</v>
      </c>
      <c r="D829" t="s">
        <v>23</v>
      </c>
      <c r="E829">
        <v>65.363619981881328</v>
      </c>
      <c r="F829" t="s">
        <v>173</v>
      </c>
      <c r="G829" s="16">
        <v>46298.780196087966</v>
      </c>
    </row>
    <row r="830" spans="1:7" x14ac:dyDescent="0.35">
      <c r="A830" t="s">
        <v>26</v>
      </c>
      <c r="B830">
        <v>2017</v>
      </c>
      <c r="C830" t="s">
        <v>6</v>
      </c>
      <c r="D830" t="s">
        <v>7</v>
      </c>
      <c r="E830">
        <v>100</v>
      </c>
      <c r="F830" t="s">
        <v>173</v>
      </c>
      <c r="G830" s="16">
        <v>46298.780196087966</v>
      </c>
    </row>
    <row r="831" spans="1:7" x14ac:dyDescent="0.35">
      <c r="A831" t="s">
        <v>26</v>
      </c>
      <c r="B831">
        <v>2017</v>
      </c>
      <c r="C831" t="s">
        <v>8</v>
      </c>
      <c r="D831" t="s">
        <v>9</v>
      </c>
      <c r="E831">
        <v>1620387912547.7263</v>
      </c>
      <c r="F831" t="s">
        <v>173</v>
      </c>
      <c r="G831" s="16">
        <v>46298.780196087966</v>
      </c>
    </row>
    <row r="832" spans="1:7" x14ac:dyDescent="0.35">
      <c r="A832" t="s">
        <v>26</v>
      </c>
      <c r="B832">
        <v>2017</v>
      </c>
      <c r="C832" t="s">
        <v>10</v>
      </c>
      <c r="D832" t="s">
        <v>11</v>
      </c>
      <c r="E832">
        <v>3.0338349184139162</v>
      </c>
      <c r="F832" t="s">
        <v>173</v>
      </c>
      <c r="G832" s="16">
        <v>46298.780196087966</v>
      </c>
    </row>
    <row r="833" spans="1:7" x14ac:dyDescent="0.35">
      <c r="A833" t="s">
        <v>26</v>
      </c>
      <c r="B833">
        <v>2017</v>
      </c>
      <c r="C833" t="s">
        <v>12</v>
      </c>
      <c r="D833" t="s">
        <v>13</v>
      </c>
      <c r="E833">
        <v>56612.306219177655</v>
      </c>
      <c r="F833" t="s">
        <v>173</v>
      </c>
      <c r="G833" s="16">
        <v>46298.780196087966</v>
      </c>
    </row>
    <row r="834" spans="1:7" x14ac:dyDescent="0.35">
      <c r="A834" t="s">
        <v>26</v>
      </c>
      <c r="B834">
        <v>2017</v>
      </c>
      <c r="C834" t="s">
        <v>14</v>
      </c>
      <c r="D834" t="s">
        <v>15</v>
      </c>
      <c r="E834">
        <v>1.5968841285297659</v>
      </c>
      <c r="F834" t="s">
        <v>173</v>
      </c>
      <c r="G834" s="16">
        <v>46298.780196087966</v>
      </c>
    </row>
    <row r="835" spans="1:7" x14ac:dyDescent="0.35">
      <c r="A835" t="s">
        <v>26</v>
      </c>
      <c r="B835">
        <v>2017</v>
      </c>
      <c r="C835" t="s">
        <v>16</v>
      </c>
      <c r="D835" t="s">
        <v>17</v>
      </c>
      <c r="E835">
        <v>92.701400759999999</v>
      </c>
      <c r="F835" t="s">
        <v>173</v>
      </c>
      <c r="G835" s="16">
        <v>46298.780196087966</v>
      </c>
    </row>
    <row r="836" spans="1:7" x14ac:dyDescent="0.35">
      <c r="A836" t="s">
        <v>26</v>
      </c>
      <c r="B836">
        <v>2017</v>
      </c>
      <c r="C836" t="s">
        <v>18</v>
      </c>
      <c r="D836" t="s">
        <v>19</v>
      </c>
      <c r="E836">
        <v>81.807804878048799</v>
      </c>
      <c r="F836" t="s">
        <v>173</v>
      </c>
      <c r="G836" s="16">
        <v>46298.780196087966</v>
      </c>
    </row>
    <row r="837" spans="1:7" x14ac:dyDescent="0.35">
      <c r="A837" t="s">
        <v>26</v>
      </c>
      <c r="B837">
        <v>2017</v>
      </c>
      <c r="C837" t="s">
        <v>20</v>
      </c>
      <c r="D837" t="s">
        <v>21</v>
      </c>
      <c r="E837">
        <v>36545075</v>
      </c>
      <c r="F837" t="s">
        <v>173</v>
      </c>
      <c r="G837" s="16">
        <v>46298.780196087966</v>
      </c>
    </row>
    <row r="838" spans="1:7" x14ac:dyDescent="0.35">
      <c r="A838" t="s">
        <v>26</v>
      </c>
      <c r="B838">
        <v>2017</v>
      </c>
      <c r="C838" t="s">
        <v>22</v>
      </c>
      <c r="D838" t="s">
        <v>23</v>
      </c>
      <c r="E838">
        <v>65.100908791084549</v>
      </c>
      <c r="F838" t="s">
        <v>173</v>
      </c>
      <c r="G838" s="16">
        <v>46298.780196087966</v>
      </c>
    </row>
    <row r="839" spans="1:7" x14ac:dyDescent="0.35">
      <c r="A839" t="s">
        <v>26</v>
      </c>
      <c r="B839">
        <v>2018</v>
      </c>
      <c r="C839" t="s">
        <v>6</v>
      </c>
      <c r="D839" t="s">
        <v>7</v>
      </c>
      <c r="E839">
        <v>100</v>
      </c>
      <c r="F839" t="s">
        <v>173</v>
      </c>
      <c r="G839" s="16">
        <v>46298.780196087966</v>
      </c>
    </row>
    <row r="840" spans="1:7" x14ac:dyDescent="0.35">
      <c r="A840" t="s">
        <v>26</v>
      </c>
      <c r="B840">
        <v>2018</v>
      </c>
      <c r="C840" t="s">
        <v>8</v>
      </c>
      <c r="D840" t="s">
        <v>9</v>
      </c>
      <c r="E840">
        <v>1664834560154.1526</v>
      </c>
      <c r="F840" t="s">
        <v>173</v>
      </c>
      <c r="G840" s="16">
        <v>46298.780196087966</v>
      </c>
    </row>
    <row r="841" spans="1:7" x14ac:dyDescent="0.35">
      <c r="A841" t="s">
        <v>26</v>
      </c>
      <c r="B841">
        <v>2018</v>
      </c>
      <c r="C841" t="s">
        <v>10</v>
      </c>
      <c r="D841" t="s">
        <v>11</v>
      </c>
      <c r="E841">
        <v>2.742963414022455</v>
      </c>
      <c r="F841" t="s">
        <v>173</v>
      </c>
      <c r="G841" s="16">
        <v>46298.780196087966</v>
      </c>
    </row>
    <row r="842" spans="1:7" x14ac:dyDescent="0.35">
      <c r="A842" t="s">
        <v>26</v>
      </c>
      <c r="B842">
        <v>2018</v>
      </c>
      <c r="C842" t="s">
        <v>12</v>
      </c>
      <c r="D842" t="s">
        <v>13</v>
      </c>
      <c r="E842">
        <v>57337.468287003321</v>
      </c>
      <c r="F842" t="s">
        <v>173</v>
      </c>
      <c r="G842" s="16">
        <v>46298.780196087966</v>
      </c>
    </row>
    <row r="843" spans="1:7" x14ac:dyDescent="0.35">
      <c r="A843" t="s">
        <v>26</v>
      </c>
      <c r="B843">
        <v>2018</v>
      </c>
      <c r="C843" t="s">
        <v>14</v>
      </c>
      <c r="D843" t="s">
        <v>15</v>
      </c>
      <c r="E843">
        <v>2.2682256724810328</v>
      </c>
      <c r="F843" t="s">
        <v>173</v>
      </c>
      <c r="G843" s="16">
        <v>46298.780196087966</v>
      </c>
    </row>
    <row r="844" spans="1:7" x14ac:dyDescent="0.35">
      <c r="A844" t="s">
        <v>26</v>
      </c>
      <c r="B844">
        <v>2018</v>
      </c>
      <c r="C844" t="s">
        <v>16</v>
      </c>
      <c r="D844" t="s">
        <v>17</v>
      </c>
      <c r="E844">
        <v>94.64</v>
      </c>
      <c r="F844" t="s">
        <v>173</v>
      </c>
      <c r="G844" s="16">
        <v>46298.780196087966</v>
      </c>
    </row>
    <row r="845" spans="1:7" x14ac:dyDescent="0.35">
      <c r="A845" t="s">
        <v>26</v>
      </c>
      <c r="B845">
        <v>2018</v>
      </c>
      <c r="C845" t="s">
        <v>18</v>
      </c>
      <c r="D845" t="s">
        <v>19</v>
      </c>
      <c r="E845">
        <v>81.803658536585374</v>
      </c>
      <c r="F845" t="s">
        <v>173</v>
      </c>
      <c r="G845" s="16">
        <v>46298.780196087966</v>
      </c>
    </row>
    <row r="846" spans="1:7" x14ac:dyDescent="0.35">
      <c r="A846" t="s">
        <v>26</v>
      </c>
      <c r="B846">
        <v>2018</v>
      </c>
      <c r="C846" t="s">
        <v>20</v>
      </c>
      <c r="D846" t="s">
        <v>21</v>
      </c>
      <c r="E846">
        <v>37072620</v>
      </c>
      <c r="F846" t="s">
        <v>173</v>
      </c>
      <c r="G846" s="16">
        <v>46298.780196087966</v>
      </c>
    </row>
    <row r="847" spans="1:7" x14ac:dyDescent="0.35">
      <c r="A847" t="s">
        <v>26</v>
      </c>
      <c r="B847">
        <v>2018</v>
      </c>
      <c r="C847" t="s">
        <v>22</v>
      </c>
      <c r="D847" t="s">
        <v>23</v>
      </c>
      <c r="E847">
        <v>66.599826271629951</v>
      </c>
      <c r="F847" t="s">
        <v>173</v>
      </c>
      <c r="G847" s="16">
        <v>46298.780196087966</v>
      </c>
    </row>
    <row r="848" spans="1:7" x14ac:dyDescent="0.35">
      <c r="A848" t="s">
        <v>26</v>
      </c>
      <c r="B848">
        <v>2019</v>
      </c>
      <c r="C848" t="s">
        <v>6</v>
      </c>
      <c r="D848" t="s">
        <v>7</v>
      </c>
      <c r="E848">
        <v>100</v>
      </c>
      <c r="F848" t="s">
        <v>173</v>
      </c>
      <c r="G848" s="16">
        <v>46298.780196087966</v>
      </c>
    </row>
    <row r="849" spans="1:7" x14ac:dyDescent="0.35">
      <c r="A849" t="s">
        <v>26</v>
      </c>
      <c r="B849">
        <v>2019</v>
      </c>
      <c r="C849" t="s">
        <v>8</v>
      </c>
      <c r="D849" t="s">
        <v>9</v>
      </c>
      <c r="E849">
        <v>1696606794629.5222</v>
      </c>
      <c r="F849" t="s">
        <v>173</v>
      </c>
      <c r="G849" s="16">
        <v>46298.780196087966</v>
      </c>
    </row>
    <row r="850" spans="1:7" x14ac:dyDescent="0.35">
      <c r="A850" t="s">
        <v>26</v>
      </c>
      <c r="B850">
        <v>2019</v>
      </c>
      <c r="C850" t="s">
        <v>10</v>
      </c>
      <c r="D850" t="s">
        <v>11</v>
      </c>
      <c r="E850">
        <v>1.9084319388725106</v>
      </c>
      <c r="F850" t="s">
        <v>173</v>
      </c>
      <c r="G850" s="16">
        <v>46298.780196087966</v>
      </c>
    </row>
    <row r="851" spans="1:7" x14ac:dyDescent="0.35">
      <c r="A851" t="s">
        <v>26</v>
      </c>
      <c r="B851">
        <v>2019</v>
      </c>
      <c r="C851" t="s">
        <v>12</v>
      </c>
      <c r="D851" t="s">
        <v>13</v>
      </c>
      <c r="E851">
        <v>57583.82307392043</v>
      </c>
      <c r="F851" t="s">
        <v>173</v>
      </c>
      <c r="G851" s="16">
        <v>46298.780196087966</v>
      </c>
    </row>
    <row r="852" spans="1:7" x14ac:dyDescent="0.35">
      <c r="A852" t="s">
        <v>26</v>
      </c>
      <c r="B852">
        <v>2019</v>
      </c>
      <c r="C852" t="s">
        <v>14</v>
      </c>
      <c r="D852" t="s">
        <v>15</v>
      </c>
      <c r="E852">
        <v>1.949269024115927</v>
      </c>
      <c r="F852" t="s">
        <v>173</v>
      </c>
      <c r="G852" s="16">
        <v>46298.780196087966</v>
      </c>
    </row>
    <row r="853" spans="1:7" x14ac:dyDescent="0.35">
      <c r="A853" t="s">
        <v>26</v>
      </c>
      <c r="B853">
        <v>2019</v>
      </c>
      <c r="C853" t="s">
        <v>16</v>
      </c>
      <c r="D853" t="s">
        <v>17</v>
      </c>
      <c r="E853">
        <v>91.912902829999993</v>
      </c>
      <c r="F853" t="s">
        <v>173</v>
      </c>
      <c r="G853" s="16">
        <v>46298.780196087966</v>
      </c>
    </row>
    <row r="854" spans="1:7" x14ac:dyDescent="0.35">
      <c r="A854" t="s">
        <v>26</v>
      </c>
      <c r="B854">
        <v>2019</v>
      </c>
      <c r="C854" t="s">
        <v>18</v>
      </c>
      <c r="D854" t="s">
        <v>19</v>
      </c>
      <c r="E854">
        <v>82.158536585365866</v>
      </c>
      <c r="F854" t="s">
        <v>173</v>
      </c>
      <c r="G854" s="16">
        <v>46298.780196087966</v>
      </c>
    </row>
    <row r="855" spans="1:7" x14ac:dyDescent="0.35">
      <c r="A855" t="s">
        <v>26</v>
      </c>
      <c r="B855">
        <v>2019</v>
      </c>
      <c r="C855" t="s">
        <v>20</v>
      </c>
      <c r="D855" t="s">
        <v>21</v>
      </c>
      <c r="E855">
        <v>37618495</v>
      </c>
      <c r="F855" t="s">
        <v>173</v>
      </c>
      <c r="G855" s="16">
        <v>46298.780196087966</v>
      </c>
    </row>
    <row r="856" spans="1:7" x14ac:dyDescent="0.35">
      <c r="A856" t="s">
        <v>26</v>
      </c>
      <c r="B856">
        <v>2019</v>
      </c>
      <c r="C856" t="s">
        <v>22</v>
      </c>
      <c r="D856" t="s">
        <v>23</v>
      </c>
      <c r="E856">
        <v>66.171342273060489</v>
      </c>
      <c r="F856" t="s">
        <v>173</v>
      </c>
      <c r="G856" s="16">
        <v>46298.780196087966</v>
      </c>
    </row>
    <row r="857" spans="1:7" x14ac:dyDescent="0.35">
      <c r="A857" t="s">
        <v>26</v>
      </c>
      <c r="B857">
        <v>2020</v>
      </c>
      <c r="C857" t="s">
        <v>6</v>
      </c>
      <c r="D857" t="s">
        <v>7</v>
      </c>
      <c r="E857">
        <v>100</v>
      </c>
      <c r="F857" t="s">
        <v>173</v>
      </c>
      <c r="G857" s="16">
        <v>46298.780196087966</v>
      </c>
    </row>
    <row r="858" spans="1:7" x14ac:dyDescent="0.35">
      <c r="A858" t="s">
        <v>26</v>
      </c>
      <c r="B858">
        <v>2020</v>
      </c>
      <c r="C858" t="s">
        <v>8</v>
      </c>
      <c r="D858" t="s">
        <v>9</v>
      </c>
      <c r="E858">
        <v>1611127783961.7817</v>
      </c>
      <c r="F858" t="s">
        <v>173</v>
      </c>
      <c r="G858" s="16">
        <v>46298.780196087966</v>
      </c>
    </row>
    <row r="859" spans="1:7" x14ac:dyDescent="0.35">
      <c r="A859" t="s">
        <v>26</v>
      </c>
      <c r="B859">
        <v>2020</v>
      </c>
      <c r="C859" t="s">
        <v>10</v>
      </c>
      <c r="D859" t="s">
        <v>11</v>
      </c>
      <c r="E859">
        <v>-5.0382334279408667</v>
      </c>
      <c r="F859" t="s">
        <v>173</v>
      </c>
      <c r="G859" s="16">
        <v>46298.780196087966</v>
      </c>
    </row>
    <row r="860" spans="1:7" x14ac:dyDescent="0.35">
      <c r="A860" t="s">
        <v>26</v>
      </c>
      <c r="B860">
        <v>2020</v>
      </c>
      <c r="C860" t="s">
        <v>12</v>
      </c>
      <c r="D860" t="s">
        <v>13</v>
      </c>
      <c r="E860">
        <v>54092.857689083598</v>
      </c>
      <c r="F860" t="s">
        <v>173</v>
      </c>
      <c r="G860" s="16">
        <v>46298.780196087966</v>
      </c>
    </row>
    <row r="861" spans="1:7" x14ac:dyDescent="0.35">
      <c r="A861" t="s">
        <v>26</v>
      </c>
      <c r="B861">
        <v>2020</v>
      </c>
      <c r="C861" t="s">
        <v>14</v>
      </c>
      <c r="D861" t="s">
        <v>15</v>
      </c>
      <c r="E861">
        <v>0.71699963230782737</v>
      </c>
      <c r="F861" t="s">
        <v>173</v>
      </c>
      <c r="G861" s="16">
        <v>46298.780196087966</v>
      </c>
    </row>
    <row r="862" spans="1:7" x14ac:dyDescent="0.35">
      <c r="A862" t="s">
        <v>26</v>
      </c>
      <c r="B862">
        <v>2020</v>
      </c>
      <c r="C862" t="s">
        <v>16</v>
      </c>
      <c r="D862" t="s">
        <v>17</v>
      </c>
      <c r="E862">
        <v>92.3</v>
      </c>
      <c r="F862" t="s">
        <v>173</v>
      </c>
      <c r="G862" s="16">
        <v>46298.780196087966</v>
      </c>
    </row>
    <row r="863" spans="1:7" x14ac:dyDescent="0.35">
      <c r="A863" t="s">
        <v>26</v>
      </c>
      <c r="B863">
        <v>2020</v>
      </c>
      <c r="C863" t="s">
        <v>18</v>
      </c>
      <c r="D863" t="s">
        <v>19</v>
      </c>
      <c r="E863">
        <v>81.530000000000015</v>
      </c>
      <c r="F863" t="s">
        <v>173</v>
      </c>
      <c r="G863" s="16">
        <v>46298.780196087966</v>
      </c>
    </row>
    <row r="864" spans="1:7" x14ac:dyDescent="0.35">
      <c r="A864" t="s">
        <v>26</v>
      </c>
      <c r="B864">
        <v>2020</v>
      </c>
      <c r="C864" t="s">
        <v>20</v>
      </c>
      <c r="D864" t="s">
        <v>21</v>
      </c>
      <c r="E864">
        <v>38028638</v>
      </c>
      <c r="F864" t="s">
        <v>173</v>
      </c>
      <c r="G864" s="16">
        <v>46298.780196087966</v>
      </c>
    </row>
    <row r="865" spans="1:7" x14ac:dyDescent="0.35">
      <c r="A865" t="s">
        <v>26</v>
      </c>
      <c r="B865">
        <v>2020</v>
      </c>
      <c r="C865" t="s">
        <v>22</v>
      </c>
      <c r="D865" t="s">
        <v>23</v>
      </c>
      <c r="E865">
        <v>61.156688338679658</v>
      </c>
      <c r="F865" t="s">
        <v>173</v>
      </c>
      <c r="G865" s="16">
        <v>46298.780196087966</v>
      </c>
    </row>
    <row r="866" spans="1:7" x14ac:dyDescent="0.35">
      <c r="A866" t="s">
        <v>26</v>
      </c>
      <c r="B866">
        <v>2021</v>
      </c>
      <c r="C866" t="s">
        <v>6</v>
      </c>
      <c r="D866" t="s">
        <v>7</v>
      </c>
      <c r="E866">
        <v>100</v>
      </c>
      <c r="F866" t="s">
        <v>173</v>
      </c>
      <c r="G866" s="16">
        <v>46298.780196087966</v>
      </c>
    </row>
    <row r="867" spans="1:7" x14ac:dyDescent="0.35">
      <c r="A867" t="s">
        <v>26</v>
      </c>
      <c r="B867">
        <v>2021</v>
      </c>
      <c r="C867" t="s">
        <v>8</v>
      </c>
      <c r="D867" t="s">
        <v>9</v>
      </c>
      <c r="E867">
        <v>1706998394665.3154</v>
      </c>
      <c r="F867" t="s">
        <v>173</v>
      </c>
      <c r="G867" s="16">
        <v>46298.780196087966</v>
      </c>
    </row>
    <row r="868" spans="1:7" x14ac:dyDescent="0.35">
      <c r="A868" t="s">
        <v>26</v>
      </c>
      <c r="B868">
        <v>2021</v>
      </c>
      <c r="C868" t="s">
        <v>10</v>
      </c>
      <c r="D868" t="s">
        <v>11</v>
      </c>
      <c r="E868">
        <v>5.9505280498475912</v>
      </c>
      <c r="F868" t="s">
        <v>173</v>
      </c>
      <c r="G868" s="16">
        <v>46298.780196087966</v>
      </c>
    </row>
    <row r="869" spans="1:7" x14ac:dyDescent="0.35">
      <c r="A869" t="s">
        <v>26</v>
      </c>
      <c r="B869">
        <v>2021</v>
      </c>
      <c r="C869" t="s">
        <v>12</v>
      </c>
      <c r="D869" t="s">
        <v>13</v>
      </c>
      <c r="E869">
        <v>56995.095202071148</v>
      </c>
      <c r="F869" t="s">
        <v>173</v>
      </c>
      <c r="G869" s="16">
        <v>46298.780196087966</v>
      </c>
    </row>
    <row r="870" spans="1:7" x14ac:dyDescent="0.35">
      <c r="A870" t="s">
        <v>26</v>
      </c>
      <c r="B870">
        <v>2021</v>
      </c>
      <c r="C870" t="s">
        <v>14</v>
      </c>
      <c r="D870" t="s">
        <v>15</v>
      </c>
      <c r="E870">
        <v>3.3951931852752781</v>
      </c>
      <c r="F870" t="s">
        <v>173</v>
      </c>
      <c r="G870" s="16">
        <v>46298.780196087966</v>
      </c>
    </row>
    <row r="871" spans="1:7" x14ac:dyDescent="0.35">
      <c r="A871" t="s">
        <v>26</v>
      </c>
      <c r="B871">
        <v>2021</v>
      </c>
      <c r="C871" t="s">
        <v>16</v>
      </c>
      <c r="D871" t="s">
        <v>17</v>
      </c>
      <c r="E871">
        <v>93.937103269999994</v>
      </c>
      <c r="F871" t="s">
        <v>173</v>
      </c>
      <c r="G871" s="16">
        <v>46298.780196087966</v>
      </c>
    </row>
    <row r="872" spans="1:7" x14ac:dyDescent="0.35">
      <c r="A872" t="s">
        <v>26</v>
      </c>
      <c r="B872">
        <v>2021</v>
      </c>
      <c r="C872" t="s">
        <v>18</v>
      </c>
      <c r="D872" t="s">
        <v>19</v>
      </c>
      <c r="E872">
        <v>81.451463414634162</v>
      </c>
      <c r="F872" t="s">
        <v>173</v>
      </c>
      <c r="G872" s="16">
        <v>46298.780196087966</v>
      </c>
    </row>
    <row r="873" spans="1:7" x14ac:dyDescent="0.35">
      <c r="A873" t="s">
        <v>26</v>
      </c>
      <c r="B873">
        <v>2021</v>
      </c>
      <c r="C873" t="s">
        <v>20</v>
      </c>
      <c r="D873" t="s">
        <v>21</v>
      </c>
      <c r="E873">
        <v>38239864</v>
      </c>
      <c r="F873" t="s">
        <v>173</v>
      </c>
      <c r="G873" s="16">
        <v>46298.780196087966</v>
      </c>
    </row>
    <row r="874" spans="1:7" x14ac:dyDescent="0.35">
      <c r="A874" t="s">
        <v>26</v>
      </c>
      <c r="B874">
        <v>2021</v>
      </c>
      <c r="C874" t="s">
        <v>22</v>
      </c>
      <c r="D874" t="s">
        <v>23</v>
      </c>
      <c r="E874">
        <v>62.246861263034766</v>
      </c>
      <c r="F874" t="s">
        <v>173</v>
      </c>
      <c r="G874" s="16">
        <v>46298.780196087966</v>
      </c>
    </row>
    <row r="875" spans="1:7" x14ac:dyDescent="0.35">
      <c r="A875" t="s">
        <v>26</v>
      </c>
      <c r="B875">
        <v>2022</v>
      </c>
      <c r="C875" t="s">
        <v>6</v>
      </c>
      <c r="D875" t="s">
        <v>7</v>
      </c>
      <c r="E875">
        <v>100</v>
      </c>
      <c r="F875" t="s">
        <v>173</v>
      </c>
      <c r="G875" s="16">
        <v>46298.780196087966</v>
      </c>
    </row>
    <row r="876" spans="1:7" x14ac:dyDescent="0.35">
      <c r="A876" t="s">
        <v>26</v>
      </c>
      <c r="B876">
        <v>2022</v>
      </c>
      <c r="C876" t="s">
        <v>8</v>
      </c>
      <c r="D876" t="s">
        <v>9</v>
      </c>
      <c r="E876">
        <v>1787149136135.4475</v>
      </c>
      <c r="F876" t="s">
        <v>173</v>
      </c>
      <c r="G876" s="16">
        <v>46298.780196087966</v>
      </c>
    </row>
    <row r="877" spans="1:7" x14ac:dyDescent="0.35">
      <c r="A877" t="s">
        <v>26</v>
      </c>
      <c r="B877">
        <v>2022</v>
      </c>
      <c r="C877" t="s">
        <v>10</v>
      </c>
      <c r="D877" t="s">
        <v>11</v>
      </c>
      <c r="E877">
        <v>4.6954198504590323</v>
      </c>
      <c r="F877" t="s">
        <v>173</v>
      </c>
      <c r="G877" s="16">
        <v>46298.780196087966</v>
      </c>
    </row>
    <row r="878" spans="1:7" x14ac:dyDescent="0.35">
      <c r="A878" t="s">
        <v>26</v>
      </c>
      <c r="B878">
        <v>2022</v>
      </c>
      <c r="C878" t="s">
        <v>12</v>
      </c>
      <c r="D878" t="s">
        <v>13</v>
      </c>
      <c r="E878">
        <v>58583.129986013795</v>
      </c>
      <c r="F878" t="s">
        <v>173</v>
      </c>
      <c r="G878" s="16">
        <v>46298.780196087966</v>
      </c>
    </row>
    <row r="879" spans="1:7" x14ac:dyDescent="0.35">
      <c r="A879" t="s">
        <v>26</v>
      </c>
      <c r="B879">
        <v>2022</v>
      </c>
      <c r="C879" t="s">
        <v>14</v>
      </c>
      <c r="D879" t="s">
        <v>15</v>
      </c>
      <c r="E879">
        <v>6.8028011534161283</v>
      </c>
      <c r="F879" t="s">
        <v>173</v>
      </c>
      <c r="G879" s="16">
        <v>46298.780196087966</v>
      </c>
    </row>
    <row r="880" spans="1:7" x14ac:dyDescent="0.35">
      <c r="A880" t="s">
        <v>26</v>
      </c>
      <c r="B880">
        <v>2022</v>
      </c>
      <c r="C880" t="s">
        <v>16</v>
      </c>
      <c r="D880" t="s">
        <v>17</v>
      </c>
      <c r="E880">
        <v>94</v>
      </c>
      <c r="F880" t="s">
        <v>173</v>
      </c>
      <c r="G880" s="16">
        <v>46298.780196087966</v>
      </c>
    </row>
    <row r="881" spans="1:7" x14ac:dyDescent="0.35">
      <c r="A881" t="s">
        <v>26</v>
      </c>
      <c r="B881">
        <v>2022</v>
      </c>
      <c r="C881" t="s">
        <v>18</v>
      </c>
      <c r="D881" t="s">
        <v>19</v>
      </c>
      <c r="E881">
        <v>81.094878048780501</v>
      </c>
      <c r="F881" t="s">
        <v>173</v>
      </c>
      <c r="G881" s="16">
        <v>46298.780196087966</v>
      </c>
    </row>
    <row r="882" spans="1:7" x14ac:dyDescent="0.35">
      <c r="A882" t="s">
        <v>26</v>
      </c>
      <c r="B882">
        <v>2022</v>
      </c>
      <c r="C882" t="s">
        <v>20</v>
      </c>
      <c r="D882" t="s">
        <v>21</v>
      </c>
      <c r="E882">
        <v>38950132</v>
      </c>
      <c r="F882" t="s">
        <v>173</v>
      </c>
      <c r="G882" s="16">
        <v>46298.780196087966</v>
      </c>
    </row>
    <row r="883" spans="1:7" x14ac:dyDescent="0.35">
      <c r="A883" t="s">
        <v>26</v>
      </c>
      <c r="B883">
        <v>2022</v>
      </c>
      <c r="C883" t="s">
        <v>22</v>
      </c>
      <c r="D883" t="s">
        <v>23</v>
      </c>
      <c r="E883">
        <v>66.953162069205092</v>
      </c>
      <c r="F883" t="s">
        <v>173</v>
      </c>
      <c r="G883" s="16">
        <v>46298.780196087966</v>
      </c>
    </row>
    <row r="884" spans="1:7" x14ac:dyDescent="0.35">
      <c r="A884" t="s">
        <v>26</v>
      </c>
      <c r="B884">
        <v>2023</v>
      </c>
      <c r="C884" t="s">
        <v>6</v>
      </c>
      <c r="D884" t="s">
        <v>7</v>
      </c>
      <c r="E884">
        <v>100</v>
      </c>
      <c r="F884" t="s">
        <v>173</v>
      </c>
      <c r="G884" s="16">
        <v>46298.780196087966</v>
      </c>
    </row>
    <row r="885" spans="1:7" x14ac:dyDescent="0.35">
      <c r="A885" t="s">
        <v>26</v>
      </c>
      <c r="B885">
        <v>2023</v>
      </c>
      <c r="C885" t="s">
        <v>8</v>
      </c>
      <c r="D885" t="s">
        <v>9</v>
      </c>
      <c r="E885">
        <v>1822053687169.6829</v>
      </c>
      <c r="F885" t="s">
        <v>173</v>
      </c>
      <c r="G885" s="16">
        <v>46298.780196087966</v>
      </c>
    </row>
    <row r="886" spans="1:7" x14ac:dyDescent="0.35">
      <c r="A886" t="s">
        <v>26</v>
      </c>
      <c r="B886">
        <v>2023</v>
      </c>
      <c r="C886" t="s">
        <v>10</v>
      </c>
      <c r="D886" t="s">
        <v>11</v>
      </c>
      <c r="E886">
        <v>1.9530855219902463</v>
      </c>
      <c r="F886" t="s">
        <v>173</v>
      </c>
      <c r="G886" s="16">
        <v>46298.780196087966</v>
      </c>
    </row>
    <row r="887" spans="1:7" x14ac:dyDescent="0.35">
      <c r="A887" t="s">
        <v>26</v>
      </c>
      <c r="B887">
        <v>2023</v>
      </c>
      <c r="C887" t="s">
        <v>12</v>
      </c>
      <c r="D887" t="s">
        <v>13</v>
      </c>
      <c r="E887">
        <v>58088.37780779945</v>
      </c>
      <c r="F887" t="s">
        <v>173</v>
      </c>
      <c r="G887" s="16">
        <v>46298.780196087966</v>
      </c>
    </row>
    <row r="888" spans="1:7" x14ac:dyDescent="0.35">
      <c r="A888" t="s">
        <v>26</v>
      </c>
      <c r="B888">
        <v>2023</v>
      </c>
      <c r="C888" t="s">
        <v>14</v>
      </c>
      <c r="D888" t="s">
        <v>15</v>
      </c>
      <c r="E888">
        <v>3.8790015978842551</v>
      </c>
      <c r="F888" t="s">
        <v>173</v>
      </c>
      <c r="G888" s="16">
        <v>46298.780196087966</v>
      </c>
    </row>
    <row r="889" spans="1:7" x14ac:dyDescent="0.35">
      <c r="A889" t="s">
        <v>26</v>
      </c>
      <c r="B889">
        <v>2023</v>
      </c>
      <c r="C889" t="s">
        <v>16</v>
      </c>
      <c r="D889" t="s">
        <v>17</v>
      </c>
      <c r="E889">
        <v>94.14530182</v>
      </c>
      <c r="F889" t="s">
        <v>173</v>
      </c>
      <c r="G889" s="16">
        <v>46298.780196087966</v>
      </c>
    </row>
    <row r="890" spans="1:7" x14ac:dyDescent="0.35">
      <c r="A890" t="s">
        <v>26</v>
      </c>
      <c r="B890">
        <v>2023</v>
      </c>
      <c r="C890" t="s">
        <v>18</v>
      </c>
      <c r="D890" t="s">
        <v>19</v>
      </c>
      <c r="E890">
        <v>81.626341463414647</v>
      </c>
      <c r="F890" t="s">
        <v>173</v>
      </c>
      <c r="G890" s="16">
        <v>46298.780196087966</v>
      </c>
    </row>
    <row r="891" spans="1:7" x14ac:dyDescent="0.35">
      <c r="A891" t="s">
        <v>26</v>
      </c>
      <c r="B891">
        <v>2023</v>
      </c>
      <c r="C891" t="s">
        <v>20</v>
      </c>
      <c r="D891" t="s">
        <v>21</v>
      </c>
      <c r="E891">
        <v>40049088</v>
      </c>
      <c r="F891" t="s">
        <v>173</v>
      </c>
      <c r="G891" s="16">
        <v>46298.780196087966</v>
      </c>
    </row>
    <row r="892" spans="1:7" x14ac:dyDescent="0.35">
      <c r="A892" t="s">
        <v>26</v>
      </c>
      <c r="B892">
        <v>2023</v>
      </c>
      <c r="C892" t="s">
        <v>22</v>
      </c>
      <c r="D892" t="s">
        <v>23</v>
      </c>
      <c r="E892">
        <v>66.574542501503274</v>
      </c>
      <c r="F892" t="s">
        <v>173</v>
      </c>
      <c r="G892" s="16">
        <v>46298.780196087966</v>
      </c>
    </row>
    <row r="893" spans="1:7" x14ac:dyDescent="0.35">
      <c r="A893" t="s">
        <v>26</v>
      </c>
      <c r="B893">
        <v>2024</v>
      </c>
      <c r="C893" t="s">
        <v>6</v>
      </c>
      <c r="D893" t="s">
        <v>7</v>
      </c>
      <c r="E893">
        <v>100</v>
      </c>
      <c r="F893" t="s">
        <v>173</v>
      </c>
      <c r="G893" s="16">
        <v>46298.780196087966</v>
      </c>
    </row>
    <row r="894" spans="1:7" x14ac:dyDescent="0.35">
      <c r="A894" t="s">
        <v>26</v>
      </c>
      <c r="B894">
        <v>2024</v>
      </c>
      <c r="C894" t="s">
        <v>8</v>
      </c>
      <c r="D894" t="s">
        <v>9</v>
      </c>
      <c r="E894">
        <v>1859337753256.2009</v>
      </c>
      <c r="F894" t="s">
        <v>173</v>
      </c>
      <c r="G894" s="16">
        <v>46298.780196087966</v>
      </c>
    </row>
    <row r="895" spans="1:7" x14ac:dyDescent="0.35">
      <c r="A895" t="s">
        <v>26</v>
      </c>
      <c r="B895">
        <v>2024</v>
      </c>
      <c r="C895" t="s">
        <v>10</v>
      </c>
      <c r="D895" t="s">
        <v>11</v>
      </c>
      <c r="E895">
        <v>2.0462660540170106</v>
      </c>
      <c r="F895" t="s">
        <v>173</v>
      </c>
      <c r="G895" s="16">
        <v>46298.780196087966</v>
      </c>
    </row>
    <row r="896" spans="1:7" x14ac:dyDescent="0.35">
      <c r="A896" t="s">
        <v>26</v>
      </c>
      <c r="B896">
        <v>2024</v>
      </c>
      <c r="C896" t="s">
        <v>12</v>
      </c>
      <c r="D896" t="s">
        <v>13</v>
      </c>
      <c r="E896">
        <v>57534.091518533511</v>
      </c>
      <c r="F896" t="s">
        <v>173</v>
      </c>
      <c r="G896" s="16">
        <v>46298.780196087966</v>
      </c>
    </row>
    <row r="897" spans="1:7" x14ac:dyDescent="0.35">
      <c r="A897" t="s">
        <v>26</v>
      </c>
      <c r="B897">
        <v>2024</v>
      </c>
      <c r="C897" t="s">
        <v>14</v>
      </c>
      <c r="D897" t="s">
        <v>15</v>
      </c>
      <c r="E897">
        <v>2.3815838328117311</v>
      </c>
      <c r="F897" t="s">
        <v>173</v>
      </c>
      <c r="G897" s="16">
        <v>46298.780196087966</v>
      </c>
    </row>
    <row r="898" spans="1:7" x14ac:dyDescent="0.35">
      <c r="A898" t="s">
        <v>26</v>
      </c>
      <c r="B898">
        <v>2024</v>
      </c>
      <c r="C898" t="s">
        <v>16</v>
      </c>
      <c r="D898" t="s">
        <v>17</v>
      </c>
      <c r="E898">
        <v>94.353301999999999</v>
      </c>
      <c r="F898" t="s">
        <v>173</v>
      </c>
      <c r="G898" s="16">
        <v>46298.780196087966</v>
      </c>
    </row>
    <row r="899" spans="1:7" x14ac:dyDescent="0.35">
      <c r="A899" t="s">
        <v>26</v>
      </c>
      <c r="B899">
        <v>2024</v>
      </c>
      <c r="C899" t="s">
        <v>18</v>
      </c>
      <c r="D899" t="s">
        <v>19</v>
      </c>
      <c r="E899">
        <v>82.10804878048782</v>
      </c>
      <c r="F899" t="s">
        <v>173</v>
      </c>
      <c r="G899" s="16">
        <v>46298.780196087966</v>
      </c>
    </row>
    <row r="900" spans="1:7" x14ac:dyDescent="0.35">
      <c r="A900" t="s">
        <v>26</v>
      </c>
      <c r="B900">
        <v>2024</v>
      </c>
      <c r="C900" t="s">
        <v>20</v>
      </c>
      <c r="D900" t="s">
        <v>21</v>
      </c>
      <c r="E900">
        <v>41262329</v>
      </c>
      <c r="F900" t="s">
        <v>173</v>
      </c>
      <c r="G900" s="16">
        <v>46298.780196087966</v>
      </c>
    </row>
    <row r="901" spans="1:7" x14ac:dyDescent="0.35">
      <c r="A901" t="s">
        <v>26</v>
      </c>
      <c r="B901">
        <v>2024</v>
      </c>
      <c r="C901" t="s">
        <v>22</v>
      </c>
      <c r="D901" t="s">
        <v>23</v>
      </c>
      <c r="E901">
        <v>65.121498730437438</v>
      </c>
      <c r="F901" t="s">
        <v>173</v>
      </c>
      <c r="G901" s="16">
        <v>46298.780196087966</v>
      </c>
    </row>
    <row r="902" spans="1:7" x14ac:dyDescent="0.35">
      <c r="A902" t="s">
        <v>27</v>
      </c>
      <c r="B902">
        <v>2000</v>
      </c>
      <c r="C902" t="s">
        <v>6</v>
      </c>
      <c r="D902" t="s">
        <v>7</v>
      </c>
      <c r="E902">
        <v>97.9</v>
      </c>
      <c r="F902" t="s">
        <v>173</v>
      </c>
      <c r="G902" s="16">
        <v>46298.780196087966</v>
      </c>
    </row>
    <row r="903" spans="1:7" x14ac:dyDescent="0.35">
      <c r="A903" t="s">
        <v>27</v>
      </c>
      <c r="B903">
        <v>2000</v>
      </c>
      <c r="C903" t="s">
        <v>8</v>
      </c>
      <c r="D903" t="s">
        <v>9</v>
      </c>
      <c r="E903">
        <v>131243743563.39742</v>
      </c>
      <c r="F903" t="s">
        <v>173</v>
      </c>
      <c r="G903" s="16">
        <v>46298.780196087966</v>
      </c>
    </row>
    <row r="904" spans="1:7" x14ac:dyDescent="0.35">
      <c r="A904" t="s">
        <v>27</v>
      </c>
      <c r="B904">
        <v>2000</v>
      </c>
      <c r="C904" t="s">
        <v>10</v>
      </c>
      <c r="D904" t="s">
        <v>11</v>
      </c>
      <c r="E904">
        <v>4.971621488297103</v>
      </c>
      <c r="F904" t="s">
        <v>173</v>
      </c>
      <c r="G904" s="16">
        <v>46298.780196087966</v>
      </c>
    </row>
    <row r="905" spans="1:7" x14ac:dyDescent="0.35">
      <c r="A905" t="s">
        <v>27</v>
      </c>
      <c r="B905">
        <v>2000</v>
      </c>
      <c r="C905" t="s">
        <v>12</v>
      </c>
      <c r="D905" t="s">
        <v>13</v>
      </c>
      <c r="E905">
        <v>17529.420599769237</v>
      </c>
      <c r="F905" t="s">
        <v>173</v>
      </c>
      <c r="G905" s="16">
        <v>46298.780196087966</v>
      </c>
    </row>
    <row r="906" spans="1:7" x14ac:dyDescent="0.35">
      <c r="A906" t="s">
        <v>27</v>
      </c>
      <c r="B906">
        <v>2000</v>
      </c>
      <c r="C906" t="s">
        <v>14</v>
      </c>
      <c r="D906" t="s">
        <v>15</v>
      </c>
      <c r="E906">
        <v>3.8432729570656519</v>
      </c>
      <c r="F906" t="s">
        <v>173</v>
      </c>
      <c r="G906" s="16">
        <v>46298.780196087966</v>
      </c>
    </row>
    <row r="907" spans="1:7" x14ac:dyDescent="0.35">
      <c r="A907" t="s">
        <v>27</v>
      </c>
      <c r="B907">
        <v>2000</v>
      </c>
      <c r="C907" t="s">
        <v>16</v>
      </c>
      <c r="D907" t="s">
        <v>17</v>
      </c>
      <c r="E907">
        <v>16.600000000000001</v>
      </c>
      <c r="F907" t="s">
        <v>173</v>
      </c>
      <c r="G907" s="16">
        <v>46298.780196087966</v>
      </c>
    </row>
    <row r="908" spans="1:7" x14ac:dyDescent="0.35">
      <c r="A908" t="s">
        <v>27</v>
      </c>
      <c r="B908">
        <v>2000</v>
      </c>
      <c r="C908" t="s">
        <v>18</v>
      </c>
      <c r="D908" t="s">
        <v>19</v>
      </c>
      <c r="E908">
        <v>77.128</v>
      </c>
      <c r="F908" t="s">
        <v>173</v>
      </c>
      <c r="G908" s="16">
        <v>46298.780196087966</v>
      </c>
    </row>
    <row r="909" spans="1:7" x14ac:dyDescent="0.35">
      <c r="A909" t="s">
        <v>27</v>
      </c>
      <c r="B909">
        <v>2000</v>
      </c>
      <c r="C909" t="s">
        <v>20</v>
      </c>
      <c r="D909" t="s">
        <v>21</v>
      </c>
      <c r="E909">
        <v>15503635</v>
      </c>
      <c r="F909" t="s">
        <v>173</v>
      </c>
      <c r="G909" s="16">
        <v>46298.780196087966</v>
      </c>
    </row>
    <row r="910" spans="1:7" x14ac:dyDescent="0.35">
      <c r="A910" t="s">
        <v>27</v>
      </c>
      <c r="B910">
        <v>2000</v>
      </c>
      <c r="C910" t="s">
        <v>22</v>
      </c>
      <c r="D910" t="s">
        <v>23</v>
      </c>
      <c r="E910">
        <v>58.71192333358124</v>
      </c>
      <c r="F910" t="s">
        <v>173</v>
      </c>
      <c r="G910" s="16">
        <v>46298.780196087966</v>
      </c>
    </row>
    <row r="911" spans="1:7" x14ac:dyDescent="0.35">
      <c r="A911" t="s">
        <v>27</v>
      </c>
      <c r="B911">
        <v>2001</v>
      </c>
      <c r="C911" t="s">
        <v>6</v>
      </c>
      <c r="D911" t="s">
        <v>7</v>
      </c>
      <c r="E911">
        <v>97.1</v>
      </c>
      <c r="F911" t="s">
        <v>173</v>
      </c>
      <c r="G911" s="16">
        <v>46298.780196087966</v>
      </c>
    </row>
    <row r="912" spans="1:7" x14ac:dyDescent="0.35">
      <c r="A912" t="s">
        <v>27</v>
      </c>
      <c r="B912">
        <v>2001</v>
      </c>
      <c r="C912" t="s">
        <v>8</v>
      </c>
      <c r="D912" t="s">
        <v>9</v>
      </c>
      <c r="E912">
        <v>135383217071.739</v>
      </c>
      <c r="F912" t="s">
        <v>173</v>
      </c>
      <c r="G912" s="16">
        <v>46298.780196087966</v>
      </c>
    </row>
    <row r="913" spans="1:7" x14ac:dyDescent="0.35">
      <c r="A913" t="s">
        <v>27</v>
      </c>
      <c r="B913">
        <v>2001</v>
      </c>
      <c r="C913" t="s">
        <v>10</v>
      </c>
      <c r="D913" t="s">
        <v>11</v>
      </c>
      <c r="E913">
        <v>3.1540349245996708</v>
      </c>
      <c r="F913" t="s">
        <v>173</v>
      </c>
      <c r="G913" s="16">
        <v>46298.780196087966</v>
      </c>
    </row>
    <row r="914" spans="1:7" x14ac:dyDescent="0.35">
      <c r="A914" t="s">
        <v>27</v>
      </c>
      <c r="B914">
        <v>2001</v>
      </c>
      <c r="C914" t="s">
        <v>12</v>
      </c>
      <c r="D914" t="s">
        <v>13</v>
      </c>
      <c r="E914">
        <v>17874.531386693776</v>
      </c>
      <c r="F914" t="s">
        <v>173</v>
      </c>
      <c r="G914" s="16">
        <v>46298.780196087966</v>
      </c>
    </row>
    <row r="915" spans="1:7" x14ac:dyDescent="0.35">
      <c r="A915" t="s">
        <v>27</v>
      </c>
      <c r="B915">
        <v>2001</v>
      </c>
      <c r="C915" t="s">
        <v>14</v>
      </c>
      <c r="D915" t="s">
        <v>15</v>
      </c>
      <c r="E915">
        <v>3.569100530014667</v>
      </c>
      <c r="F915" t="s">
        <v>173</v>
      </c>
      <c r="G915" s="16">
        <v>46298.780196087966</v>
      </c>
    </row>
    <row r="916" spans="1:7" x14ac:dyDescent="0.35">
      <c r="A916" t="s">
        <v>27</v>
      </c>
      <c r="B916">
        <v>2001</v>
      </c>
      <c r="C916" t="s">
        <v>16</v>
      </c>
      <c r="D916" t="s">
        <v>17</v>
      </c>
      <c r="E916">
        <v>19.100000000000001</v>
      </c>
      <c r="F916" t="s">
        <v>173</v>
      </c>
      <c r="G916" s="16">
        <v>46298.780196087966</v>
      </c>
    </row>
    <row r="917" spans="1:7" x14ac:dyDescent="0.35">
      <c r="A917" t="s">
        <v>27</v>
      </c>
      <c r="B917">
        <v>2001</v>
      </c>
      <c r="C917" t="s">
        <v>18</v>
      </c>
      <c r="D917" t="s">
        <v>19</v>
      </c>
      <c r="E917">
        <v>77.58</v>
      </c>
      <c r="F917" t="s">
        <v>173</v>
      </c>
      <c r="G917" s="16">
        <v>46298.780196087966</v>
      </c>
    </row>
    <row r="918" spans="1:7" x14ac:dyDescent="0.35">
      <c r="A918" t="s">
        <v>27</v>
      </c>
      <c r="B918">
        <v>2001</v>
      </c>
      <c r="C918" t="s">
        <v>20</v>
      </c>
      <c r="D918" t="s">
        <v>21</v>
      </c>
      <c r="E918">
        <v>15683849</v>
      </c>
      <c r="F918" t="s">
        <v>173</v>
      </c>
      <c r="G918" s="16">
        <v>46298.780196087966</v>
      </c>
    </row>
    <row r="919" spans="1:7" x14ac:dyDescent="0.35">
      <c r="A919" t="s">
        <v>27</v>
      </c>
      <c r="B919">
        <v>2001</v>
      </c>
      <c r="C919" t="s">
        <v>22</v>
      </c>
      <c r="D919" t="s">
        <v>23</v>
      </c>
      <c r="E919">
        <v>62.144766332767951</v>
      </c>
      <c r="F919" t="s">
        <v>173</v>
      </c>
      <c r="G919" s="16">
        <v>46298.780196087966</v>
      </c>
    </row>
    <row r="920" spans="1:7" x14ac:dyDescent="0.35">
      <c r="A920" t="s">
        <v>27</v>
      </c>
      <c r="B920">
        <v>2002</v>
      </c>
      <c r="C920" t="s">
        <v>6</v>
      </c>
      <c r="D920" t="s">
        <v>7</v>
      </c>
      <c r="E920">
        <v>97.3</v>
      </c>
      <c r="F920" t="s">
        <v>173</v>
      </c>
      <c r="G920" s="16">
        <v>46298.780196087966</v>
      </c>
    </row>
    <row r="921" spans="1:7" x14ac:dyDescent="0.35">
      <c r="A921" t="s">
        <v>27</v>
      </c>
      <c r="B921">
        <v>2002</v>
      </c>
      <c r="C921" t="s">
        <v>8</v>
      </c>
      <c r="D921" t="s">
        <v>9</v>
      </c>
      <c r="E921">
        <v>139719269577.32013</v>
      </c>
      <c r="F921" t="s">
        <v>173</v>
      </c>
      <c r="G921" s="16">
        <v>46298.780196087966</v>
      </c>
    </row>
    <row r="922" spans="1:7" x14ac:dyDescent="0.35">
      <c r="A922" t="s">
        <v>27</v>
      </c>
      <c r="B922">
        <v>2002</v>
      </c>
      <c r="C922" t="s">
        <v>10</v>
      </c>
      <c r="D922" t="s">
        <v>11</v>
      </c>
      <c r="E922">
        <v>3.2027991352011327</v>
      </c>
      <c r="F922" t="s">
        <v>173</v>
      </c>
      <c r="G922" s="16">
        <v>46298.780196087966</v>
      </c>
    </row>
    <row r="923" spans="1:7" x14ac:dyDescent="0.35">
      <c r="A923" t="s">
        <v>27</v>
      </c>
      <c r="B923">
        <v>2002</v>
      </c>
      <c r="C923" t="s">
        <v>12</v>
      </c>
      <c r="D923" t="s">
        <v>13</v>
      </c>
      <c r="E923">
        <v>18244.519682731468</v>
      </c>
      <c r="F923" t="s">
        <v>173</v>
      </c>
      <c r="G923" s="16">
        <v>46298.780196087966</v>
      </c>
    </row>
    <row r="924" spans="1:7" x14ac:dyDescent="0.35">
      <c r="A924" t="s">
        <v>27</v>
      </c>
      <c r="B924">
        <v>2002</v>
      </c>
      <c r="C924" t="s">
        <v>14</v>
      </c>
      <c r="D924" t="s">
        <v>15</v>
      </c>
      <c r="E924">
        <v>2.4893981665070508</v>
      </c>
      <c r="F924" t="s">
        <v>173</v>
      </c>
      <c r="G924" s="16">
        <v>46298.780196087966</v>
      </c>
    </row>
    <row r="925" spans="1:7" x14ac:dyDescent="0.35">
      <c r="A925" t="s">
        <v>27</v>
      </c>
      <c r="B925">
        <v>2002</v>
      </c>
      <c r="C925" t="s">
        <v>16</v>
      </c>
      <c r="D925" t="s">
        <v>17</v>
      </c>
      <c r="E925">
        <v>22.1</v>
      </c>
      <c r="F925" t="s">
        <v>173</v>
      </c>
      <c r="G925" s="16">
        <v>46298.780196087966</v>
      </c>
    </row>
    <row r="926" spans="1:7" x14ac:dyDescent="0.35">
      <c r="A926" t="s">
        <v>27</v>
      </c>
      <c r="B926">
        <v>2002</v>
      </c>
      <c r="C926" t="s">
        <v>18</v>
      </c>
      <c r="D926" t="s">
        <v>19</v>
      </c>
      <c r="E926">
        <v>77.84</v>
      </c>
      <c r="F926" t="s">
        <v>173</v>
      </c>
      <c r="G926" s="16">
        <v>46298.780196087966</v>
      </c>
    </row>
    <row r="927" spans="1:7" x14ac:dyDescent="0.35">
      <c r="A927" t="s">
        <v>27</v>
      </c>
      <c r="B927">
        <v>2002</v>
      </c>
      <c r="C927" t="s">
        <v>20</v>
      </c>
      <c r="D927" t="s">
        <v>21</v>
      </c>
      <c r="E927">
        <v>15857925</v>
      </c>
      <c r="F927" t="s">
        <v>173</v>
      </c>
      <c r="G927" s="16">
        <v>46298.780196087966</v>
      </c>
    </row>
    <row r="928" spans="1:7" x14ac:dyDescent="0.35">
      <c r="A928" t="s">
        <v>27</v>
      </c>
      <c r="B928">
        <v>2002</v>
      </c>
      <c r="C928" t="s">
        <v>22</v>
      </c>
      <c r="D928" t="s">
        <v>23</v>
      </c>
      <c r="E928">
        <v>62.483854741459076</v>
      </c>
      <c r="F928" t="s">
        <v>173</v>
      </c>
      <c r="G928" s="16">
        <v>46298.780196087966</v>
      </c>
    </row>
    <row r="929" spans="1:7" x14ac:dyDescent="0.35">
      <c r="A929" t="s">
        <v>27</v>
      </c>
      <c r="B929">
        <v>2003</v>
      </c>
      <c r="C929" t="s">
        <v>6</v>
      </c>
      <c r="D929" t="s">
        <v>7</v>
      </c>
      <c r="E929">
        <v>98.8</v>
      </c>
      <c r="F929" t="s">
        <v>173</v>
      </c>
      <c r="G929" s="16">
        <v>46298.780196087966</v>
      </c>
    </row>
    <row r="930" spans="1:7" x14ac:dyDescent="0.35">
      <c r="A930" t="s">
        <v>27</v>
      </c>
      <c r="B930">
        <v>2003</v>
      </c>
      <c r="C930" t="s">
        <v>8</v>
      </c>
      <c r="D930" t="s">
        <v>9</v>
      </c>
      <c r="E930">
        <v>146318553366.96793</v>
      </c>
      <c r="F930" t="s">
        <v>173</v>
      </c>
      <c r="G930" s="16">
        <v>46298.780196087966</v>
      </c>
    </row>
    <row r="931" spans="1:7" x14ac:dyDescent="0.35">
      <c r="A931" t="s">
        <v>27</v>
      </c>
      <c r="B931">
        <v>2003</v>
      </c>
      <c r="C931" t="s">
        <v>10</v>
      </c>
      <c r="D931" t="s">
        <v>11</v>
      </c>
      <c r="E931">
        <v>4.7232452686104125</v>
      </c>
      <c r="F931" t="s">
        <v>173</v>
      </c>
      <c r="G931" s="16">
        <v>46298.780196087966</v>
      </c>
    </row>
    <row r="932" spans="1:7" x14ac:dyDescent="0.35">
      <c r="A932" t="s">
        <v>27</v>
      </c>
      <c r="B932">
        <v>2003</v>
      </c>
      <c r="C932" t="s">
        <v>12</v>
      </c>
      <c r="D932" t="s">
        <v>13</v>
      </c>
      <c r="E932">
        <v>18907.345874575512</v>
      </c>
      <c r="F932" t="s">
        <v>173</v>
      </c>
      <c r="G932" s="16">
        <v>46298.780196087966</v>
      </c>
    </row>
    <row r="933" spans="1:7" x14ac:dyDescent="0.35">
      <c r="A933" t="s">
        <v>27</v>
      </c>
      <c r="B933">
        <v>2003</v>
      </c>
      <c r="C933" t="s">
        <v>14</v>
      </c>
      <c r="D933" t="s">
        <v>15</v>
      </c>
      <c r="E933">
        <v>2.810178757436101</v>
      </c>
      <c r="F933" t="s">
        <v>173</v>
      </c>
      <c r="G933" s="16">
        <v>46298.780196087966</v>
      </c>
    </row>
    <row r="934" spans="1:7" x14ac:dyDescent="0.35">
      <c r="A934" t="s">
        <v>27</v>
      </c>
      <c r="B934">
        <v>2003</v>
      </c>
      <c r="C934" t="s">
        <v>16</v>
      </c>
      <c r="D934" t="s">
        <v>17</v>
      </c>
      <c r="E934">
        <v>25.473778886472299</v>
      </c>
      <c r="F934" t="s">
        <v>173</v>
      </c>
      <c r="G934" s="16">
        <v>46298.780196087966</v>
      </c>
    </row>
    <row r="935" spans="1:7" x14ac:dyDescent="0.35">
      <c r="A935" t="s">
        <v>27</v>
      </c>
      <c r="B935">
        <v>2003</v>
      </c>
      <c r="C935" t="s">
        <v>18</v>
      </c>
      <c r="D935" t="s">
        <v>19</v>
      </c>
      <c r="E935">
        <v>77.884</v>
      </c>
      <c r="F935" t="s">
        <v>173</v>
      </c>
      <c r="G935" s="16">
        <v>46298.780196087966</v>
      </c>
    </row>
    <row r="936" spans="1:7" x14ac:dyDescent="0.35">
      <c r="A936" t="s">
        <v>27</v>
      </c>
      <c r="B936">
        <v>2003</v>
      </c>
      <c r="C936" t="s">
        <v>20</v>
      </c>
      <c r="D936" t="s">
        <v>21</v>
      </c>
      <c r="E936">
        <v>16024752</v>
      </c>
      <c r="F936" t="s">
        <v>173</v>
      </c>
      <c r="G936" s="16">
        <v>46298.780196087966</v>
      </c>
    </row>
    <row r="937" spans="1:7" x14ac:dyDescent="0.35">
      <c r="A937" t="s">
        <v>27</v>
      </c>
      <c r="B937">
        <v>2003</v>
      </c>
      <c r="C937" t="s">
        <v>22</v>
      </c>
      <c r="D937" t="s">
        <v>23</v>
      </c>
      <c r="E937">
        <v>65.693416195649107</v>
      </c>
      <c r="F937" t="s">
        <v>173</v>
      </c>
      <c r="G937" s="16">
        <v>46298.780196087966</v>
      </c>
    </row>
    <row r="938" spans="1:7" x14ac:dyDescent="0.35">
      <c r="A938" t="s">
        <v>27</v>
      </c>
      <c r="B938">
        <v>2004</v>
      </c>
      <c r="C938" t="s">
        <v>6</v>
      </c>
      <c r="D938" t="s">
        <v>7</v>
      </c>
      <c r="E938">
        <v>97.5</v>
      </c>
      <c r="F938" t="s">
        <v>173</v>
      </c>
      <c r="G938" s="16">
        <v>46298.780196087966</v>
      </c>
    </row>
    <row r="939" spans="1:7" x14ac:dyDescent="0.35">
      <c r="A939" t="s">
        <v>27</v>
      </c>
      <c r="B939">
        <v>2004</v>
      </c>
      <c r="C939" t="s">
        <v>8</v>
      </c>
      <c r="D939" t="s">
        <v>9</v>
      </c>
      <c r="E939">
        <v>156084225513.95547</v>
      </c>
      <c r="F939" t="s">
        <v>173</v>
      </c>
      <c r="G939" s="16">
        <v>46298.780196087966</v>
      </c>
    </row>
    <row r="940" spans="1:7" x14ac:dyDescent="0.35">
      <c r="A940" t="s">
        <v>27</v>
      </c>
      <c r="B940">
        <v>2004</v>
      </c>
      <c r="C940" t="s">
        <v>10</v>
      </c>
      <c r="D940" t="s">
        <v>11</v>
      </c>
      <c r="E940">
        <v>6.6742541682292256</v>
      </c>
      <c r="F940" t="s">
        <v>173</v>
      </c>
      <c r="G940" s="16">
        <v>46298.780196087966</v>
      </c>
    </row>
    <row r="941" spans="1:7" x14ac:dyDescent="0.35">
      <c r="A941" t="s">
        <v>27</v>
      </c>
      <c r="B941">
        <v>2004</v>
      </c>
      <c r="C941" t="s">
        <v>12</v>
      </c>
      <c r="D941" t="s">
        <v>13</v>
      </c>
      <c r="E941">
        <v>19966.70931060948</v>
      </c>
      <c r="F941" t="s">
        <v>173</v>
      </c>
      <c r="G941" s="16">
        <v>46298.780196087966</v>
      </c>
    </row>
    <row r="942" spans="1:7" x14ac:dyDescent="0.35">
      <c r="A942" t="s">
        <v>27</v>
      </c>
      <c r="B942">
        <v>2004</v>
      </c>
      <c r="C942" t="s">
        <v>14</v>
      </c>
      <c r="D942" t="s">
        <v>15</v>
      </c>
      <c r="E942">
        <v>1.0547387140351681</v>
      </c>
      <c r="F942" t="s">
        <v>173</v>
      </c>
      <c r="G942" s="16">
        <v>46298.780196087966</v>
      </c>
    </row>
    <row r="943" spans="1:7" x14ac:dyDescent="0.35">
      <c r="A943" t="s">
        <v>27</v>
      </c>
      <c r="B943">
        <v>2004</v>
      </c>
      <c r="C943" t="s">
        <v>16</v>
      </c>
      <c r="D943" t="s">
        <v>17</v>
      </c>
      <c r="E943">
        <v>28.177910123243802</v>
      </c>
      <c r="F943" t="s">
        <v>173</v>
      </c>
      <c r="G943" s="16">
        <v>46298.780196087966</v>
      </c>
    </row>
    <row r="944" spans="1:7" x14ac:dyDescent="0.35">
      <c r="A944" t="s">
        <v>27</v>
      </c>
      <c r="B944">
        <v>2004</v>
      </c>
      <c r="C944" t="s">
        <v>18</v>
      </c>
      <c r="D944" t="s">
        <v>19</v>
      </c>
      <c r="E944">
        <v>78.275999999999996</v>
      </c>
      <c r="F944" t="s">
        <v>173</v>
      </c>
      <c r="G944" s="16">
        <v>46298.780196087966</v>
      </c>
    </row>
    <row r="945" spans="1:7" x14ac:dyDescent="0.35">
      <c r="A945" t="s">
        <v>27</v>
      </c>
      <c r="B945">
        <v>2004</v>
      </c>
      <c r="C945" t="s">
        <v>20</v>
      </c>
      <c r="D945" t="s">
        <v>21</v>
      </c>
      <c r="E945">
        <v>16187322</v>
      </c>
      <c r="F945" t="s">
        <v>173</v>
      </c>
      <c r="G945" s="16">
        <v>46298.780196087966</v>
      </c>
    </row>
    <row r="946" spans="1:7" x14ac:dyDescent="0.35">
      <c r="A946" t="s">
        <v>27</v>
      </c>
      <c r="B946">
        <v>2004</v>
      </c>
      <c r="C946" t="s">
        <v>22</v>
      </c>
      <c r="D946" t="s">
        <v>23</v>
      </c>
      <c r="E946">
        <v>69.88936038259537</v>
      </c>
      <c r="F946" t="s">
        <v>173</v>
      </c>
      <c r="G946" s="16">
        <v>46298.780196087966</v>
      </c>
    </row>
    <row r="947" spans="1:7" x14ac:dyDescent="0.35">
      <c r="A947" t="s">
        <v>27</v>
      </c>
      <c r="B947">
        <v>2005</v>
      </c>
      <c r="C947" t="s">
        <v>6</v>
      </c>
      <c r="D947" t="s">
        <v>7</v>
      </c>
      <c r="E947">
        <v>97.7</v>
      </c>
      <c r="F947" t="s">
        <v>173</v>
      </c>
      <c r="G947" s="16">
        <v>46298.780196087966</v>
      </c>
    </row>
    <row r="948" spans="1:7" x14ac:dyDescent="0.35">
      <c r="A948" t="s">
        <v>27</v>
      </c>
      <c r="B948">
        <v>2005</v>
      </c>
      <c r="C948" t="s">
        <v>8</v>
      </c>
      <c r="D948" t="s">
        <v>9</v>
      </c>
      <c r="E948">
        <v>165194933117.6293</v>
      </c>
      <c r="F948" t="s">
        <v>173</v>
      </c>
      <c r="G948" s="16">
        <v>46298.780196087966</v>
      </c>
    </row>
    <row r="949" spans="1:7" x14ac:dyDescent="0.35">
      <c r="A949" t="s">
        <v>27</v>
      </c>
      <c r="B949">
        <v>2005</v>
      </c>
      <c r="C949" t="s">
        <v>10</v>
      </c>
      <c r="D949" t="s">
        <v>11</v>
      </c>
      <c r="E949">
        <v>5.8370457191775813</v>
      </c>
      <c r="F949" t="s">
        <v>173</v>
      </c>
      <c r="G949" s="16">
        <v>46298.780196087966</v>
      </c>
    </row>
    <row r="950" spans="1:7" x14ac:dyDescent="0.35">
      <c r="A950" t="s">
        <v>27</v>
      </c>
      <c r="B950">
        <v>2005</v>
      </c>
      <c r="C950" t="s">
        <v>12</v>
      </c>
      <c r="D950" t="s">
        <v>13</v>
      </c>
      <c r="E950">
        <v>20923.479756183002</v>
      </c>
      <c r="F950" t="s">
        <v>173</v>
      </c>
      <c r="G950" s="16">
        <v>46298.780196087966</v>
      </c>
    </row>
    <row r="951" spans="1:7" x14ac:dyDescent="0.35">
      <c r="A951" t="s">
        <v>27</v>
      </c>
      <c r="B951">
        <v>2005</v>
      </c>
      <c r="C951" t="s">
        <v>14</v>
      </c>
      <c r="D951" t="s">
        <v>15</v>
      </c>
      <c r="E951">
        <v>3.052576213878492</v>
      </c>
      <c r="F951" t="s">
        <v>173</v>
      </c>
      <c r="G951" s="16">
        <v>46298.780196087966</v>
      </c>
    </row>
    <row r="952" spans="1:7" x14ac:dyDescent="0.35">
      <c r="A952" t="s">
        <v>27</v>
      </c>
      <c r="B952">
        <v>2005</v>
      </c>
      <c r="C952" t="s">
        <v>16</v>
      </c>
      <c r="D952" t="s">
        <v>17</v>
      </c>
      <c r="E952">
        <v>31.1753006</v>
      </c>
      <c r="F952" t="s">
        <v>173</v>
      </c>
      <c r="G952" s="16">
        <v>46298.780196087966</v>
      </c>
    </row>
    <row r="953" spans="1:7" x14ac:dyDescent="0.35">
      <c r="A953" t="s">
        <v>27</v>
      </c>
      <c r="B953">
        <v>2005</v>
      </c>
      <c r="C953" t="s">
        <v>18</v>
      </c>
      <c r="D953" t="s">
        <v>19</v>
      </c>
      <c r="E953">
        <v>78.459000000000003</v>
      </c>
      <c r="F953" t="s">
        <v>173</v>
      </c>
      <c r="G953" s="16">
        <v>46298.780196087966</v>
      </c>
    </row>
    <row r="954" spans="1:7" x14ac:dyDescent="0.35">
      <c r="A954" t="s">
        <v>27</v>
      </c>
      <c r="B954">
        <v>2005</v>
      </c>
      <c r="C954" t="s">
        <v>20</v>
      </c>
      <c r="D954" t="s">
        <v>21</v>
      </c>
      <c r="E954">
        <v>16348778</v>
      </c>
      <c r="F954" t="s">
        <v>173</v>
      </c>
      <c r="G954" s="16">
        <v>46298.780196087966</v>
      </c>
    </row>
    <row r="955" spans="1:7" x14ac:dyDescent="0.35">
      <c r="A955" t="s">
        <v>27</v>
      </c>
      <c r="B955">
        <v>2005</v>
      </c>
      <c r="C955" t="s">
        <v>22</v>
      </c>
      <c r="D955" t="s">
        <v>23</v>
      </c>
      <c r="E955">
        <v>72.062533372952984</v>
      </c>
      <c r="F955" t="s">
        <v>173</v>
      </c>
      <c r="G955" s="16">
        <v>46298.780196087966</v>
      </c>
    </row>
    <row r="956" spans="1:7" x14ac:dyDescent="0.35">
      <c r="A956" t="s">
        <v>27</v>
      </c>
      <c r="B956">
        <v>2006</v>
      </c>
      <c r="C956" t="s">
        <v>6</v>
      </c>
      <c r="D956" t="s">
        <v>7</v>
      </c>
      <c r="E956">
        <v>99.4</v>
      </c>
      <c r="F956" t="s">
        <v>173</v>
      </c>
      <c r="G956" s="16">
        <v>46298.780196087966</v>
      </c>
    </row>
    <row r="957" spans="1:7" x14ac:dyDescent="0.35">
      <c r="A957" t="s">
        <v>27</v>
      </c>
      <c r="B957">
        <v>2006</v>
      </c>
      <c r="C957" t="s">
        <v>8</v>
      </c>
      <c r="D957" t="s">
        <v>9</v>
      </c>
      <c r="E957">
        <v>175189211415.66748</v>
      </c>
      <c r="F957" t="s">
        <v>173</v>
      </c>
      <c r="G957" s="16">
        <v>46298.780196087966</v>
      </c>
    </row>
    <row r="958" spans="1:7" x14ac:dyDescent="0.35">
      <c r="A958" t="s">
        <v>27</v>
      </c>
      <c r="B958">
        <v>2006</v>
      </c>
      <c r="C958" t="s">
        <v>10</v>
      </c>
      <c r="D958" t="s">
        <v>11</v>
      </c>
      <c r="E958">
        <v>6.0499908256396822</v>
      </c>
      <c r="F958" t="s">
        <v>173</v>
      </c>
      <c r="G958" s="16">
        <v>46298.780196087966</v>
      </c>
    </row>
    <row r="959" spans="1:7" x14ac:dyDescent="0.35">
      <c r="A959" t="s">
        <v>27</v>
      </c>
      <c r="B959">
        <v>2006</v>
      </c>
      <c r="C959" t="s">
        <v>12</v>
      </c>
      <c r="D959" t="s">
        <v>13</v>
      </c>
      <c r="E959">
        <v>21973.738291438865</v>
      </c>
      <c r="F959" t="s">
        <v>173</v>
      </c>
      <c r="G959" s="16">
        <v>46298.780196087966</v>
      </c>
    </row>
    <row r="960" spans="1:7" x14ac:dyDescent="0.35">
      <c r="A960" t="s">
        <v>27</v>
      </c>
      <c r="B960">
        <v>2006</v>
      </c>
      <c r="C960" t="s">
        <v>14</v>
      </c>
      <c r="D960" t="s">
        <v>15</v>
      </c>
      <c r="E960">
        <v>3.3920173369940532</v>
      </c>
      <c r="F960" t="s">
        <v>173</v>
      </c>
      <c r="G960" s="16">
        <v>46298.780196087966</v>
      </c>
    </row>
    <row r="961" spans="1:7" x14ac:dyDescent="0.35">
      <c r="A961" t="s">
        <v>27</v>
      </c>
      <c r="B961">
        <v>2006</v>
      </c>
      <c r="C961" t="s">
        <v>16</v>
      </c>
      <c r="D961" t="s">
        <v>17</v>
      </c>
      <c r="E961">
        <v>34.497751173601699</v>
      </c>
      <c r="F961" t="s">
        <v>173</v>
      </c>
      <c r="G961" s="16">
        <v>46298.780196087966</v>
      </c>
    </row>
    <row r="962" spans="1:7" x14ac:dyDescent="0.35">
      <c r="A962" t="s">
        <v>27</v>
      </c>
      <c r="B962">
        <v>2006</v>
      </c>
      <c r="C962" t="s">
        <v>18</v>
      </c>
      <c r="D962" t="s">
        <v>19</v>
      </c>
      <c r="E962">
        <v>78.533000000000001</v>
      </c>
      <c r="F962" t="s">
        <v>173</v>
      </c>
      <c r="G962" s="16">
        <v>46298.780196087966</v>
      </c>
    </row>
    <row r="963" spans="1:7" x14ac:dyDescent="0.35">
      <c r="A963" t="s">
        <v>27</v>
      </c>
      <c r="B963">
        <v>2006</v>
      </c>
      <c r="C963" t="s">
        <v>20</v>
      </c>
      <c r="D963" t="s">
        <v>21</v>
      </c>
      <c r="E963">
        <v>16509195</v>
      </c>
      <c r="F963" t="s">
        <v>173</v>
      </c>
      <c r="G963" s="16">
        <v>46298.780196087966</v>
      </c>
    </row>
    <row r="964" spans="1:7" x14ac:dyDescent="0.35">
      <c r="A964" t="s">
        <v>27</v>
      </c>
      <c r="B964">
        <v>2006</v>
      </c>
      <c r="C964" t="s">
        <v>22</v>
      </c>
      <c r="D964" t="s">
        <v>23</v>
      </c>
      <c r="E964">
        <v>73.711634120332803</v>
      </c>
      <c r="F964" t="s">
        <v>173</v>
      </c>
      <c r="G964" s="16">
        <v>46298.780196087966</v>
      </c>
    </row>
    <row r="965" spans="1:7" x14ac:dyDescent="0.35">
      <c r="A965" t="s">
        <v>27</v>
      </c>
      <c r="B965">
        <v>2007</v>
      </c>
      <c r="C965" t="s">
        <v>6</v>
      </c>
      <c r="D965" t="s">
        <v>7</v>
      </c>
      <c r="E965">
        <v>98</v>
      </c>
      <c r="F965" t="s">
        <v>173</v>
      </c>
      <c r="G965" s="16">
        <v>46298.780196087966</v>
      </c>
    </row>
    <row r="966" spans="1:7" x14ac:dyDescent="0.35">
      <c r="A966" t="s">
        <v>27</v>
      </c>
      <c r="B966">
        <v>2007</v>
      </c>
      <c r="C966" t="s">
        <v>8</v>
      </c>
      <c r="D966" t="s">
        <v>9</v>
      </c>
      <c r="E966">
        <v>184243394522.92725</v>
      </c>
      <c r="F966" t="s">
        <v>173</v>
      </c>
      <c r="G966" s="16">
        <v>46298.780196087966</v>
      </c>
    </row>
    <row r="967" spans="1:7" x14ac:dyDescent="0.35">
      <c r="A967" t="s">
        <v>27</v>
      </c>
      <c r="B967">
        <v>2007</v>
      </c>
      <c r="C967" t="s">
        <v>10</v>
      </c>
      <c r="D967" t="s">
        <v>11</v>
      </c>
      <c r="E967">
        <v>5.1682309852843105</v>
      </c>
      <c r="F967" t="s">
        <v>173</v>
      </c>
      <c r="G967" s="16">
        <v>46298.780196087966</v>
      </c>
    </row>
    <row r="968" spans="1:7" x14ac:dyDescent="0.35">
      <c r="A968" t="s">
        <v>27</v>
      </c>
      <c r="B968">
        <v>2007</v>
      </c>
      <c r="C968" t="s">
        <v>12</v>
      </c>
      <c r="D968" t="s">
        <v>13</v>
      </c>
      <c r="E968">
        <v>22884.299710884592</v>
      </c>
      <c r="F968" t="s">
        <v>173</v>
      </c>
      <c r="G968" s="16">
        <v>46298.780196087966</v>
      </c>
    </row>
    <row r="969" spans="1:7" x14ac:dyDescent="0.35">
      <c r="A969" t="s">
        <v>27</v>
      </c>
      <c r="B969">
        <v>2007</v>
      </c>
      <c r="C969" t="s">
        <v>14</v>
      </c>
      <c r="D969" t="s">
        <v>15</v>
      </c>
      <c r="E969">
        <v>4.4077993839804428</v>
      </c>
      <c r="F969" t="s">
        <v>173</v>
      </c>
      <c r="G969" s="16">
        <v>46298.780196087966</v>
      </c>
    </row>
    <row r="970" spans="1:7" x14ac:dyDescent="0.35">
      <c r="A970" t="s">
        <v>27</v>
      </c>
      <c r="B970">
        <v>2007</v>
      </c>
      <c r="C970" t="s">
        <v>16</v>
      </c>
      <c r="D970" t="s">
        <v>17</v>
      </c>
      <c r="E970">
        <v>35.900001529999997</v>
      </c>
      <c r="F970" t="s">
        <v>173</v>
      </c>
      <c r="G970" s="16">
        <v>46298.780196087966</v>
      </c>
    </row>
    <row r="971" spans="1:7" x14ac:dyDescent="0.35">
      <c r="A971" t="s">
        <v>27</v>
      </c>
      <c r="B971">
        <v>2007</v>
      </c>
      <c r="C971" t="s">
        <v>18</v>
      </c>
      <c r="D971" t="s">
        <v>19</v>
      </c>
      <c r="E971">
        <v>78.652000000000001</v>
      </c>
      <c r="F971" t="s">
        <v>173</v>
      </c>
      <c r="G971" s="16">
        <v>46298.780196087966</v>
      </c>
    </row>
    <row r="972" spans="1:7" x14ac:dyDescent="0.35">
      <c r="A972" t="s">
        <v>27</v>
      </c>
      <c r="B972">
        <v>2007</v>
      </c>
      <c r="C972" t="s">
        <v>20</v>
      </c>
      <c r="D972" t="s">
        <v>21</v>
      </c>
      <c r="E972">
        <v>16671581</v>
      </c>
      <c r="F972" t="s">
        <v>173</v>
      </c>
      <c r="G972" s="16">
        <v>46298.780196087966</v>
      </c>
    </row>
    <row r="973" spans="1:7" x14ac:dyDescent="0.35">
      <c r="A973" t="s">
        <v>27</v>
      </c>
      <c r="B973">
        <v>2007</v>
      </c>
      <c r="C973" t="s">
        <v>22</v>
      </c>
      <c r="D973" t="s">
        <v>23</v>
      </c>
      <c r="E973">
        <v>76.977024059142281</v>
      </c>
      <c r="F973" t="s">
        <v>173</v>
      </c>
      <c r="G973" s="16">
        <v>46298.780196087966</v>
      </c>
    </row>
    <row r="974" spans="1:7" x14ac:dyDescent="0.35">
      <c r="A974" t="s">
        <v>27</v>
      </c>
      <c r="B974">
        <v>2008</v>
      </c>
      <c r="C974" t="s">
        <v>6</v>
      </c>
      <c r="D974" t="s">
        <v>7</v>
      </c>
      <c r="E974">
        <v>98.2</v>
      </c>
      <c r="F974" t="s">
        <v>173</v>
      </c>
      <c r="G974" s="16">
        <v>46298.780196087966</v>
      </c>
    </row>
    <row r="975" spans="1:7" x14ac:dyDescent="0.35">
      <c r="A975" t="s">
        <v>27</v>
      </c>
      <c r="B975">
        <v>2008</v>
      </c>
      <c r="C975" t="s">
        <v>8</v>
      </c>
      <c r="D975" t="s">
        <v>9</v>
      </c>
      <c r="E975">
        <v>191225100461.15848</v>
      </c>
      <c r="F975" t="s">
        <v>173</v>
      </c>
      <c r="G975" s="16">
        <v>46298.780196087966</v>
      </c>
    </row>
    <row r="976" spans="1:7" x14ac:dyDescent="0.35">
      <c r="A976" t="s">
        <v>27</v>
      </c>
      <c r="B976">
        <v>2008</v>
      </c>
      <c r="C976" t="s">
        <v>10</v>
      </c>
      <c r="D976" t="s">
        <v>11</v>
      </c>
      <c r="E976">
        <v>3.7893928063523816</v>
      </c>
      <c r="F976" t="s">
        <v>173</v>
      </c>
      <c r="G976" s="16">
        <v>46298.780196087966</v>
      </c>
    </row>
    <row r="977" spans="1:7" x14ac:dyDescent="0.35">
      <c r="A977" t="s">
        <v>27</v>
      </c>
      <c r="B977">
        <v>2008</v>
      </c>
      <c r="C977" t="s">
        <v>12</v>
      </c>
      <c r="D977" t="s">
        <v>13</v>
      </c>
      <c r="E977">
        <v>23515.347317826894</v>
      </c>
      <c r="F977" t="s">
        <v>173</v>
      </c>
      <c r="G977" s="16">
        <v>46298.780196087966</v>
      </c>
    </row>
    <row r="978" spans="1:7" x14ac:dyDescent="0.35">
      <c r="A978" t="s">
        <v>27</v>
      </c>
      <c r="B978">
        <v>2008</v>
      </c>
      <c r="C978" t="s">
        <v>14</v>
      </c>
      <c r="D978" t="s">
        <v>15</v>
      </c>
      <c r="E978">
        <v>8.716268730396072</v>
      </c>
      <c r="F978" t="s">
        <v>173</v>
      </c>
      <c r="G978" s="16">
        <v>46298.780196087966</v>
      </c>
    </row>
    <row r="979" spans="1:7" x14ac:dyDescent="0.35">
      <c r="A979" t="s">
        <v>27</v>
      </c>
      <c r="B979">
        <v>2008</v>
      </c>
      <c r="C979" t="s">
        <v>16</v>
      </c>
      <c r="D979" t="s">
        <v>17</v>
      </c>
      <c r="E979">
        <v>37.299999239999998</v>
      </c>
      <c r="F979" t="s">
        <v>173</v>
      </c>
      <c r="G979" s="16">
        <v>46298.780196087966</v>
      </c>
    </row>
    <row r="980" spans="1:7" x14ac:dyDescent="0.35">
      <c r="A980" t="s">
        <v>27</v>
      </c>
      <c r="B980">
        <v>2008</v>
      </c>
      <c r="C980" t="s">
        <v>18</v>
      </c>
      <c r="D980" t="s">
        <v>19</v>
      </c>
      <c r="E980">
        <v>78.751999999999995</v>
      </c>
      <c r="F980" t="s">
        <v>173</v>
      </c>
      <c r="G980" s="16">
        <v>46298.780196087966</v>
      </c>
    </row>
    <row r="981" spans="1:7" x14ac:dyDescent="0.35">
      <c r="A981" t="s">
        <v>27</v>
      </c>
      <c r="B981">
        <v>2008</v>
      </c>
      <c r="C981" t="s">
        <v>20</v>
      </c>
      <c r="D981" t="s">
        <v>21</v>
      </c>
      <c r="E981">
        <v>16838988</v>
      </c>
      <c r="F981" t="s">
        <v>173</v>
      </c>
      <c r="G981" s="16">
        <v>46298.780196087966</v>
      </c>
    </row>
    <row r="982" spans="1:7" x14ac:dyDescent="0.35">
      <c r="A982" t="s">
        <v>27</v>
      </c>
      <c r="B982">
        <v>2008</v>
      </c>
      <c r="C982" t="s">
        <v>22</v>
      </c>
      <c r="D982" t="s">
        <v>23</v>
      </c>
      <c r="E982">
        <v>80.676626653783998</v>
      </c>
      <c r="F982" t="s">
        <v>173</v>
      </c>
      <c r="G982" s="16">
        <v>46298.780196087966</v>
      </c>
    </row>
    <row r="983" spans="1:7" x14ac:dyDescent="0.35">
      <c r="A983" t="s">
        <v>27</v>
      </c>
      <c r="B983">
        <v>2009</v>
      </c>
      <c r="C983" t="s">
        <v>6</v>
      </c>
      <c r="D983" t="s">
        <v>7</v>
      </c>
      <c r="E983">
        <v>99.6</v>
      </c>
      <c r="F983" t="s">
        <v>173</v>
      </c>
      <c r="G983" s="16">
        <v>46298.780196087966</v>
      </c>
    </row>
    <row r="984" spans="1:7" x14ac:dyDescent="0.35">
      <c r="A984" t="s">
        <v>27</v>
      </c>
      <c r="B984">
        <v>2009</v>
      </c>
      <c r="C984" t="s">
        <v>8</v>
      </c>
      <c r="D984" t="s">
        <v>9</v>
      </c>
      <c r="E984">
        <v>189087132632.6044</v>
      </c>
      <c r="F984" t="s">
        <v>173</v>
      </c>
      <c r="G984" s="16">
        <v>46298.780196087966</v>
      </c>
    </row>
    <row r="985" spans="1:7" x14ac:dyDescent="0.35">
      <c r="A985" t="s">
        <v>27</v>
      </c>
      <c r="B985">
        <v>2009</v>
      </c>
      <c r="C985" t="s">
        <v>10</v>
      </c>
      <c r="D985" t="s">
        <v>11</v>
      </c>
      <c r="E985">
        <v>-1.1180372364287763</v>
      </c>
      <c r="F985" t="s">
        <v>173</v>
      </c>
      <c r="G985" s="16">
        <v>46298.780196087966</v>
      </c>
    </row>
    <row r="986" spans="1:7" x14ac:dyDescent="0.35">
      <c r="A986" t="s">
        <v>27</v>
      </c>
      <c r="B986">
        <v>2009</v>
      </c>
      <c r="C986" t="s">
        <v>12</v>
      </c>
      <c r="D986" t="s">
        <v>13</v>
      </c>
      <c r="E986">
        <v>23019.02994540938</v>
      </c>
      <c r="F986" t="s">
        <v>173</v>
      </c>
      <c r="G986" s="16">
        <v>46298.780196087966</v>
      </c>
    </row>
    <row r="987" spans="1:7" x14ac:dyDescent="0.35">
      <c r="A987" t="s">
        <v>27</v>
      </c>
      <c r="B987">
        <v>2009</v>
      </c>
      <c r="C987" t="s">
        <v>14</v>
      </c>
      <c r="D987" t="s">
        <v>15</v>
      </c>
      <c r="E987">
        <v>0.35304517836093668</v>
      </c>
      <c r="F987" t="s">
        <v>173</v>
      </c>
      <c r="G987" s="16">
        <v>46298.780196087966</v>
      </c>
    </row>
    <row r="988" spans="1:7" x14ac:dyDescent="0.35">
      <c r="A988" t="s">
        <v>27</v>
      </c>
      <c r="B988">
        <v>2009</v>
      </c>
      <c r="C988" t="s">
        <v>16</v>
      </c>
      <c r="D988" t="s">
        <v>17</v>
      </c>
      <c r="E988">
        <v>41.56</v>
      </c>
      <c r="F988" t="s">
        <v>173</v>
      </c>
      <c r="G988" s="16">
        <v>46298.780196087966</v>
      </c>
    </row>
    <row r="989" spans="1:7" x14ac:dyDescent="0.35">
      <c r="A989" t="s">
        <v>27</v>
      </c>
      <c r="B989">
        <v>2009</v>
      </c>
      <c r="C989" t="s">
        <v>18</v>
      </c>
      <c r="D989" t="s">
        <v>19</v>
      </c>
      <c r="E989">
        <v>78.89</v>
      </c>
      <c r="F989" t="s">
        <v>173</v>
      </c>
      <c r="G989" s="16">
        <v>46298.780196087966</v>
      </c>
    </row>
    <row r="990" spans="1:7" x14ac:dyDescent="0.35">
      <c r="A990" t="s">
        <v>27</v>
      </c>
      <c r="B990">
        <v>2009</v>
      </c>
      <c r="C990" t="s">
        <v>20</v>
      </c>
      <c r="D990" t="s">
        <v>21</v>
      </c>
      <c r="E990">
        <v>17009731</v>
      </c>
      <c r="F990" t="s">
        <v>173</v>
      </c>
      <c r="G990" s="16">
        <v>46298.780196087966</v>
      </c>
    </row>
    <row r="991" spans="1:7" x14ac:dyDescent="0.35">
      <c r="A991" t="s">
        <v>27</v>
      </c>
      <c r="B991">
        <v>2009</v>
      </c>
      <c r="C991" t="s">
        <v>22</v>
      </c>
      <c r="D991" t="s">
        <v>23</v>
      </c>
      <c r="E991">
        <v>66.686031249499564</v>
      </c>
      <c r="F991" t="s">
        <v>173</v>
      </c>
      <c r="G991" s="16">
        <v>46298.780196087966</v>
      </c>
    </row>
    <row r="992" spans="1:7" x14ac:dyDescent="0.35">
      <c r="A992" t="s">
        <v>27</v>
      </c>
      <c r="B992">
        <v>2010</v>
      </c>
      <c r="C992" t="s">
        <v>6</v>
      </c>
      <c r="D992" t="s">
        <v>7</v>
      </c>
      <c r="E992">
        <v>99.5</v>
      </c>
      <c r="F992" t="s">
        <v>173</v>
      </c>
      <c r="G992" s="16">
        <v>46298.780196087966</v>
      </c>
    </row>
    <row r="993" spans="1:7" x14ac:dyDescent="0.35">
      <c r="A993" t="s">
        <v>27</v>
      </c>
      <c r="B993">
        <v>2010</v>
      </c>
      <c r="C993" t="s">
        <v>8</v>
      </c>
      <c r="D993" t="s">
        <v>9</v>
      </c>
      <c r="E993">
        <v>200151851762.2254</v>
      </c>
      <c r="F993" t="s">
        <v>173</v>
      </c>
      <c r="G993" s="16">
        <v>46298.780196087966</v>
      </c>
    </row>
    <row r="994" spans="1:7" x14ac:dyDescent="0.35">
      <c r="A994" t="s">
        <v>27</v>
      </c>
      <c r="B994">
        <v>2010</v>
      </c>
      <c r="C994" t="s">
        <v>10</v>
      </c>
      <c r="D994" t="s">
        <v>11</v>
      </c>
      <c r="E994">
        <v>5.8516510222404747</v>
      </c>
      <c r="F994" t="s">
        <v>173</v>
      </c>
      <c r="G994" s="16">
        <v>46298.780196087966</v>
      </c>
    </row>
    <row r="995" spans="1:7" x14ac:dyDescent="0.35">
      <c r="A995" t="s">
        <v>27</v>
      </c>
      <c r="B995">
        <v>2010</v>
      </c>
      <c r="C995" t="s">
        <v>12</v>
      </c>
      <c r="D995" t="s">
        <v>13</v>
      </c>
      <c r="E995">
        <v>24122.47879243864</v>
      </c>
      <c r="F995" t="s">
        <v>173</v>
      </c>
      <c r="G995" s="16">
        <v>46298.780196087966</v>
      </c>
    </row>
    <row r="996" spans="1:7" x14ac:dyDescent="0.35">
      <c r="A996" t="s">
        <v>27</v>
      </c>
      <c r="B996">
        <v>2010</v>
      </c>
      <c r="C996" t="s">
        <v>14</v>
      </c>
      <c r="D996" t="s">
        <v>15</v>
      </c>
      <c r="E996">
        <v>1.410711079543209</v>
      </c>
      <c r="F996" t="s">
        <v>173</v>
      </c>
      <c r="G996" s="16">
        <v>46298.780196087966</v>
      </c>
    </row>
    <row r="997" spans="1:7" x14ac:dyDescent="0.35">
      <c r="A997" t="s">
        <v>27</v>
      </c>
      <c r="B997">
        <v>2010</v>
      </c>
      <c r="C997" t="s">
        <v>16</v>
      </c>
      <c r="D997" t="s">
        <v>17</v>
      </c>
      <c r="E997">
        <v>45</v>
      </c>
      <c r="F997" t="s">
        <v>173</v>
      </c>
      <c r="G997" s="16">
        <v>46298.780196087966</v>
      </c>
    </row>
    <row r="998" spans="1:7" x14ac:dyDescent="0.35">
      <c r="A998" t="s">
        <v>27</v>
      </c>
      <c r="B998">
        <v>2010</v>
      </c>
      <c r="C998" t="s">
        <v>18</v>
      </c>
      <c r="D998" t="s">
        <v>19</v>
      </c>
      <c r="E998">
        <v>79.094999999999999</v>
      </c>
      <c r="F998" t="s">
        <v>173</v>
      </c>
      <c r="G998" s="16">
        <v>46298.780196087966</v>
      </c>
    </row>
    <row r="999" spans="1:7" x14ac:dyDescent="0.35">
      <c r="A999" t="s">
        <v>27</v>
      </c>
      <c r="B999">
        <v>2010</v>
      </c>
      <c r="C999" t="s">
        <v>20</v>
      </c>
      <c r="D999" t="s">
        <v>21</v>
      </c>
      <c r="E999">
        <v>17181464</v>
      </c>
      <c r="F999" t="s">
        <v>173</v>
      </c>
      <c r="G999" s="16">
        <v>46298.780196087966</v>
      </c>
    </row>
    <row r="1000" spans="1:7" x14ac:dyDescent="0.35">
      <c r="A1000" t="s">
        <v>27</v>
      </c>
      <c r="B1000">
        <v>2010</v>
      </c>
      <c r="C1000" t="s">
        <v>22</v>
      </c>
      <c r="D1000" t="s">
        <v>23</v>
      </c>
      <c r="E1000">
        <v>69.717680233262371</v>
      </c>
      <c r="F1000" t="s">
        <v>173</v>
      </c>
      <c r="G1000" s="16">
        <v>46298.780196087966</v>
      </c>
    </row>
    <row r="1001" spans="1:7" x14ac:dyDescent="0.35">
      <c r="A1001" t="s">
        <v>27</v>
      </c>
      <c r="B1001">
        <v>2011</v>
      </c>
      <c r="C1001" t="s">
        <v>6</v>
      </c>
      <c r="D1001" t="s">
        <v>7</v>
      </c>
      <c r="E1001">
        <v>99.6</v>
      </c>
      <c r="F1001" t="s">
        <v>173</v>
      </c>
      <c r="G1001" s="16">
        <v>46298.780196087966</v>
      </c>
    </row>
    <row r="1002" spans="1:7" x14ac:dyDescent="0.35">
      <c r="A1002" t="s">
        <v>27</v>
      </c>
      <c r="B1002">
        <v>2011</v>
      </c>
      <c r="C1002" t="s">
        <v>8</v>
      </c>
      <c r="D1002" t="s">
        <v>9</v>
      </c>
      <c r="E1002">
        <v>212609096429.35544</v>
      </c>
      <c r="F1002" t="s">
        <v>173</v>
      </c>
      <c r="G1002" s="16">
        <v>46298.780196087966</v>
      </c>
    </row>
    <row r="1003" spans="1:7" x14ac:dyDescent="0.35">
      <c r="A1003" t="s">
        <v>27</v>
      </c>
      <c r="B1003">
        <v>2011</v>
      </c>
      <c r="C1003" t="s">
        <v>10</v>
      </c>
      <c r="D1003" t="s">
        <v>11</v>
      </c>
      <c r="E1003">
        <v>6.2238967850913838</v>
      </c>
      <c r="F1003" t="s">
        <v>173</v>
      </c>
      <c r="G1003" s="16">
        <v>46298.780196087966</v>
      </c>
    </row>
    <row r="1004" spans="1:7" x14ac:dyDescent="0.35">
      <c r="A1004" t="s">
        <v>27</v>
      </c>
      <c r="B1004">
        <v>2011</v>
      </c>
      <c r="C1004" t="s">
        <v>12</v>
      </c>
      <c r="D1004" t="s">
        <v>13</v>
      </c>
      <c r="E1004">
        <v>25372.274148077238</v>
      </c>
      <c r="F1004" t="s">
        <v>173</v>
      </c>
      <c r="G1004" s="16">
        <v>46298.780196087966</v>
      </c>
    </row>
    <row r="1005" spans="1:7" x14ac:dyDescent="0.35">
      <c r="A1005" t="s">
        <v>27</v>
      </c>
      <c r="B1005">
        <v>2011</v>
      </c>
      <c r="C1005" t="s">
        <v>14</v>
      </c>
      <c r="D1005" t="s">
        <v>15</v>
      </c>
      <c r="E1005">
        <v>3.3412169425930212</v>
      </c>
      <c r="F1005" t="s">
        <v>173</v>
      </c>
      <c r="G1005" s="16">
        <v>46298.780196087966</v>
      </c>
    </row>
    <row r="1006" spans="1:7" x14ac:dyDescent="0.35">
      <c r="A1006" t="s">
        <v>27</v>
      </c>
      <c r="B1006">
        <v>2011</v>
      </c>
      <c r="C1006" t="s">
        <v>16</v>
      </c>
      <c r="D1006" t="s">
        <v>17</v>
      </c>
      <c r="E1006">
        <v>52.249607287774403</v>
      </c>
      <c r="F1006" t="s">
        <v>173</v>
      </c>
      <c r="G1006" s="16">
        <v>46298.780196087966</v>
      </c>
    </row>
    <row r="1007" spans="1:7" x14ac:dyDescent="0.35">
      <c r="A1007" t="s">
        <v>27</v>
      </c>
      <c r="B1007">
        <v>2011</v>
      </c>
      <c r="C1007" t="s">
        <v>18</v>
      </c>
      <c r="D1007" t="s">
        <v>19</v>
      </c>
      <c r="E1007">
        <v>79.236000000000004</v>
      </c>
      <c r="F1007" t="s">
        <v>173</v>
      </c>
      <c r="G1007" s="16">
        <v>46298.780196087966</v>
      </c>
    </row>
    <row r="1008" spans="1:7" x14ac:dyDescent="0.35">
      <c r="A1008" t="s">
        <v>27</v>
      </c>
      <c r="B1008">
        <v>2011</v>
      </c>
      <c r="C1008" t="s">
        <v>20</v>
      </c>
      <c r="D1008" t="s">
        <v>21</v>
      </c>
      <c r="E1008">
        <v>17351816</v>
      </c>
      <c r="F1008" t="s">
        <v>173</v>
      </c>
      <c r="G1008" s="16">
        <v>46298.780196087966</v>
      </c>
    </row>
    <row r="1009" spans="1:7" x14ac:dyDescent="0.35">
      <c r="A1009" t="s">
        <v>27</v>
      </c>
      <c r="B1009">
        <v>2011</v>
      </c>
      <c r="C1009" t="s">
        <v>22</v>
      </c>
      <c r="D1009" t="s">
        <v>23</v>
      </c>
      <c r="E1009">
        <v>72.481642209342994</v>
      </c>
      <c r="F1009" t="s">
        <v>173</v>
      </c>
      <c r="G1009" s="16">
        <v>46298.780196087966</v>
      </c>
    </row>
    <row r="1010" spans="1:7" x14ac:dyDescent="0.35">
      <c r="A1010" t="s">
        <v>27</v>
      </c>
      <c r="B1010">
        <v>2012</v>
      </c>
      <c r="C1010" t="s">
        <v>6</v>
      </c>
      <c r="D1010" t="s">
        <v>7</v>
      </c>
      <c r="E1010">
        <v>100</v>
      </c>
      <c r="F1010" t="s">
        <v>173</v>
      </c>
      <c r="G1010" s="16">
        <v>46298.780196087966</v>
      </c>
    </row>
    <row r="1011" spans="1:7" x14ac:dyDescent="0.35">
      <c r="A1011" t="s">
        <v>27</v>
      </c>
      <c r="B1011">
        <v>2012</v>
      </c>
      <c r="C1011" t="s">
        <v>8</v>
      </c>
      <c r="D1011" t="s">
        <v>9</v>
      </c>
      <c r="E1011">
        <v>225695909224.95959</v>
      </c>
      <c r="F1011" t="s">
        <v>173</v>
      </c>
      <c r="G1011" s="16">
        <v>46298.780196087966</v>
      </c>
    </row>
    <row r="1012" spans="1:7" x14ac:dyDescent="0.35">
      <c r="A1012" t="s">
        <v>27</v>
      </c>
      <c r="B1012">
        <v>2012</v>
      </c>
      <c r="C1012" t="s">
        <v>10</v>
      </c>
      <c r="D1012" t="s">
        <v>11</v>
      </c>
      <c r="E1012">
        <v>6.1553400185549378</v>
      </c>
      <c r="F1012" t="s">
        <v>173</v>
      </c>
      <c r="G1012" s="16">
        <v>46298.780196087966</v>
      </c>
    </row>
    <row r="1013" spans="1:7" x14ac:dyDescent="0.35">
      <c r="A1013" t="s">
        <v>27</v>
      </c>
      <c r="B1013">
        <v>2012</v>
      </c>
      <c r="C1013" t="s">
        <v>12</v>
      </c>
      <c r="D1013" t="s">
        <v>13</v>
      </c>
      <c r="E1013">
        <v>26676.811015401894</v>
      </c>
      <c r="F1013" t="s">
        <v>173</v>
      </c>
      <c r="G1013" s="16">
        <v>46298.780196087966</v>
      </c>
    </row>
    <row r="1014" spans="1:7" x14ac:dyDescent="0.35">
      <c r="A1014" t="s">
        <v>27</v>
      </c>
      <c r="B1014">
        <v>2012</v>
      </c>
      <c r="C1014" t="s">
        <v>14</v>
      </c>
      <c r="D1014" t="s">
        <v>15</v>
      </c>
      <c r="E1014">
        <v>3.0074484021304739</v>
      </c>
      <c r="F1014" t="s">
        <v>173</v>
      </c>
      <c r="G1014" s="16">
        <v>46298.780196087966</v>
      </c>
    </row>
    <row r="1015" spans="1:7" x14ac:dyDescent="0.35">
      <c r="A1015" t="s">
        <v>27</v>
      </c>
      <c r="B1015">
        <v>2012</v>
      </c>
      <c r="C1015" t="s">
        <v>16</v>
      </c>
      <c r="D1015" t="s">
        <v>17</v>
      </c>
      <c r="E1015">
        <v>55.049999239999998</v>
      </c>
      <c r="F1015" t="s">
        <v>173</v>
      </c>
      <c r="G1015" s="16">
        <v>46298.780196087966</v>
      </c>
    </row>
    <row r="1016" spans="1:7" x14ac:dyDescent="0.35">
      <c r="A1016" t="s">
        <v>27</v>
      </c>
      <c r="B1016">
        <v>2012</v>
      </c>
      <c r="C1016" t="s">
        <v>18</v>
      </c>
      <c r="D1016" t="s">
        <v>19</v>
      </c>
      <c r="E1016">
        <v>79.221000000000004</v>
      </c>
      <c r="F1016" t="s">
        <v>173</v>
      </c>
      <c r="G1016" s="16">
        <v>46298.780196087966</v>
      </c>
    </row>
    <row r="1017" spans="1:7" x14ac:dyDescent="0.35">
      <c r="A1017" t="s">
        <v>27</v>
      </c>
      <c r="B1017">
        <v>2012</v>
      </c>
      <c r="C1017" t="s">
        <v>20</v>
      </c>
      <c r="D1017" t="s">
        <v>21</v>
      </c>
      <c r="E1017">
        <v>17519119</v>
      </c>
      <c r="F1017" t="s">
        <v>173</v>
      </c>
      <c r="G1017" s="16">
        <v>46298.780196087966</v>
      </c>
    </row>
    <row r="1018" spans="1:7" x14ac:dyDescent="0.35">
      <c r="A1018" t="s">
        <v>27</v>
      </c>
      <c r="B1018">
        <v>2012</v>
      </c>
      <c r="C1018" t="s">
        <v>22</v>
      </c>
      <c r="D1018" t="s">
        <v>23</v>
      </c>
      <c r="E1018">
        <v>68.156143533927064</v>
      </c>
      <c r="F1018" t="s">
        <v>173</v>
      </c>
      <c r="G1018" s="16">
        <v>46298.780196087966</v>
      </c>
    </row>
    <row r="1019" spans="1:7" x14ac:dyDescent="0.35">
      <c r="A1019" t="s">
        <v>27</v>
      </c>
      <c r="B1019">
        <v>2013</v>
      </c>
      <c r="C1019" t="s">
        <v>6</v>
      </c>
      <c r="D1019" t="s">
        <v>7</v>
      </c>
      <c r="E1019">
        <v>99.6</v>
      </c>
      <c r="F1019" t="s">
        <v>173</v>
      </c>
      <c r="G1019" s="16">
        <v>46298.780196087966</v>
      </c>
    </row>
    <row r="1020" spans="1:7" x14ac:dyDescent="0.35">
      <c r="A1020" t="s">
        <v>27</v>
      </c>
      <c r="B1020">
        <v>2013</v>
      </c>
      <c r="C1020" t="s">
        <v>8</v>
      </c>
      <c r="D1020" t="s">
        <v>9</v>
      </c>
      <c r="E1020">
        <v>233163076995.03662</v>
      </c>
      <c r="F1020" t="s">
        <v>173</v>
      </c>
      <c r="G1020" s="16">
        <v>46298.780196087966</v>
      </c>
    </row>
    <row r="1021" spans="1:7" x14ac:dyDescent="0.35">
      <c r="A1021" t="s">
        <v>27</v>
      </c>
      <c r="B1021">
        <v>2013</v>
      </c>
      <c r="C1021" t="s">
        <v>10</v>
      </c>
      <c r="D1021" t="s">
        <v>11</v>
      </c>
      <c r="E1021">
        <v>3.3085082471008462</v>
      </c>
      <c r="F1021" t="s">
        <v>173</v>
      </c>
      <c r="G1021" s="16">
        <v>46298.780196087966</v>
      </c>
    </row>
    <row r="1022" spans="1:7" x14ac:dyDescent="0.35">
      <c r="A1022" t="s">
        <v>27</v>
      </c>
      <c r="B1022">
        <v>2013</v>
      </c>
      <c r="C1022" t="s">
        <v>12</v>
      </c>
      <c r="D1022" t="s">
        <v>13</v>
      </c>
      <c r="E1022">
        <v>27297.818514536615</v>
      </c>
      <c r="F1022" t="s">
        <v>173</v>
      </c>
      <c r="G1022" s="16">
        <v>46298.780196087966</v>
      </c>
    </row>
    <row r="1023" spans="1:7" x14ac:dyDescent="0.35">
      <c r="A1023" t="s">
        <v>27</v>
      </c>
      <c r="B1023">
        <v>2013</v>
      </c>
      <c r="C1023" t="s">
        <v>14</v>
      </c>
      <c r="D1023" t="s">
        <v>15</v>
      </c>
      <c r="E1023">
        <v>1.7895555398459031</v>
      </c>
      <c r="F1023" t="s">
        <v>173</v>
      </c>
      <c r="G1023" s="16">
        <v>46298.780196087966</v>
      </c>
    </row>
    <row r="1024" spans="1:7" x14ac:dyDescent="0.35">
      <c r="A1024" t="s">
        <v>27</v>
      </c>
      <c r="B1024">
        <v>2013</v>
      </c>
      <c r="C1024" t="s">
        <v>16</v>
      </c>
      <c r="D1024" t="s">
        <v>17</v>
      </c>
      <c r="E1024">
        <v>58</v>
      </c>
      <c r="F1024" t="s">
        <v>173</v>
      </c>
      <c r="G1024" s="16">
        <v>46298.780196087966</v>
      </c>
    </row>
    <row r="1025" spans="1:7" x14ac:dyDescent="0.35">
      <c r="A1025" t="s">
        <v>27</v>
      </c>
      <c r="B1025">
        <v>2013</v>
      </c>
      <c r="C1025" t="s">
        <v>18</v>
      </c>
      <c r="D1025" t="s">
        <v>19</v>
      </c>
      <c r="E1025">
        <v>79.551000000000002</v>
      </c>
      <c r="F1025" t="s">
        <v>173</v>
      </c>
      <c r="G1025" s="16">
        <v>46298.780196087966</v>
      </c>
    </row>
    <row r="1026" spans="1:7" x14ac:dyDescent="0.35">
      <c r="A1026" t="s">
        <v>27</v>
      </c>
      <c r="B1026">
        <v>2013</v>
      </c>
      <c r="C1026" t="s">
        <v>20</v>
      </c>
      <c r="D1026" t="s">
        <v>21</v>
      </c>
      <c r="E1026">
        <v>17687006</v>
      </c>
      <c r="F1026" t="s">
        <v>173</v>
      </c>
      <c r="G1026" s="16">
        <v>46298.780196087966</v>
      </c>
    </row>
    <row r="1027" spans="1:7" x14ac:dyDescent="0.35">
      <c r="A1027" t="s">
        <v>27</v>
      </c>
      <c r="B1027">
        <v>2013</v>
      </c>
      <c r="C1027" t="s">
        <v>22</v>
      </c>
      <c r="D1027" t="s">
        <v>23</v>
      </c>
      <c r="E1027">
        <v>65.143287706373727</v>
      </c>
      <c r="F1027" t="s">
        <v>173</v>
      </c>
      <c r="G1027" s="16">
        <v>46298.780196087966</v>
      </c>
    </row>
    <row r="1028" spans="1:7" x14ac:dyDescent="0.35">
      <c r="A1028" t="s">
        <v>27</v>
      </c>
      <c r="B1028">
        <v>2014</v>
      </c>
      <c r="C1028" t="s">
        <v>6</v>
      </c>
      <c r="D1028" t="s">
        <v>7</v>
      </c>
      <c r="E1028">
        <v>100</v>
      </c>
      <c r="F1028" t="s">
        <v>173</v>
      </c>
      <c r="G1028" s="16">
        <v>46298.780196087966</v>
      </c>
    </row>
    <row r="1029" spans="1:7" x14ac:dyDescent="0.35">
      <c r="A1029" t="s">
        <v>27</v>
      </c>
      <c r="B1029">
        <v>2014</v>
      </c>
      <c r="C1029" t="s">
        <v>8</v>
      </c>
      <c r="D1029" t="s">
        <v>9</v>
      </c>
      <c r="E1029">
        <v>237342873662.27084</v>
      </c>
      <c r="F1029" t="s">
        <v>173</v>
      </c>
      <c r="G1029" s="16">
        <v>46298.780196087966</v>
      </c>
    </row>
    <row r="1030" spans="1:7" x14ac:dyDescent="0.35">
      <c r="A1030" t="s">
        <v>27</v>
      </c>
      <c r="B1030">
        <v>2014</v>
      </c>
      <c r="C1030" t="s">
        <v>10</v>
      </c>
      <c r="D1030" t="s">
        <v>11</v>
      </c>
      <c r="E1030">
        <v>1.7926494713925933</v>
      </c>
      <c r="F1030" t="s">
        <v>173</v>
      </c>
      <c r="G1030" s="16">
        <v>46298.780196087966</v>
      </c>
    </row>
    <row r="1031" spans="1:7" x14ac:dyDescent="0.35">
      <c r="A1031" t="s">
        <v>27</v>
      </c>
      <c r="B1031">
        <v>2014</v>
      </c>
      <c r="C1031" t="s">
        <v>12</v>
      </c>
      <c r="D1031" t="s">
        <v>13</v>
      </c>
      <c r="E1031">
        <v>27511.56100304042</v>
      </c>
      <c r="F1031" t="s">
        <v>173</v>
      </c>
      <c r="G1031" s="16">
        <v>46298.780196087966</v>
      </c>
    </row>
    <row r="1032" spans="1:7" x14ac:dyDescent="0.35">
      <c r="A1032" t="s">
        <v>27</v>
      </c>
      <c r="B1032">
        <v>2014</v>
      </c>
      <c r="C1032" t="s">
        <v>14</v>
      </c>
      <c r="D1032" t="s">
        <v>15</v>
      </c>
      <c r="E1032">
        <v>4.7186752785467174</v>
      </c>
      <c r="F1032" t="s">
        <v>173</v>
      </c>
      <c r="G1032" s="16">
        <v>46298.780196087966</v>
      </c>
    </row>
    <row r="1033" spans="1:7" x14ac:dyDescent="0.35">
      <c r="A1033" t="s">
        <v>27</v>
      </c>
      <c r="B1033">
        <v>2014</v>
      </c>
      <c r="C1033" t="s">
        <v>16</v>
      </c>
      <c r="D1033" t="s">
        <v>17</v>
      </c>
      <c r="E1033">
        <v>61.11000061</v>
      </c>
      <c r="F1033" t="s">
        <v>173</v>
      </c>
      <c r="G1033" s="16">
        <v>46298.780196087966</v>
      </c>
    </row>
    <row r="1034" spans="1:7" x14ac:dyDescent="0.35">
      <c r="A1034" t="s">
        <v>27</v>
      </c>
      <c r="B1034">
        <v>2014</v>
      </c>
      <c r="C1034" t="s">
        <v>18</v>
      </c>
      <c r="D1034" t="s">
        <v>19</v>
      </c>
      <c r="E1034">
        <v>79.713999999999999</v>
      </c>
      <c r="F1034" t="s">
        <v>173</v>
      </c>
      <c r="G1034" s="16">
        <v>46298.780196087966</v>
      </c>
    </row>
    <row r="1035" spans="1:7" x14ac:dyDescent="0.35">
      <c r="A1035" t="s">
        <v>27</v>
      </c>
      <c r="B1035">
        <v>2014</v>
      </c>
      <c r="C1035" t="s">
        <v>20</v>
      </c>
      <c r="D1035" t="s">
        <v>21</v>
      </c>
      <c r="E1035">
        <v>17864195</v>
      </c>
      <c r="F1035" t="s">
        <v>173</v>
      </c>
      <c r="G1035" s="16">
        <v>46298.780196087966</v>
      </c>
    </row>
    <row r="1036" spans="1:7" x14ac:dyDescent="0.35">
      <c r="A1036" t="s">
        <v>27</v>
      </c>
      <c r="B1036">
        <v>2014</v>
      </c>
      <c r="C1036" t="s">
        <v>22</v>
      </c>
      <c r="D1036" t="s">
        <v>23</v>
      </c>
      <c r="E1036">
        <v>65.634627434770707</v>
      </c>
      <c r="F1036" t="s">
        <v>173</v>
      </c>
      <c r="G1036" s="16">
        <v>46298.780196087966</v>
      </c>
    </row>
    <row r="1037" spans="1:7" x14ac:dyDescent="0.35">
      <c r="A1037" t="s">
        <v>27</v>
      </c>
      <c r="B1037">
        <v>2015</v>
      </c>
      <c r="C1037" t="s">
        <v>6</v>
      </c>
      <c r="D1037" t="s">
        <v>7</v>
      </c>
      <c r="E1037">
        <v>99.7</v>
      </c>
      <c r="F1037" t="s">
        <v>173</v>
      </c>
      <c r="G1037" s="16">
        <v>46298.780196087966</v>
      </c>
    </row>
    <row r="1038" spans="1:7" x14ac:dyDescent="0.35">
      <c r="A1038" t="s">
        <v>27</v>
      </c>
      <c r="B1038">
        <v>2015</v>
      </c>
      <c r="C1038" t="s">
        <v>8</v>
      </c>
      <c r="D1038" t="s">
        <v>9</v>
      </c>
      <c r="E1038">
        <v>242450355830.88394</v>
      </c>
      <c r="F1038" t="s">
        <v>173</v>
      </c>
      <c r="G1038" s="16">
        <v>46298.780196087966</v>
      </c>
    </row>
    <row r="1039" spans="1:7" x14ac:dyDescent="0.35">
      <c r="A1039" t="s">
        <v>27</v>
      </c>
      <c r="B1039">
        <v>2015</v>
      </c>
      <c r="C1039" t="s">
        <v>10</v>
      </c>
      <c r="D1039" t="s">
        <v>11</v>
      </c>
      <c r="E1039">
        <v>2.1519424998118382</v>
      </c>
      <c r="F1039" t="s">
        <v>173</v>
      </c>
      <c r="G1039" s="16">
        <v>46298.780196087966</v>
      </c>
    </row>
    <row r="1040" spans="1:7" x14ac:dyDescent="0.35">
      <c r="A1040" t="s">
        <v>27</v>
      </c>
      <c r="B1040">
        <v>2015</v>
      </c>
      <c r="C1040" t="s">
        <v>12</v>
      </c>
      <c r="D1040" t="s">
        <v>13</v>
      </c>
      <c r="E1040">
        <v>27817.95848480237</v>
      </c>
      <c r="F1040" t="s">
        <v>173</v>
      </c>
      <c r="G1040" s="16">
        <v>46298.780196087966</v>
      </c>
    </row>
    <row r="1041" spans="1:7" x14ac:dyDescent="0.35">
      <c r="A1041" t="s">
        <v>27</v>
      </c>
      <c r="B1041">
        <v>2015</v>
      </c>
      <c r="C1041" t="s">
        <v>14</v>
      </c>
      <c r="D1041" t="s">
        <v>15</v>
      </c>
      <c r="E1041">
        <v>4.3487735321704406</v>
      </c>
      <c r="F1041" t="s">
        <v>173</v>
      </c>
      <c r="G1041" s="16">
        <v>46298.780196087966</v>
      </c>
    </row>
    <row r="1042" spans="1:7" x14ac:dyDescent="0.35">
      <c r="A1042" t="s">
        <v>27</v>
      </c>
      <c r="B1042">
        <v>2015</v>
      </c>
      <c r="C1042" t="s">
        <v>16</v>
      </c>
      <c r="D1042" t="s">
        <v>17</v>
      </c>
      <c r="E1042">
        <v>76.6295919508796</v>
      </c>
      <c r="F1042" t="s">
        <v>173</v>
      </c>
      <c r="G1042" s="16">
        <v>46298.780196087966</v>
      </c>
    </row>
    <row r="1043" spans="1:7" x14ac:dyDescent="0.35">
      <c r="A1043" t="s">
        <v>27</v>
      </c>
      <c r="B1043">
        <v>2015</v>
      </c>
      <c r="C1043" t="s">
        <v>18</v>
      </c>
      <c r="D1043" t="s">
        <v>19</v>
      </c>
      <c r="E1043">
        <v>80.007999999999996</v>
      </c>
      <c r="F1043" t="s">
        <v>173</v>
      </c>
      <c r="G1043" s="16">
        <v>46298.780196087966</v>
      </c>
    </row>
    <row r="1044" spans="1:7" x14ac:dyDescent="0.35">
      <c r="A1044" t="s">
        <v>27</v>
      </c>
      <c r="B1044">
        <v>2015</v>
      </c>
      <c r="C1044" t="s">
        <v>20</v>
      </c>
      <c r="D1044" t="s">
        <v>21</v>
      </c>
      <c r="E1044">
        <v>18047625</v>
      </c>
      <c r="F1044" t="s">
        <v>173</v>
      </c>
      <c r="G1044" s="16">
        <v>46298.780196087966</v>
      </c>
    </row>
    <row r="1045" spans="1:7" x14ac:dyDescent="0.35">
      <c r="A1045" t="s">
        <v>27</v>
      </c>
      <c r="B1045">
        <v>2015</v>
      </c>
      <c r="C1045" t="s">
        <v>22</v>
      </c>
      <c r="D1045" t="s">
        <v>23</v>
      </c>
      <c r="E1045">
        <v>59.349110568123123</v>
      </c>
      <c r="F1045" t="s">
        <v>173</v>
      </c>
      <c r="G1045" s="16">
        <v>46298.780196087966</v>
      </c>
    </row>
    <row r="1046" spans="1:7" x14ac:dyDescent="0.35">
      <c r="A1046" t="s">
        <v>27</v>
      </c>
      <c r="B1046">
        <v>2016</v>
      </c>
      <c r="C1046" t="s">
        <v>6</v>
      </c>
      <c r="D1046" t="s">
        <v>7</v>
      </c>
      <c r="E1046">
        <v>100</v>
      </c>
      <c r="F1046" t="s">
        <v>173</v>
      </c>
      <c r="G1046" s="16">
        <v>46298.780196087966</v>
      </c>
    </row>
    <row r="1047" spans="1:7" x14ac:dyDescent="0.35">
      <c r="A1047" t="s">
        <v>27</v>
      </c>
      <c r="B1047">
        <v>2016</v>
      </c>
      <c r="C1047" t="s">
        <v>8</v>
      </c>
      <c r="D1047" t="s">
        <v>9</v>
      </c>
      <c r="E1047">
        <v>246700604515.85986</v>
      </c>
      <c r="F1047" t="s">
        <v>173</v>
      </c>
      <c r="G1047" s="16">
        <v>46298.780196087966</v>
      </c>
    </row>
    <row r="1048" spans="1:7" x14ac:dyDescent="0.35">
      <c r="A1048" t="s">
        <v>27</v>
      </c>
      <c r="B1048">
        <v>2016</v>
      </c>
      <c r="C1048" t="s">
        <v>10</v>
      </c>
      <c r="D1048" t="s">
        <v>11</v>
      </c>
      <c r="E1048">
        <v>1.7530387490709956</v>
      </c>
      <c r="F1048" t="s">
        <v>173</v>
      </c>
      <c r="G1048" s="16">
        <v>46298.780196087966</v>
      </c>
    </row>
    <row r="1049" spans="1:7" x14ac:dyDescent="0.35">
      <c r="A1049" t="s">
        <v>27</v>
      </c>
      <c r="B1049">
        <v>2016</v>
      </c>
      <c r="C1049" t="s">
        <v>12</v>
      </c>
      <c r="D1049" t="s">
        <v>13</v>
      </c>
      <c r="E1049">
        <v>27965.347352683086</v>
      </c>
      <c r="F1049" t="s">
        <v>173</v>
      </c>
      <c r="G1049" s="16">
        <v>46298.780196087966</v>
      </c>
    </row>
    <row r="1050" spans="1:7" x14ac:dyDescent="0.35">
      <c r="A1050" t="s">
        <v>27</v>
      </c>
      <c r="B1050">
        <v>2016</v>
      </c>
      <c r="C1050" t="s">
        <v>14</v>
      </c>
      <c r="D1050" t="s">
        <v>15</v>
      </c>
      <c r="E1050">
        <v>3.7861935589311839</v>
      </c>
      <c r="F1050" t="s">
        <v>173</v>
      </c>
      <c r="G1050" s="16">
        <v>46298.780196087966</v>
      </c>
    </row>
    <row r="1051" spans="1:7" x14ac:dyDescent="0.35">
      <c r="A1051" t="s">
        <v>27</v>
      </c>
      <c r="B1051">
        <v>2016</v>
      </c>
      <c r="C1051" t="s">
        <v>16</v>
      </c>
      <c r="D1051" t="s">
        <v>17</v>
      </c>
      <c r="E1051">
        <v>83.558586024416897</v>
      </c>
      <c r="F1051" t="s">
        <v>173</v>
      </c>
      <c r="G1051" s="16">
        <v>46298.780196087966</v>
      </c>
    </row>
    <row r="1052" spans="1:7" x14ac:dyDescent="0.35">
      <c r="A1052" t="s">
        <v>27</v>
      </c>
      <c r="B1052">
        <v>2016</v>
      </c>
      <c r="C1052" t="s">
        <v>18</v>
      </c>
      <c r="D1052" t="s">
        <v>19</v>
      </c>
      <c r="E1052">
        <v>80.295000000000002</v>
      </c>
      <c r="F1052" t="s">
        <v>173</v>
      </c>
      <c r="G1052" s="16">
        <v>46298.780196087966</v>
      </c>
    </row>
    <row r="1053" spans="1:7" x14ac:dyDescent="0.35">
      <c r="A1053" t="s">
        <v>27</v>
      </c>
      <c r="B1053">
        <v>2016</v>
      </c>
      <c r="C1053" t="s">
        <v>20</v>
      </c>
      <c r="D1053" t="s">
        <v>21</v>
      </c>
      <c r="E1053">
        <v>18267221</v>
      </c>
      <c r="F1053" t="s">
        <v>173</v>
      </c>
      <c r="G1053" s="16">
        <v>46298.780196087966</v>
      </c>
    </row>
    <row r="1054" spans="1:7" x14ac:dyDescent="0.35">
      <c r="A1054" t="s">
        <v>27</v>
      </c>
      <c r="B1054">
        <v>2016</v>
      </c>
      <c r="C1054" t="s">
        <v>22</v>
      </c>
      <c r="D1054" t="s">
        <v>23</v>
      </c>
      <c r="E1054">
        <v>56.05786030709946</v>
      </c>
      <c r="F1054" t="s">
        <v>173</v>
      </c>
      <c r="G1054" s="16">
        <v>46298.780196087966</v>
      </c>
    </row>
    <row r="1055" spans="1:7" x14ac:dyDescent="0.35">
      <c r="A1055" t="s">
        <v>27</v>
      </c>
      <c r="B1055">
        <v>2017</v>
      </c>
      <c r="C1055" t="s">
        <v>6</v>
      </c>
      <c r="D1055" t="s">
        <v>7</v>
      </c>
      <c r="E1055">
        <v>99.7</v>
      </c>
      <c r="F1055" t="s">
        <v>173</v>
      </c>
      <c r="G1055" s="16">
        <v>46298.780196087966</v>
      </c>
    </row>
    <row r="1056" spans="1:7" x14ac:dyDescent="0.35">
      <c r="A1056" t="s">
        <v>27</v>
      </c>
      <c r="B1056">
        <v>2017</v>
      </c>
      <c r="C1056" t="s">
        <v>8</v>
      </c>
      <c r="D1056" t="s">
        <v>9</v>
      </c>
      <c r="E1056">
        <v>250050047209.61914</v>
      </c>
      <c r="F1056" t="s">
        <v>173</v>
      </c>
      <c r="G1056" s="16">
        <v>46298.780196087966</v>
      </c>
    </row>
    <row r="1057" spans="1:7" x14ac:dyDescent="0.35">
      <c r="A1057" t="s">
        <v>27</v>
      </c>
      <c r="B1057">
        <v>2017</v>
      </c>
      <c r="C1057" t="s">
        <v>10</v>
      </c>
      <c r="D1057" t="s">
        <v>11</v>
      </c>
      <c r="E1057">
        <v>1.3576953734395687</v>
      </c>
      <c r="F1057" t="s">
        <v>173</v>
      </c>
      <c r="G1057" s="16">
        <v>46298.780196087966</v>
      </c>
    </row>
    <row r="1058" spans="1:7" x14ac:dyDescent="0.35">
      <c r="A1058" t="s">
        <v>27</v>
      </c>
      <c r="B1058">
        <v>2017</v>
      </c>
      <c r="C1058" t="s">
        <v>12</v>
      </c>
      <c r="D1058" t="s">
        <v>13</v>
      </c>
      <c r="E1058">
        <v>27899.59797770116</v>
      </c>
      <c r="F1058" t="s">
        <v>173</v>
      </c>
      <c r="G1058" s="16">
        <v>46298.780196087966</v>
      </c>
    </row>
    <row r="1059" spans="1:7" x14ac:dyDescent="0.35">
      <c r="A1059" t="s">
        <v>27</v>
      </c>
      <c r="B1059">
        <v>2017</v>
      </c>
      <c r="C1059" t="s">
        <v>14</v>
      </c>
      <c r="D1059" t="s">
        <v>15</v>
      </c>
      <c r="E1059">
        <v>2.1827184686851928</v>
      </c>
      <c r="F1059" t="s">
        <v>173</v>
      </c>
      <c r="G1059" s="16">
        <v>46298.780196087966</v>
      </c>
    </row>
    <row r="1060" spans="1:7" x14ac:dyDescent="0.35">
      <c r="A1060" t="s">
        <v>27</v>
      </c>
      <c r="B1060">
        <v>2017</v>
      </c>
      <c r="C1060" t="s">
        <v>16</v>
      </c>
      <c r="D1060" t="s">
        <v>17</v>
      </c>
      <c r="E1060">
        <v>82.327486933846401</v>
      </c>
      <c r="F1060" t="s">
        <v>173</v>
      </c>
      <c r="G1060" s="16">
        <v>46298.780196087966</v>
      </c>
    </row>
    <row r="1061" spans="1:7" x14ac:dyDescent="0.35">
      <c r="A1061" t="s">
        <v>27</v>
      </c>
      <c r="B1061">
        <v>2017</v>
      </c>
      <c r="C1061" t="s">
        <v>18</v>
      </c>
      <c r="D1061" t="s">
        <v>19</v>
      </c>
      <c r="E1061">
        <v>80.61</v>
      </c>
      <c r="F1061" t="s">
        <v>173</v>
      </c>
      <c r="G1061" s="16">
        <v>46298.780196087966</v>
      </c>
    </row>
    <row r="1062" spans="1:7" x14ac:dyDescent="0.35">
      <c r="A1062" t="s">
        <v>27</v>
      </c>
      <c r="B1062">
        <v>2017</v>
      </c>
      <c r="C1062" t="s">
        <v>20</v>
      </c>
      <c r="D1062" t="s">
        <v>21</v>
      </c>
      <c r="E1062">
        <v>18558868</v>
      </c>
      <c r="F1062" t="s">
        <v>173</v>
      </c>
      <c r="G1062" s="16">
        <v>46298.780196087966</v>
      </c>
    </row>
    <row r="1063" spans="1:7" x14ac:dyDescent="0.35">
      <c r="A1063" t="s">
        <v>27</v>
      </c>
      <c r="B1063">
        <v>2017</v>
      </c>
      <c r="C1063" t="s">
        <v>22</v>
      </c>
      <c r="D1063" t="s">
        <v>23</v>
      </c>
      <c r="E1063">
        <v>56.026158639321324</v>
      </c>
      <c r="F1063" t="s">
        <v>173</v>
      </c>
      <c r="G1063" s="16">
        <v>46298.780196087966</v>
      </c>
    </row>
    <row r="1064" spans="1:7" x14ac:dyDescent="0.35">
      <c r="A1064" t="s">
        <v>27</v>
      </c>
      <c r="B1064">
        <v>2018</v>
      </c>
      <c r="C1064" t="s">
        <v>6</v>
      </c>
      <c r="D1064" t="s">
        <v>7</v>
      </c>
      <c r="E1064">
        <v>100</v>
      </c>
      <c r="F1064" t="s">
        <v>173</v>
      </c>
      <c r="G1064" s="16">
        <v>46298.780196087966</v>
      </c>
    </row>
    <row r="1065" spans="1:7" x14ac:dyDescent="0.35">
      <c r="A1065" t="s">
        <v>27</v>
      </c>
      <c r="B1065">
        <v>2018</v>
      </c>
      <c r="C1065" t="s">
        <v>8</v>
      </c>
      <c r="D1065" t="s">
        <v>9</v>
      </c>
      <c r="E1065">
        <v>260027117802.78525</v>
      </c>
      <c r="F1065" t="s">
        <v>173</v>
      </c>
      <c r="G1065" s="16">
        <v>46298.780196087966</v>
      </c>
    </row>
    <row r="1066" spans="1:7" x14ac:dyDescent="0.35">
      <c r="A1066" t="s">
        <v>27</v>
      </c>
      <c r="B1066">
        <v>2018</v>
      </c>
      <c r="C1066" t="s">
        <v>10</v>
      </c>
      <c r="D1066" t="s">
        <v>11</v>
      </c>
      <c r="E1066">
        <v>3.9900294778997676</v>
      </c>
      <c r="F1066" t="s">
        <v>173</v>
      </c>
      <c r="G1066" s="16">
        <v>46298.780196087966</v>
      </c>
    </row>
    <row r="1067" spans="1:7" x14ac:dyDescent="0.35">
      <c r="A1067" t="s">
        <v>27</v>
      </c>
      <c r="B1067">
        <v>2018</v>
      </c>
      <c r="C1067" t="s">
        <v>12</v>
      </c>
      <c r="D1067" t="s">
        <v>13</v>
      </c>
      <c r="E1067">
        <v>28499.406400040625</v>
      </c>
      <c r="F1067" t="s">
        <v>173</v>
      </c>
      <c r="G1067" s="16">
        <v>46298.780196087966</v>
      </c>
    </row>
    <row r="1068" spans="1:7" x14ac:dyDescent="0.35">
      <c r="A1068" t="s">
        <v>27</v>
      </c>
      <c r="B1068">
        <v>2018</v>
      </c>
      <c r="C1068" t="s">
        <v>14</v>
      </c>
      <c r="D1068" t="s">
        <v>15</v>
      </c>
      <c r="E1068">
        <v>2.4348898135305719</v>
      </c>
      <c r="F1068" t="s">
        <v>173</v>
      </c>
      <c r="G1068" s="16">
        <v>46298.780196087966</v>
      </c>
    </row>
    <row r="1069" spans="1:7" x14ac:dyDescent="0.35">
      <c r="A1069" t="s">
        <v>27</v>
      </c>
      <c r="B1069">
        <v>2018</v>
      </c>
      <c r="C1069" t="s">
        <v>16</v>
      </c>
      <c r="D1069" t="s">
        <v>17</v>
      </c>
      <c r="E1069">
        <v>84.900001529999997</v>
      </c>
      <c r="F1069" t="s">
        <v>173</v>
      </c>
      <c r="G1069" s="16">
        <v>46298.780196087966</v>
      </c>
    </row>
    <row r="1070" spans="1:7" x14ac:dyDescent="0.35">
      <c r="A1070" t="s">
        <v>27</v>
      </c>
      <c r="B1070">
        <v>2018</v>
      </c>
      <c r="C1070" t="s">
        <v>18</v>
      </c>
      <c r="D1070" t="s">
        <v>19</v>
      </c>
      <c r="E1070">
        <v>80.558999999999997</v>
      </c>
      <c r="F1070" t="s">
        <v>173</v>
      </c>
      <c r="G1070" s="16">
        <v>46298.780196087966</v>
      </c>
    </row>
    <row r="1071" spans="1:7" x14ac:dyDescent="0.35">
      <c r="A1071" t="s">
        <v>27</v>
      </c>
      <c r="B1071">
        <v>2018</v>
      </c>
      <c r="C1071" t="s">
        <v>20</v>
      </c>
      <c r="D1071" t="s">
        <v>21</v>
      </c>
      <c r="E1071">
        <v>18893191</v>
      </c>
      <c r="F1071" t="s">
        <v>173</v>
      </c>
      <c r="G1071" s="16">
        <v>46298.780196087966</v>
      </c>
    </row>
    <row r="1072" spans="1:7" x14ac:dyDescent="0.35">
      <c r="A1072" t="s">
        <v>27</v>
      </c>
      <c r="B1072">
        <v>2018</v>
      </c>
      <c r="C1072" t="s">
        <v>22</v>
      </c>
      <c r="D1072" t="s">
        <v>23</v>
      </c>
      <c r="E1072">
        <v>58.177051303588215</v>
      </c>
      <c r="F1072" t="s">
        <v>173</v>
      </c>
      <c r="G1072" s="16">
        <v>46298.780196087966</v>
      </c>
    </row>
    <row r="1073" spans="1:7" x14ac:dyDescent="0.35">
      <c r="A1073" t="s">
        <v>27</v>
      </c>
      <c r="B1073">
        <v>2019</v>
      </c>
      <c r="C1073" t="s">
        <v>6</v>
      </c>
      <c r="D1073" t="s">
        <v>7</v>
      </c>
      <c r="E1073">
        <v>100</v>
      </c>
      <c r="F1073" t="s">
        <v>173</v>
      </c>
      <c r="G1073" s="16">
        <v>46298.780196087966</v>
      </c>
    </row>
    <row r="1074" spans="1:7" x14ac:dyDescent="0.35">
      <c r="A1074" t="s">
        <v>27</v>
      </c>
      <c r="B1074">
        <v>2019</v>
      </c>
      <c r="C1074" t="s">
        <v>8</v>
      </c>
      <c r="D1074" t="s">
        <v>9</v>
      </c>
      <c r="E1074">
        <v>261702273348.86008</v>
      </c>
      <c r="F1074" t="s">
        <v>173</v>
      </c>
      <c r="G1074" s="16">
        <v>46298.780196087966</v>
      </c>
    </row>
    <row r="1075" spans="1:7" x14ac:dyDescent="0.35">
      <c r="A1075" t="s">
        <v>27</v>
      </c>
      <c r="B1075">
        <v>2019</v>
      </c>
      <c r="C1075" t="s">
        <v>10</v>
      </c>
      <c r="D1075" t="s">
        <v>11</v>
      </c>
      <c r="E1075">
        <v>0.64422340263192268</v>
      </c>
      <c r="F1075" t="s">
        <v>173</v>
      </c>
      <c r="G1075" s="16">
        <v>46298.780196087966</v>
      </c>
    </row>
    <row r="1076" spans="1:7" x14ac:dyDescent="0.35">
      <c r="A1076" t="s">
        <v>27</v>
      </c>
      <c r="B1076">
        <v>2019</v>
      </c>
      <c r="C1076" t="s">
        <v>12</v>
      </c>
      <c r="D1076" t="s">
        <v>13</v>
      </c>
      <c r="E1076">
        <v>28227.979050759383</v>
      </c>
      <c r="F1076" t="s">
        <v>173</v>
      </c>
      <c r="G1076" s="16">
        <v>46298.780196087966</v>
      </c>
    </row>
    <row r="1077" spans="1:7" x14ac:dyDescent="0.35">
      <c r="A1077" t="s">
        <v>27</v>
      </c>
      <c r="B1077">
        <v>2019</v>
      </c>
      <c r="C1077" t="s">
        <v>14</v>
      </c>
      <c r="D1077" t="s">
        <v>15</v>
      </c>
      <c r="E1077">
        <v>2.5575447570332659</v>
      </c>
      <c r="F1077" t="s">
        <v>173</v>
      </c>
      <c r="G1077" s="16">
        <v>46298.780196087966</v>
      </c>
    </row>
    <row r="1078" spans="1:7" x14ac:dyDescent="0.35">
      <c r="A1078" t="s">
        <v>27</v>
      </c>
      <c r="B1078">
        <v>2019</v>
      </c>
      <c r="C1078" t="s">
        <v>16</v>
      </c>
      <c r="D1078" t="s">
        <v>17</v>
      </c>
      <c r="E1078">
        <v>85.017601010000007</v>
      </c>
      <c r="F1078" t="s">
        <v>173</v>
      </c>
      <c r="G1078" s="16">
        <v>46298.780196087966</v>
      </c>
    </row>
    <row r="1079" spans="1:7" x14ac:dyDescent="0.35">
      <c r="A1079" t="s">
        <v>27</v>
      </c>
      <c r="B1079">
        <v>2019</v>
      </c>
      <c r="C1079" t="s">
        <v>18</v>
      </c>
      <c r="D1079" t="s">
        <v>19</v>
      </c>
      <c r="E1079">
        <v>80.323999999999998</v>
      </c>
      <c r="F1079" t="s">
        <v>173</v>
      </c>
      <c r="G1079" s="16">
        <v>46298.780196087966</v>
      </c>
    </row>
    <row r="1080" spans="1:7" x14ac:dyDescent="0.35">
      <c r="A1080" t="s">
        <v>27</v>
      </c>
      <c r="B1080">
        <v>2019</v>
      </c>
      <c r="C1080" t="s">
        <v>20</v>
      </c>
      <c r="D1080" t="s">
        <v>21</v>
      </c>
      <c r="E1080">
        <v>19197744</v>
      </c>
      <c r="F1080" t="s">
        <v>173</v>
      </c>
      <c r="G1080" s="16">
        <v>46298.780196087966</v>
      </c>
    </row>
    <row r="1081" spans="1:7" x14ac:dyDescent="0.35">
      <c r="A1081" t="s">
        <v>27</v>
      </c>
      <c r="B1081">
        <v>2019</v>
      </c>
      <c r="C1081" t="s">
        <v>22</v>
      </c>
      <c r="D1081" t="s">
        <v>23</v>
      </c>
      <c r="E1081">
        <v>57.606915785653669</v>
      </c>
      <c r="F1081" t="s">
        <v>173</v>
      </c>
      <c r="G1081" s="16">
        <v>46298.780196087966</v>
      </c>
    </row>
    <row r="1082" spans="1:7" x14ac:dyDescent="0.35">
      <c r="A1082" t="s">
        <v>27</v>
      </c>
      <c r="B1082">
        <v>2020</v>
      </c>
      <c r="C1082" t="s">
        <v>6</v>
      </c>
      <c r="D1082" t="s">
        <v>7</v>
      </c>
      <c r="E1082">
        <v>100</v>
      </c>
      <c r="F1082" t="s">
        <v>173</v>
      </c>
      <c r="G1082" s="16">
        <v>46298.780196087966</v>
      </c>
    </row>
    <row r="1083" spans="1:7" x14ac:dyDescent="0.35">
      <c r="A1083" t="s">
        <v>27</v>
      </c>
      <c r="B1083">
        <v>2020</v>
      </c>
      <c r="C1083" t="s">
        <v>8</v>
      </c>
      <c r="D1083" t="s">
        <v>9</v>
      </c>
      <c r="E1083">
        <v>245634546877.03909</v>
      </c>
      <c r="F1083" t="s">
        <v>173</v>
      </c>
      <c r="G1083" s="16">
        <v>46298.780196087966</v>
      </c>
    </row>
    <row r="1084" spans="1:7" x14ac:dyDescent="0.35">
      <c r="A1084" t="s">
        <v>27</v>
      </c>
      <c r="B1084">
        <v>2020</v>
      </c>
      <c r="C1084" t="s">
        <v>10</v>
      </c>
      <c r="D1084" t="s">
        <v>11</v>
      </c>
      <c r="E1084">
        <v>-6.1396969411886033</v>
      </c>
      <c r="F1084" t="s">
        <v>173</v>
      </c>
      <c r="G1084" s="16">
        <v>46298.780196087966</v>
      </c>
    </row>
    <row r="1085" spans="1:7" x14ac:dyDescent="0.35">
      <c r="A1085" t="s">
        <v>27</v>
      </c>
      <c r="B1085">
        <v>2020</v>
      </c>
      <c r="C1085" t="s">
        <v>12</v>
      </c>
      <c r="D1085" t="s">
        <v>13</v>
      </c>
      <c r="E1085">
        <v>26258.403855324152</v>
      </c>
      <c r="F1085" t="s">
        <v>173</v>
      </c>
      <c r="G1085" s="16">
        <v>46298.780196087966</v>
      </c>
    </row>
    <row r="1086" spans="1:7" x14ac:dyDescent="0.35">
      <c r="A1086" t="s">
        <v>27</v>
      </c>
      <c r="B1086">
        <v>2020</v>
      </c>
      <c r="C1086" t="s">
        <v>14</v>
      </c>
      <c r="D1086" t="s">
        <v>15</v>
      </c>
      <c r="E1086">
        <v>3.045490848043265</v>
      </c>
      <c r="F1086" t="s">
        <v>173</v>
      </c>
      <c r="G1086" s="16">
        <v>46298.780196087966</v>
      </c>
    </row>
    <row r="1087" spans="1:7" x14ac:dyDescent="0.35">
      <c r="A1087" t="s">
        <v>27</v>
      </c>
      <c r="B1087">
        <v>2020</v>
      </c>
      <c r="C1087" t="s">
        <v>16</v>
      </c>
      <c r="D1087" t="s">
        <v>17</v>
      </c>
      <c r="E1087">
        <v>87.459297179999993</v>
      </c>
      <c r="F1087" t="s">
        <v>173</v>
      </c>
      <c r="G1087" s="16">
        <v>46298.780196087966</v>
      </c>
    </row>
    <row r="1088" spans="1:7" x14ac:dyDescent="0.35">
      <c r="A1088" t="s">
        <v>27</v>
      </c>
      <c r="B1088">
        <v>2020</v>
      </c>
      <c r="C1088" t="s">
        <v>18</v>
      </c>
      <c r="D1088" t="s">
        <v>19</v>
      </c>
      <c r="E1088">
        <v>79.349000000000004</v>
      </c>
      <c r="F1088" t="s">
        <v>173</v>
      </c>
      <c r="G1088" s="16">
        <v>46298.780196087966</v>
      </c>
    </row>
    <row r="1089" spans="1:7" x14ac:dyDescent="0.35">
      <c r="A1089" t="s">
        <v>27</v>
      </c>
      <c r="B1089">
        <v>2020</v>
      </c>
      <c r="C1089" t="s">
        <v>20</v>
      </c>
      <c r="D1089" t="s">
        <v>21</v>
      </c>
      <c r="E1089">
        <v>19370624</v>
      </c>
      <c r="F1089" t="s">
        <v>173</v>
      </c>
      <c r="G1089" s="16">
        <v>46298.780196087966</v>
      </c>
    </row>
    <row r="1090" spans="1:7" x14ac:dyDescent="0.35">
      <c r="A1090" t="s">
        <v>27</v>
      </c>
      <c r="B1090">
        <v>2020</v>
      </c>
      <c r="C1090" t="s">
        <v>22</v>
      </c>
      <c r="D1090" t="s">
        <v>23</v>
      </c>
      <c r="E1090">
        <v>58.168769393337371</v>
      </c>
      <c r="F1090" t="s">
        <v>173</v>
      </c>
      <c r="G1090" s="16">
        <v>46298.780196087966</v>
      </c>
    </row>
    <row r="1091" spans="1:7" x14ac:dyDescent="0.35">
      <c r="A1091" t="s">
        <v>27</v>
      </c>
      <c r="B1091">
        <v>2021</v>
      </c>
      <c r="C1091" t="s">
        <v>6</v>
      </c>
      <c r="D1091" t="s">
        <v>7</v>
      </c>
      <c r="E1091">
        <v>100</v>
      </c>
      <c r="F1091" t="s">
        <v>173</v>
      </c>
      <c r="G1091" s="16">
        <v>46298.780196087966</v>
      </c>
    </row>
    <row r="1092" spans="1:7" x14ac:dyDescent="0.35">
      <c r="A1092" t="s">
        <v>27</v>
      </c>
      <c r="B1092">
        <v>2021</v>
      </c>
      <c r="C1092" t="s">
        <v>8</v>
      </c>
      <c r="D1092" t="s">
        <v>9</v>
      </c>
      <c r="E1092">
        <v>273483125955.6709</v>
      </c>
      <c r="F1092" t="s">
        <v>173</v>
      </c>
      <c r="G1092" s="16">
        <v>46298.780196087966</v>
      </c>
    </row>
    <row r="1093" spans="1:7" x14ac:dyDescent="0.35">
      <c r="A1093" t="s">
        <v>27</v>
      </c>
      <c r="B1093">
        <v>2021</v>
      </c>
      <c r="C1093" t="s">
        <v>10</v>
      </c>
      <c r="D1093" t="s">
        <v>11</v>
      </c>
      <c r="E1093">
        <v>11.337403240991335</v>
      </c>
      <c r="F1093" t="s">
        <v>173</v>
      </c>
      <c r="G1093" s="16">
        <v>46298.780196087966</v>
      </c>
    </row>
    <row r="1094" spans="1:7" x14ac:dyDescent="0.35">
      <c r="A1094" t="s">
        <v>27</v>
      </c>
      <c r="B1094">
        <v>2021</v>
      </c>
      <c r="C1094" t="s">
        <v>12</v>
      </c>
      <c r="D1094" t="s">
        <v>13</v>
      </c>
      <c r="E1094">
        <v>29106.635652205307</v>
      </c>
      <c r="F1094" t="s">
        <v>173</v>
      </c>
      <c r="G1094" s="16">
        <v>46298.780196087966</v>
      </c>
    </row>
    <row r="1095" spans="1:7" x14ac:dyDescent="0.35">
      <c r="A1095" t="s">
        <v>27</v>
      </c>
      <c r="B1095">
        <v>2021</v>
      </c>
      <c r="C1095" t="s">
        <v>14</v>
      </c>
      <c r="D1095" t="s">
        <v>15</v>
      </c>
      <c r="E1095">
        <v>4.5245683825914371</v>
      </c>
      <c r="F1095" t="s">
        <v>173</v>
      </c>
      <c r="G1095" s="16">
        <v>46298.780196087966</v>
      </c>
    </row>
    <row r="1096" spans="1:7" x14ac:dyDescent="0.35">
      <c r="A1096" t="s">
        <v>27</v>
      </c>
      <c r="B1096">
        <v>2021</v>
      </c>
      <c r="C1096" t="s">
        <v>16</v>
      </c>
      <c r="D1096" t="s">
        <v>17</v>
      </c>
      <c r="E1096">
        <v>90.232803340000004</v>
      </c>
      <c r="F1096" t="s">
        <v>173</v>
      </c>
      <c r="G1096" s="16">
        <v>46298.780196087966</v>
      </c>
    </row>
    <row r="1097" spans="1:7" x14ac:dyDescent="0.35">
      <c r="A1097" t="s">
        <v>27</v>
      </c>
      <c r="B1097">
        <v>2021</v>
      </c>
      <c r="C1097" t="s">
        <v>18</v>
      </c>
      <c r="D1097" t="s">
        <v>19</v>
      </c>
      <c r="E1097">
        <v>78.876000000000005</v>
      </c>
      <c r="F1097" t="s">
        <v>173</v>
      </c>
      <c r="G1097" s="16">
        <v>46298.780196087966</v>
      </c>
    </row>
    <row r="1098" spans="1:7" x14ac:dyDescent="0.35">
      <c r="A1098" t="s">
        <v>27</v>
      </c>
      <c r="B1098">
        <v>2021</v>
      </c>
      <c r="C1098" t="s">
        <v>20</v>
      </c>
      <c r="D1098" t="s">
        <v>21</v>
      </c>
      <c r="E1098">
        <v>19456334</v>
      </c>
      <c r="F1098" t="s">
        <v>173</v>
      </c>
      <c r="G1098" s="16">
        <v>46298.780196087966</v>
      </c>
    </row>
    <row r="1099" spans="1:7" x14ac:dyDescent="0.35">
      <c r="A1099" t="s">
        <v>27</v>
      </c>
      <c r="B1099">
        <v>2021</v>
      </c>
      <c r="C1099" t="s">
        <v>22</v>
      </c>
      <c r="D1099" t="s">
        <v>23</v>
      </c>
      <c r="E1099">
        <v>64.839992479173617</v>
      </c>
      <c r="F1099" t="s">
        <v>173</v>
      </c>
      <c r="G1099" s="16">
        <v>46298.780196087966</v>
      </c>
    </row>
    <row r="1100" spans="1:7" x14ac:dyDescent="0.35">
      <c r="A1100" t="s">
        <v>27</v>
      </c>
      <c r="B1100">
        <v>2022</v>
      </c>
      <c r="C1100" t="s">
        <v>6</v>
      </c>
      <c r="D1100" t="s">
        <v>7</v>
      </c>
      <c r="E1100">
        <v>100</v>
      </c>
      <c r="F1100" t="s">
        <v>173</v>
      </c>
      <c r="G1100" s="16">
        <v>46298.780196087966</v>
      </c>
    </row>
    <row r="1101" spans="1:7" x14ac:dyDescent="0.35">
      <c r="A1101" t="s">
        <v>27</v>
      </c>
      <c r="B1101">
        <v>2022</v>
      </c>
      <c r="C1101" t="s">
        <v>8</v>
      </c>
      <c r="D1101" t="s">
        <v>9</v>
      </c>
      <c r="E1101">
        <v>279127595176.47656</v>
      </c>
      <c r="F1101" t="s">
        <v>173</v>
      </c>
      <c r="G1101" s="16">
        <v>46298.780196087966</v>
      </c>
    </row>
    <row r="1102" spans="1:7" x14ac:dyDescent="0.35">
      <c r="A1102" t="s">
        <v>27</v>
      </c>
      <c r="B1102">
        <v>2022</v>
      </c>
      <c r="C1102" t="s">
        <v>10</v>
      </c>
      <c r="D1102" t="s">
        <v>11</v>
      </c>
      <c r="E1102">
        <v>2.063918642541978</v>
      </c>
      <c r="F1102" t="s">
        <v>173</v>
      </c>
      <c r="G1102" s="16">
        <v>46298.780196087966</v>
      </c>
    </row>
    <row r="1103" spans="1:7" x14ac:dyDescent="0.35">
      <c r="A1103" t="s">
        <v>27</v>
      </c>
      <c r="B1103">
        <v>2022</v>
      </c>
      <c r="C1103" t="s">
        <v>12</v>
      </c>
      <c r="D1103" t="s">
        <v>13</v>
      </c>
      <c r="E1103">
        <v>29560.451380578521</v>
      </c>
      <c r="F1103" t="s">
        <v>173</v>
      </c>
      <c r="G1103" s="16">
        <v>46298.780196087966</v>
      </c>
    </row>
    <row r="1104" spans="1:7" x14ac:dyDescent="0.35">
      <c r="A1104" t="s">
        <v>27</v>
      </c>
      <c r="B1104">
        <v>2022</v>
      </c>
      <c r="C1104" t="s">
        <v>14</v>
      </c>
      <c r="D1104" t="s">
        <v>15</v>
      </c>
      <c r="E1104">
        <v>11.64386671105596</v>
      </c>
      <c r="F1104" t="s">
        <v>173</v>
      </c>
      <c r="G1104" s="16">
        <v>46298.780196087966</v>
      </c>
    </row>
    <row r="1105" spans="1:7" x14ac:dyDescent="0.35">
      <c r="A1105" t="s">
        <v>27</v>
      </c>
      <c r="B1105">
        <v>2022</v>
      </c>
      <c r="C1105" t="s">
        <v>16</v>
      </c>
      <c r="D1105" t="s">
        <v>17</v>
      </c>
      <c r="E1105">
        <v>92.318199160000006</v>
      </c>
      <c r="F1105" t="s">
        <v>173</v>
      </c>
      <c r="G1105" s="16">
        <v>46298.780196087966</v>
      </c>
    </row>
    <row r="1106" spans="1:7" x14ac:dyDescent="0.35">
      <c r="A1106" t="s">
        <v>27</v>
      </c>
      <c r="B1106">
        <v>2022</v>
      </c>
      <c r="C1106" t="s">
        <v>18</v>
      </c>
      <c r="D1106" t="s">
        <v>19</v>
      </c>
      <c r="E1106">
        <v>79.176000000000002</v>
      </c>
      <c r="F1106" t="s">
        <v>173</v>
      </c>
      <c r="G1106" s="16">
        <v>46298.780196087966</v>
      </c>
    </row>
    <row r="1107" spans="1:7" x14ac:dyDescent="0.35">
      <c r="A1107" t="s">
        <v>27</v>
      </c>
      <c r="B1107">
        <v>2022</v>
      </c>
      <c r="C1107" t="s">
        <v>20</v>
      </c>
      <c r="D1107" t="s">
        <v>21</v>
      </c>
      <c r="E1107">
        <v>19553036</v>
      </c>
      <c r="F1107" t="s">
        <v>173</v>
      </c>
      <c r="G1107" s="16">
        <v>46298.780196087966</v>
      </c>
    </row>
    <row r="1108" spans="1:7" x14ac:dyDescent="0.35">
      <c r="A1108" t="s">
        <v>27</v>
      </c>
      <c r="B1108">
        <v>2022</v>
      </c>
      <c r="C1108" t="s">
        <v>22</v>
      </c>
      <c r="D1108" t="s">
        <v>23</v>
      </c>
      <c r="E1108">
        <v>75.233419753375912</v>
      </c>
      <c r="F1108" t="s">
        <v>173</v>
      </c>
      <c r="G1108" s="16">
        <v>46298.780196087966</v>
      </c>
    </row>
    <row r="1109" spans="1:7" x14ac:dyDescent="0.35">
      <c r="A1109" t="s">
        <v>27</v>
      </c>
      <c r="B1109">
        <v>2023</v>
      </c>
      <c r="C1109" t="s">
        <v>6</v>
      </c>
      <c r="D1109" t="s">
        <v>7</v>
      </c>
      <c r="E1109">
        <v>100</v>
      </c>
      <c r="F1109" t="s">
        <v>173</v>
      </c>
      <c r="G1109" s="16">
        <v>46298.780196087966</v>
      </c>
    </row>
    <row r="1110" spans="1:7" x14ac:dyDescent="0.35">
      <c r="A1110" t="s">
        <v>27</v>
      </c>
      <c r="B1110">
        <v>2023</v>
      </c>
      <c r="C1110" t="s">
        <v>8</v>
      </c>
      <c r="D1110" t="s">
        <v>9</v>
      </c>
      <c r="E1110">
        <v>281017358307.65765</v>
      </c>
      <c r="F1110" t="s">
        <v>173</v>
      </c>
      <c r="G1110" s="16">
        <v>46298.780196087966</v>
      </c>
    </row>
    <row r="1111" spans="1:7" x14ac:dyDescent="0.35">
      <c r="A1111" t="s">
        <v>27</v>
      </c>
      <c r="B1111">
        <v>2023</v>
      </c>
      <c r="C1111" t="s">
        <v>10</v>
      </c>
      <c r="D1111" t="s">
        <v>11</v>
      </c>
      <c r="E1111">
        <v>0.67702483159585825</v>
      </c>
      <c r="F1111" t="s">
        <v>173</v>
      </c>
      <c r="G1111" s="16">
        <v>46298.780196087966</v>
      </c>
    </row>
    <row r="1112" spans="1:7" x14ac:dyDescent="0.35">
      <c r="A1112" t="s">
        <v>27</v>
      </c>
      <c r="B1112">
        <v>2023</v>
      </c>
      <c r="C1112" t="s">
        <v>12</v>
      </c>
      <c r="D1112" t="s">
        <v>13</v>
      </c>
      <c r="E1112">
        <v>29600.418861316757</v>
      </c>
      <c r="F1112" t="s">
        <v>173</v>
      </c>
      <c r="G1112" s="16">
        <v>46298.780196087966</v>
      </c>
    </row>
    <row r="1113" spans="1:7" x14ac:dyDescent="0.35">
      <c r="A1113" t="s">
        <v>27</v>
      </c>
      <c r="B1113">
        <v>2023</v>
      </c>
      <c r="C1113" t="s">
        <v>14</v>
      </c>
      <c r="D1113" t="s">
        <v>15</v>
      </c>
      <c r="E1113">
        <v>7.581682514079624</v>
      </c>
      <c r="F1113" t="s">
        <v>173</v>
      </c>
      <c r="G1113" s="16">
        <v>46298.780196087966</v>
      </c>
    </row>
    <row r="1114" spans="1:7" x14ac:dyDescent="0.35">
      <c r="A1114" t="s">
        <v>27</v>
      </c>
      <c r="B1114">
        <v>2023</v>
      </c>
      <c r="C1114" t="s">
        <v>16</v>
      </c>
      <c r="D1114" t="s">
        <v>17</v>
      </c>
      <c r="E1114">
        <v>94.457423449999993</v>
      </c>
      <c r="F1114" t="s">
        <v>173</v>
      </c>
      <c r="G1114" s="16">
        <v>46298.780196087966</v>
      </c>
    </row>
    <row r="1115" spans="1:7" x14ac:dyDescent="0.35">
      <c r="A1115" t="s">
        <v>27</v>
      </c>
      <c r="B1115">
        <v>2023</v>
      </c>
      <c r="C1115" t="s">
        <v>18</v>
      </c>
      <c r="D1115" t="s">
        <v>19</v>
      </c>
      <c r="E1115">
        <v>81.167000000000002</v>
      </c>
      <c r="F1115" t="s">
        <v>173</v>
      </c>
      <c r="G1115" s="16">
        <v>46298.780196087966</v>
      </c>
    </row>
    <row r="1116" spans="1:7" x14ac:dyDescent="0.35">
      <c r="A1116" t="s">
        <v>27</v>
      </c>
      <c r="B1116">
        <v>2023</v>
      </c>
      <c r="C1116" t="s">
        <v>20</v>
      </c>
      <c r="D1116" t="s">
        <v>21</v>
      </c>
      <c r="E1116">
        <v>19658835</v>
      </c>
      <c r="F1116" t="s">
        <v>173</v>
      </c>
      <c r="G1116" s="16">
        <v>46298.780196087966</v>
      </c>
    </row>
    <row r="1117" spans="1:7" x14ac:dyDescent="0.35">
      <c r="A1117" t="s">
        <v>27</v>
      </c>
      <c r="B1117">
        <v>2023</v>
      </c>
      <c r="C1117" t="s">
        <v>22</v>
      </c>
      <c r="D1117" t="s">
        <v>23</v>
      </c>
      <c r="E1117">
        <v>60.676644473615724</v>
      </c>
      <c r="F1117" t="s">
        <v>173</v>
      </c>
      <c r="G1117" s="16">
        <v>46298.780196087966</v>
      </c>
    </row>
    <row r="1118" spans="1:7" x14ac:dyDescent="0.35">
      <c r="A1118" t="s">
        <v>27</v>
      </c>
      <c r="B1118">
        <v>2024</v>
      </c>
      <c r="C1118" t="s">
        <v>6</v>
      </c>
      <c r="D1118" t="s">
        <v>7</v>
      </c>
      <c r="E1118">
        <v>99</v>
      </c>
      <c r="F1118" t="s">
        <v>173</v>
      </c>
      <c r="G1118" s="16">
        <v>46298.780196087966</v>
      </c>
    </row>
    <row r="1119" spans="1:7" x14ac:dyDescent="0.35">
      <c r="A1119" t="s">
        <v>27</v>
      </c>
      <c r="B1119">
        <v>2024</v>
      </c>
      <c r="C1119" t="s">
        <v>8</v>
      </c>
      <c r="D1119" t="s">
        <v>9</v>
      </c>
      <c r="E1119">
        <v>288900250332.81909</v>
      </c>
      <c r="F1119" t="s">
        <v>173</v>
      </c>
      <c r="G1119" s="16">
        <v>46298.780196087966</v>
      </c>
    </row>
    <row r="1120" spans="1:7" x14ac:dyDescent="0.35">
      <c r="A1120" t="s">
        <v>27</v>
      </c>
      <c r="B1120">
        <v>2024</v>
      </c>
      <c r="C1120" t="s">
        <v>10</v>
      </c>
      <c r="D1120" t="s">
        <v>11</v>
      </c>
      <c r="E1120">
        <v>2.805126371066109</v>
      </c>
      <c r="F1120" t="s">
        <v>173</v>
      </c>
      <c r="G1120" s="16">
        <v>46298.780196087966</v>
      </c>
    </row>
    <row r="1121" spans="1:7" x14ac:dyDescent="0.35">
      <c r="A1121" t="s">
        <v>27</v>
      </c>
      <c r="B1121">
        <v>2024</v>
      </c>
      <c r="C1121" t="s">
        <v>12</v>
      </c>
      <c r="D1121" t="s">
        <v>13</v>
      </c>
      <c r="E1121">
        <v>30267.644091990747</v>
      </c>
      <c r="F1121" t="s">
        <v>173</v>
      </c>
      <c r="G1121" s="16">
        <v>46298.780196087966</v>
      </c>
    </row>
    <row r="1122" spans="1:7" x14ac:dyDescent="0.35">
      <c r="A1122" t="s">
        <v>27</v>
      </c>
      <c r="B1122">
        <v>2024</v>
      </c>
      <c r="C1122" t="s">
        <v>14</v>
      </c>
      <c r="D1122" t="s">
        <v>15</v>
      </c>
      <c r="E1122">
        <v>4.2976389157252397</v>
      </c>
      <c r="F1122" t="s">
        <v>173</v>
      </c>
      <c r="G1122" s="16">
        <v>46298.780196087966</v>
      </c>
    </row>
    <row r="1123" spans="1:7" x14ac:dyDescent="0.35">
      <c r="A1123" t="s">
        <v>27</v>
      </c>
      <c r="B1123">
        <v>2024</v>
      </c>
      <c r="C1123" t="s">
        <v>16</v>
      </c>
      <c r="D1123" t="s">
        <v>17</v>
      </c>
      <c r="E1123">
        <v>95.590243000000001</v>
      </c>
      <c r="F1123" t="s">
        <v>173</v>
      </c>
      <c r="G1123" s="16">
        <v>46298.780196087966</v>
      </c>
    </row>
    <row r="1124" spans="1:7" x14ac:dyDescent="0.35">
      <c r="A1124" t="s">
        <v>27</v>
      </c>
      <c r="B1124">
        <v>2024</v>
      </c>
      <c r="C1124" t="s">
        <v>18</v>
      </c>
      <c r="D1124" t="s">
        <v>19</v>
      </c>
      <c r="E1124">
        <v>81.358999999999995</v>
      </c>
      <c r="F1124" t="s">
        <v>173</v>
      </c>
      <c r="G1124" s="16">
        <v>46298.780196087966</v>
      </c>
    </row>
    <row r="1125" spans="1:7" x14ac:dyDescent="0.35">
      <c r="A1125" t="s">
        <v>27</v>
      </c>
      <c r="B1125">
        <v>2024</v>
      </c>
      <c r="C1125" t="s">
        <v>20</v>
      </c>
      <c r="D1125" t="s">
        <v>21</v>
      </c>
      <c r="E1125">
        <v>19764771</v>
      </c>
      <c r="F1125" t="s">
        <v>173</v>
      </c>
      <c r="G1125" s="16">
        <v>46298.780196087966</v>
      </c>
    </row>
    <row r="1126" spans="1:7" x14ac:dyDescent="0.35">
      <c r="A1126" t="s">
        <v>27</v>
      </c>
      <c r="B1126">
        <v>2024</v>
      </c>
      <c r="C1126" t="s">
        <v>22</v>
      </c>
      <c r="D1126" t="s">
        <v>23</v>
      </c>
      <c r="E1126">
        <v>63.957746530256344</v>
      </c>
      <c r="F1126" t="s">
        <v>173</v>
      </c>
      <c r="G1126" s="16">
        <v>46298.780196087966</v>
      </c>
    </row>
    <row r="1127" spans="1:7" x14ac:dyDescent="0.35">
      <c r="A1127" t="s">
        <v>28</v>
      </c>
      <c r="B1127">
        <v>2000</v>
      </c>
      <c r="C1127" t="s">
        <v>6</v>
      </c>
      <c r="D1127" t="s">
        <v>7</v>
      </c>
      <c r="E1127">
        <v>96.7</v>
      </c>
      <c r="F1127" t="s">
        <v>173</v>
      </c>
      <c r="G1127" s="16">
        <v>46298.780196087966</v>
      </c>
    </row>
    <row r="1128" spans="1:7" x14ac:dyDescent="0.35">
      <c r="A1128" t="s">
        <v>28</v>
      </c>
      <c r="B1128">
        <v>2000</v>
      </c>
      <c r="C1128" t="s">
        <v>8</v>
      </c>
      <c r="D1128" t="s">
        <v>9</v>
      </c>
      <c r="E1128">
        <v>2824916263542.9644</v>
      </c>
      <c r="F1128" t="s">
        <v>173</v>
      </c>
      <c r="G1128" s="16">
        <v>46298.780196087966</v>
      </c>
    </row>
    <row r="1129" spans="1:7" x14ac:dyDescent="0.35">
      <c r="A1129" t="s">
        <v>28</v>
      </c>
      <c r="B1129">
        <v>2000</v>
      </c>
      <c r="C1129" t="s">
        <v>10</v>
      </c>
      <c r="D1129" t="s">
        <v>11</v>
      </c>
      <c r="E1129">
        <v>8.5735732892610059</v>
      </c>
      <c r="F1129" t="s">
        <v>173</v>
      </c>
      <c r="G1129" s="16">
        <v>46298.780196087966</v>
      </c>
    </row>
    <row r="1130" spans="1:7" x14ac:dyDescent="0.35">
      <c r="A1130" t="s">
        <v>28</v>
      </c>
      <c r="B1130">
        <v>2000</v>
      </c>
      <c r="C1130" t="s">
        <v>12</v>
      </c>
      <c r="D1130" t="s">
        <v>13</v>
      </c>
      <c r="E1130">
        <v>4065.8670780442853</v>
      </c>
      <c r="F1130" t="s">
        <v>173</v>
      </c>
      <c r="G1130" s="16">
        <v>46298.780196087966</v>
      </c>
    </row>
    <row r="1131" spans="1:7" x14ac:dyDescent="0.35">
      <c r="A1131" t="s">
        <v>28</v>
      </c>
      <c r="B1131">
        <v>2000</v>
      </c>
      <c r="C1131" t="s">
        <v>14</v>
      </c>
      <c r="D1131" t="s">
        <v>15</v>
      </c>
      <c r="E1131">
        <v>0.34781122686458688</v>
      </c>
      <c r="F1131" t="s">
        <v>173</v>
      </c>
      <c r="G1131" s="16">
        <v>46298.780196087966</v>
      </c>
    </row>
    <row r="1132" spans="1:7" x14ac:dyDescent="0.35">
      <c r="A1132" t="s">
        <v>28</v>
      </c>
      <c r="B1132">
        <v>2000</v>
      </c>
      <c r="C1132" t="s">
        <v>16</v>
      </c>
      <c r="D1132" t="s">
        <v>17</v>
      </c>
      <c r="E1132">
        <v>1.7759132067741501</v>
      </c>
      <c r="F1132" t="s">
        <v>173</v>
      </c>
      <c r="G1132" s="16">
        <v>46298.780196087966</v>
      </c>
    </row>
    <row r="1133" spans="1:7" x14ac:dyDescent="0.35">
      <c r="A1133" t="s">
        <v>28</v>
      </c>
      <c r="B1133">
        <v>2000</v>
      </c>
      <c r="C1133" t="s">
        <v>18</v>
      </c>
      <c r="D1133" t="s">
        <v>19</v>
      </c>
      <c r="E1133">
        <v>72.287999999999997</v>
      </c>
      <c r="F1133" t="s">
        <v>173</v>
      </c>
      <c r="G1133" s="16">
        <v>46298.780196087966</v>
      </c>
    </row>
    <row r="1134" spans="1:7" x14ac:dyDescent="0.35">
      <c r="A1134" t="s">
        <v>28</v>
      </c>
      <c r="B1134">
        <v>2000</v>
      </c>
      <c r="C1134" t="s">
        <v>20</v>
      </c>
      <c r="D1134" t="s">
        <v>21</v>
      </c>
      <c r="E1134">
        <v>1262645000</v>
      </c>
      <c r="F1134" t="s">
        <v>173</v>
      </c>
      <c r="G1134" s="16">
        <v>46298.780196087966</v>
      </c>
    </row>
    <row r="1135" spans="1:7" x14ac:dyDescent="0.35">
      <c r="A1135" t="s">
        <v>28</v>
      </c>
      <c r="B1135">
        <v>2000</v>
      </c>
      <c r="C1135" t="s">
        <v>22</v>
      </c>
      <c r="D1135" t="s">
        <v>23</v>
      </c>
      <c r="E1135">
        <v>39.010942477499839</v>
      </c>
      <c r="F1135" t="s">
        <v>173</v>
      </c>
      <c r="G1135" s="16">
        <v>46298.780196087966</v>
      </c>
    </row>
    <row r="1136" spans="1:7" x14ac:dyDescent="0.35">
      <c r="A1136" t="s">
        <v>28</v>
      </c>
      <c r="B1136">
        <v>2001</v>
      </c>
      <c r="C1136" t="s">
        <v>6</v>
      </c>
      <c r="D1136" t="s">
        <v>7</v>
      </c>
      <c r="E1136">
        <v>97</v>
      </c>
      <c r="F1136" t="s">
        <v>173</v>
      </c>
      <c r="G1136" s="16">
        <v>46298.780196087966</v>
      </c>
    </row>
    <row r="1137" spans="1:7" x14ac:dyDescent="0.35">
      <c r="A1137" t="s">
        <v>28</v>
      </c>
      <c r="B1137">
        <v>2001</v>
      </c>
      <c r="C1137" t="s">
        <v>8</v>
      </c>
      <c r="D1137" t="s">
        <v>9</v>
      </c>
      <c r="E1137">
        <v>3060063619716.5068</v>
      </c>
      <c r="F1137" t="s">
        <v>173</v>
      </c>
      <c r="G1137" s="16">
        <v>46298.780196087966</v>
      </c>
    </row>
    <row r="1138" spans="1:7" x14ac:dyDescent="0.35">
      <c r="A1138" t="s">
        <v>28</v>
      </c>
      <c r="B1138">
        <v>2001</v>
      </c>
      <c r="C1138" t="s">
        <v>10</v>
      </c>
      <c r="D1138" t="s">
        <v>11</v>
      </c>
      <c r="E1138">
        <v>8.3240469534705568</v>
      </c>
      <c r="F1138" t="s">
        <v>173</v>
      </c>
      <c r="G1138" s="16">
        <v>46298.780196087966</v>
      </c>
    </row>
    <row r="1139" spans="1:7" x14ac:dyDescent="0.35">
      <c r="A1139" t="s">
        <v>28</v>
      </c>
      <c r="B1139">
        <v>2001</v>
      </c>
      <c r="C1139" t="s">
        <v>12</v>
      </c>
      <c r="D1139" t="s">
        <v>13</v>
      </c>
      <c r="E1139">
        <v>4372.4356060833907</v>
      </c>
      <c r="F1139" t="s">
        <v>173</v>
      </c>
      <c r="G1139" s="16">
        <v>46298.780196087966</v>
      </c>
    </row>
    <row r="1140" spans="1:7" x14ac:dyDescent="0.35">
      <c r="A1140" t="s">
        <v>28</v>
      </c>
      <c r="B1140">
        <v>2001</v>
      </c>
      <c r="C1140" t="s">
        <v>14</v>
      </c>
      <c r="D1140" t="s">
        <v>15</v>
      </c>
      <c r="E1140">
        <v>0.7191256091201137</v>
      </c>
      <c r="F1140" t="s">
        <v>173</v>
      </c>
      <c r="G1140" s="16">
        <v>46298.780196087966</v>
      </c>
    </row>
    <row r="1141" spans="1:7" x14ac:dyDescent="0.35">
      <c r="A1141" t="s">
        <v>28</v>
      </c>
      <c r="B1141">
        <v>2001</v>
      </c>
      <c r="C1141" t="s">
        <v>16</v>
      </c>
      <c r="D1141" t="s">
        <v>17</v>
      </c>
      <c r="E1141">
        <v>2.6396502148587202</v>
      </c>
      <c r="F1141" t="s">
        <v>173</v>
      </c>
      <c r="G1141" s="16">
        <v>46298.780196087966</v>
      </c>
    </row>
    <row r="1142" spans="1:7" x14ac:dyDescent="0.35">
      <c r="A1142" t="s">
        <v>28</v>
      </c>
      <c r="B1142">
        <v>2001</v>
      </c>
      <c r="C1142" t="s">
        <v>18</v>
      </c>
      <c r="D1142" t="s">
        <v>19</v>
      </c>
      <c r="E1142">
        <v>72.674999999999997</v>
      </c>
      <c r="F1142" t="s">
        <v>173</v>
      </c>
      <c r="G1142" s="16">
        <v>46298.780196087966</v>
      </c>
    </row>
    <row r="1143" spans="1:7" x14ac:dyDescent="0.35">
      <c r="A1143" t="s">
        <v>28</v>
      </c>
      <c r="B1143">
        <v>2001</v>
      </c>
      <c r="C1143" t="s">
        <v>20</v>
      </c>
      <c r="D1143" t="s">
        <v>21</v>
      </c>
      <c r="E1143">
        <v>1271850000</v>
      </c>
      <c r="F1143" t="s">
        <v>173</v>
      </c>
      <c r="G1143" s="16">
        <v>46298.780196087966</v>
      </c>
    </row>
    <row r="1144" spans="1:7" x14ac:dyDescent="0.35">
      <c r="A1144" t="s">
        <v>28</v>
      </c>
      <c r="B1144">
        <v>2001</v>
      </c>
      <c r="C1144" t="s">
        <v>22</v>
      </c>
      <c r="D1144" t="s">
        <v>23</v>
      </c>
      <c r="E1144">
        <v>38.082646951833446</v>
      </c>
      <c r="F1144" t="s">
        <v>173</v>
      </c>
      <c r="G1144" s="16">
        <v>46298.780196087966</v>
      </c>
    </row>
    <row r="1145" spans="1:7" x14ac:dyDescent="0.35">
      <c r="A1145" t="s">
        <v>28</v>
      </c>
      <c r="B1145">
        <v>2002</v>
      </c>
      <c r="C1145" t="s">
        <v>6</v>
      </c>
      <c r="D1145" t="s">
        <v>7</v>
      </c>
      <c r="E1145">
        <v>97.2</v>
      </c>
      <c r="F1145" t="s">
        <v>173</v>
      </c>
      <c r="G1145" s="16">
        <v>46298.780196087966</v>
      </c>
    </row>
    <row r="1146" spans="1:7" x14ac:dyDescent="0.35">
      <c r="A1146" t="s">
        <v>28</v>
      </c>
      <c r="B1146">
        <v>2002</v>
      </c>
      <c r="C1146" t="s">
        <v>8</v>
      </c>
      <c r="D1146" t="s">
        <v>9</v>
      </c>
      <c r="E1146">
        <v>3342692586001.9692</v>
      </c>
      <c r="F1146" t="s">
        <v>173</v>
      </c>
      <c r="G1146" s="16">
        <v>46298.780196087966</v>
      </c>
    </row>
    <row r="1147" spans="1:7" x14ac:dyDescent="0.35">
      <c r="A1147" t="s">
        <v>28</v>
      </c>
      <c r="B1147">
        <v>2002</v>
      </c>
      <c r="C1147" t="s">
        <v>10</v>
      </c>
      <c r="D1147" t="s">
        <v>11</v>
      </c>
      <c r="E1147">
        <v>9.2360487038386054</v>
      </c>
      <c r="F1147" t="s">
        <v>173</v>
      </c>
      <c r="G1147" s="16">
        <v>46298.780196087966</v>
      </c>
    </row>
    <row r="1148" spans="1:7" x14ac:dyDescent="0.35">
      <c r="A1148" t="s">
        <v>28</v>
      </c>
      <c r="B1148">
        <v>2002</v>
      </c>
      <c r="C1148" t="s">
        <v>12</v>
      </c>
      <c r="D1148" t="s">
        <v>13</v>
      </c>
      <c r="E1148">
        <v>4744.3818247530653</v>
      </c>
      <c r="F1148" t="s">
        <v>173</v>
      </c>
      <c r="G1148" s="16">
        <v>46298.780196087966</v>
      </c>
    </row>
    <row r="1149" spans="1:7" x14ac:dyDescent="0.35">
      <c r="A1149" t="s">
        <v>28</v>
      </c>
      <c r="B1149">
        <v>2002</v>
      </c>
      <c r="C1149" t="s">
        <v>14</v>
      </c>
      <c r="D1149" t="s">
        <v>15</v>
      </c>
      <c r="E1149">
        <v>-0.73197090235024365</v>
      </c>
      <c r="F1149" t="s">
        <v>173</v>
      </c>
      <c r="G1149" s="16">
        <v>46298.780196087966</v>
      </c>
    </row>
    <row r="1150" spans="1:7" x14ac:dyDescent="0.35">
      <c r="A1150" t="s">
        <v>28</v>
      </c>
      <c r="B1150">
        <v>2002</v>
      </c>
      <c r="C1150" t="s">
        <v>16</v>
      </c>
      <c r="D1150" t="s">
        <v>17</v>
      </c>
      <c r="E1150">
        <v>4.5957043307755097</v>
      </c>
      <c r="F1150" t="s">
        <v>173</v>
      </c>
      <c r="G1150" s="16">
        <v>46298.780196087966</v>
      </c>
    </row>
    <row r="1151" spans="1:7" x14ac:dyDescent="0.35">
      <c r="A1151" t="s">
        <v>28</v>
      </c>
      <c r="B1151">
        <v>2002</v>
      </c>
      <c r="C1151" t="s">
        <v>18</v>
      </c>
      <c r="D1151" t="s">
        <v>19</v>
      </c>
      <c r="E1151">
        <v>73.034000000000006</v>
      </c>
      <c r="F1151" t="s">
        <v>173</v>
      </c>
      <c r="G1151" s="16">
        <v>46298.780196087966</v>
      </c>
    </row>
    <row r="1152" spans="1:7" x14ac:dyDescent="0.35">
      <c r="A1152" t="s">
        <v>28</v>
      </c>
      <c r="B1152">
        <v>2002</v>
      </c>
      <c r="C1152" t="s">
        <v>20</v>
      </c>
      <c r="D1152" t="s">
        <v>21</v>
      </c>
      <c r="E1152">
        <v>1280400000</v>
      </c>
      <c r="F1152" t="s">
        <v>173</v>
      </c>
      <c r="G1152" s="16">
        <v>46298.780196087966</v>
      </c>
    </row>
    <row r="1153" spans="1:7" x14ac:dyDescent="0.35">
      <c r="A1153" t="s">
        <v>28</v>
      </c>
      <c r="B1153">
        <v>2002</v>
      </c>
      <c r="C1153" t="s">
        <v>22</v>
      </c>
      <c r="D1153" t="s">
        <v>23</v>
      </c>
      <c r="E1153">
        <v>42.194442338741275</v>
      </c>
      <c r="F1153" t="s">
        <v>173</v>
      </c>
      <c r="G1153" s="16">
        <v>46298.780196087966</v>
      </c>
    </row>
    <row r="1154" spans="1:7" x14ac:dyDescent="0.35">
      <c r="A1154" t="s">
        <v>28</v>
      </c>
      <c r="B1154">
        <v>2003</v>
      </c>
      <c r="C1154" t="s">
        <v>6</v>
      </c>
      <c r="D1154" t="s">
        <v>7</v>
      </c>
      <c r="E1154">
        <v>97.4</v>
      </c>
      <c r="F1154" t="s">
        <v>173</v>
      </c>
      <c r="G1154" s="16">
        <v>46298.780196087966</v>
      </c>
    </row>
    <row r="1155" spans="1:7" x14ac:dyDescent="0.35">
      <c r="A1155" t="s">
        <v>28</v>
      </c>
      <c r="B1155">
        <v>2003</v>
      </c>
      <c r="C1155" t="s">
        <v>8</v>
      </c>
      <c r="D1155" t="s">
        <v>9</v>
      </c>
      <c r="E1155">
        <v>3680766226629.8291</v>
      </c>
      <c r="F1155" t="s">
        <v>173</v>
      </c>
      <c r="G1155" s="16">
        <v>46298.780196087966</v>
      </c>
    </row>
    <row r="1156" spans="1:7" x14ac:dyDescent="0.35">
      <c r="A1156" t="s">
        <v>28</v>
      </c>
      <c r="B1156">
        <v>2003</v>
      </c>
      <c r="C1156" t="s">
        <v>10</v>
      </c>
      <c r="D1156" t="s">
        <v>11</v>
      </c>
      <c r="E1156">
        <v>10.113811902524162</v>
      </c>
      <c r="F1156" t="s">
        <v>173</v>
      </c>
      <c r="G1156" s="16">
        <v>46298.780196087966</v>
      </c>
    </row>
    <row r="1157" spans="1:7" x14ac:dyDescent="0.35">
      <c r="A1157" t="s">
        <v>28</v>
      </c>
      <c r="B1157">
        <v>2003</v>
      </c>
      <c r="C1157" t="s">
        <v>12</v>
      </c>
      <c r="D1157" t="s">
        <v>13</v>
      </c>
      <c r="E1157">
        <v>5191.7811830816745</v>
      </c>
      <c r="F1157" t="s">
        <v>173</v>
      </c>
      <c r="G1157" s="16">
        <v>46298.780196087966</v>
      </c>
    </row>
    <row r="1158" spans="1:7" x14ac:dyDescent="0.35">
      <c r="A1158" t="s">
        <v>28</v>
      </c>
      <c r="B1158">
        <v>2003</v>
      </c>
      <c r="C1158" t="s">
        <v>14</v>
      </c>
      <c r="D1158" t="s">
        <v>15</v>
      </c>
      <c r="E1158">
        <v>1.1276034872963721</v>
      </c>
      <c r="F1158" t="s">
        <v>173</v>
      </c>
      <c r="G1158" s="16">
        <v>46298.780196087966</v>
      </c>
    </row>
    <row r="1159" spans="1:7" x14ac:dyDescent="0.35">
      <c r="A1159" t="s">
        <v>28</v>
      </c>
      <c r="B1159">
        <v>2003</v>
      </c>
      <c r="C1159" t="s">
        <v>16</v>
      </c>
      <c r="D1159" t="s">
        <v>17</v>
      </c>
      <c r="E1159">
        <v>6.2</v>
      </c>
      <c r="F1159" t="s">
        <v>173</v>
      </c>
      <c r="G1159" s="16">
        <v>46298.780196087966</v>
      </c>
    </row>
    <row r="1160" spans="1:7" x14ac:dyDescent="0.35">
      <c r="A1160" t="s">
        <v>28</v>
      </c>
      <c r="B1160">
        <v>2003</v>
      </c>
      <c r="C1160" t="s">
        <v>18</v>
      </c>
      <c r="D1160" t="s">
        <v>19</v>
      </c>
      <c r="E1160">
        <v>73.385000000000005</v>
      </c>
      <c r="F1160" t="s">
        <v>173</v>
      </c>
      <c r="G1160" s="16">
        <v>46298.780196087966</v>
      </c>
    </row>
    <row r="1161" spans="1:7" x14ac:dyDescent="0.35">
      <c r="A1161" t="s">
        <v>28</v>
      </c>
      <c r="B1161">
        <v>2003</v>
      </c>
      <c r="C1161" t="s">
        <v>20</v>
      </c>
      <c r="D1161" t="s">
        <v>21</v>
      </c>
      <c r="E1161">
        <v>1288400000</v>
      </c>
      <c r="F1161" t="s">
        <v>173</v>
      </c>
      <c r="G1161" s="16">
        <v>46298.780196087966</v>
      </c>
    </row>
    <row r="1162" spans="1:7" x14ac:dyDescent="0.35">
      <c r="A1162" t="s">
        <v>28</v>
      </c>
      <c r="B1162">
        <v>2003</v>
      </c>
      <c r="C1162" t="s">
        <v>22</v>
      </c>
      <c r="D1162" t="s">
        <v>23</v>
      </c>
      <c r="E1162">
        <v>51.077480130180305</v>
      </c>
      <c r="F1162" t="s">
        <v>173</v>
      </c>
      <c r="G1162" s="16">
        <v>46298.780196087966</v>
      </c>
    </row>
    <row r="1163" spans="1:7" x14ac:dyDescent="0.35">
      <c r="A1163" t="s">
        <v>28</v>
      </c>
      <c r="B1163">
        <v>2004</v>
      </c>
      <c r="C1163" t="s">
        <v>6</v>
      </c>
      <c r="D1163" t="s">
        <v>7</v>
      </c>
      <c r="E1163">
        <v>97.7</v>
      </c>
      <c r="F1163" t="s">
        <v>173</v>
      </c>
      <c r="G1163" s="16">
        <v>46298.780196087966</v>
      </c>
    </row>
    <row r="1164" spans="1:7" x14ac:dyDescent="0.35">
      <c r="A1164" t="s">
        <v>28</v>
      </c>
      <c r="B1164">
        <v>2004</v>
      </c>
      <c r="C1164" t="s">
        <v>8</v>
      </c>
      <c r="D1164" t="s">
        <v>9</v>
      </c>
      <c r="E1164">
        <v>4054011719388.3594</v>
      </c>
      <c r="F1164" t="s">
        <v>173</v>
      </c>
      <c r="G1164" s="16">
        <v>46298.780196087966</v>
      </c>
    </row>
    <row r="1165" spans="1:7" x14ac:dyDescent="0.35">
      <c r="A1165" t="s">
        <v>28</v>
      </c>
      <c r="B1165">
        <v>2004</v>
      </c>
      <c r="C1165" t="s">
        <v>10</v>
      </c>
      <c r="D1165" t="s">
        <v>11</v>
      </c>
      <c r="E1165">
        <v>10.140429187220619</v>
      </c>
      <c r="F1165" t="s">
        <v>173</v>
      </c>
      <c r="G1165" s="16">
        <v>46298.780196087966</v>
      </c>
    </row>
    <row r="1166" spans="1:7" x14ac:dyDescent="0.35">
      <c r="A1166" t="s">
        <v>28</v>
      </c>
      <c r="B1166">
        <v>2004</v>
      </c>
      <c r="C1166" t="s">
        <v>12</v>
      </c>
      <c r="D1166" t="s">
        <v>13</v>
      </c>
      <c r="E1166">
        <v>5684.3881718732982</v>
      </c>
      <c r="F1166" t="s">
        <v>173</v>
      </c>
      <c r="G1166" s="16">
        <v>46298.780196087966</v>
      </c>
    </row>
    <row r="1167" spans="1:7" x14ac:dyDescent="0.35">
      <c r="A1167" t="s">
        <v>28</v>
      </c>
      <c r="B1167">
        <v>2004</v>
      </c>
      <c r="C1167" t="s">
        <v>14</v>
      </c>
      <c r="D1167" t="s">
        <v>15</v>
      </c>
      <c r="E1167">
        <v>3.8246374310815949</v>
      </c>
      <c r="F1167" t="s">
        <v>173</v>
      </c>
      <c r="G1167" s="16">
        <v>46298.780196087966</v>
      </c>
    </row>
    <row r="1168" spans="1:7" x14ac:dyDescent="0.35">
      <c r="A1168" t="s">
        <v>28</v>
      </c>
      <c r="B1168">
        <v>2004</v>
      </c>
      <c r="C1168" t="s">
        <v>16</v>
      </c>
      <c r="D1168" t="s">
        <v>17</v>
      </c>
      <c r="E1168">
        <v>7.3</v>
      </c>
      <c r="F1168" t="s">
        <v>173</v>
      </c>
      <c r="G1168" s="16">
        <v>46298.780196087966</v>
      </c>
    </row>
    <row r="1169" spans="1:7" x14ac:dyDescent="0.35">
      <c r="A1169" t="s">
        <v>28</v>
      </c>
      <c r="B1169">
        <v>2004</v>
      </c>
      <c r="C1169" t="s">
        <v>18</v>
      </c>
      <c r="D1169" t="s">
        <v>19</v>
      </c>
      <c r="E1169">
        <v>73.727000000000004</v>
      </c>
      <c r="F1169" t="s">
        <v>173</v>
      </c>
      <c r="G1169" s="16">
        <v>46298.780196087966</v>
      </c>
    </row>
    <row r="1170" spans="1:7" x14ac:dyDescent="0.35">
      <c r="A1170" t="s">
        <v>28</v>
      </c>
      <c r="B1170">
        <v>2004</v>
      </c>
      <c r="C1170" t="s">
        <v>20</v>
      </c>
      <c r="D1170" t="s">
        <v>21</v>
      </c>
      <c r="E1170">
        <v>1296075000</v>
      </c>
      <c r="F1170" t="s">
        <v>173</v>
      </c>
      <c r="G1170" s="16">
        <v>46298.780196087966</v>
      </c>
    </row>
    <row r="1171" spans="1:7" x14ac:dyDescent="0.35">
      <c r="A1171" t="s">
        <v>28</v>
      </c>
      <c r="B1171">
        <v>2004</v>
      </c>
      <c r="C1171" t="s">
        <v>22</v>
      </c>
      <c r="D1171" t="s">
        <v>23</v>
      </c>
      <c r="E1171">
        <v>58.640334040843889</v>
      </c>
      <c r="F1171" t="s">
        <v>173</v>
      </c>
      <c r="G1171" s="16">
        <v>46298.780196087966</v>
      </c>
    </row>
    <row r="1172" spans="1:7" x14ac:dyDescent="0.35">
      <c r="A1172" t="s">
        <v>28</v>
      </c>
      <c r="B1172">
        <v>2005</v>
      </c>
      <c r="C1172" t="s">
        <v>6</v>
      </c>
      <c r="D1172" t="s">
        <v>7</v>
      </c>
      <c r="E1172">
        <v>97.9</v>
      </c>
      <c r="F1172" t="s">
        <v>173</v>
      </c>
      <c r="G1172" s="16">
        <v>46298.780196087966</v>
      </c>
    </row>
    <row r="1173" spans="1:7" x14ac:dyDescent="0.35">
      <c r="A1173" t="s">
        <v>28</v>
      </c>
      <c r="B1173">
        <v>2005</v>
      </c>
      <c r="C1173" t="s">
        <v>8</v>
      </c>
      <c r="D1173" t="s">
        <v>9</v>
      </c>
      <c r="E1173">
        <v>4518338478814.2656</v>
      </c>
      <c r="F1173" t="s">
        <v>173</v>
      </c>
      <c r="G1173" s="16">
        <v>46298.780196087966</v>
      </c>
    </row>
    <row r="1174" spans="1:7" x14ac:dyDescent="0.35">
      <c r="A1174" t="s">
        <v>28</v>
      </c>
      <c r="B1174">
        <v>2005</v>
      </c>
      <c r="C1174" t="s">
        <v>10</v>
      </c>
      <c r="D1174" t="s">
        <v>11</v>
      </c>
      <c r="E1174">
        <v>11.453513003064543</v>
      </c>
      <c r="F1174" t="s">
        <v>173</v>
      </c>
      <c r="G1174" s="16">
        <v>46298.780196087966</v>
      </c>
    </row>
    <row r="1175" spans="1:7" x14ac:dyDescent="0.35">
      <c r="A1175" t="s">
        <v>28</v>
      </c>
      <c r="B1175">
        <v>2005</v>
      </c>
      <c r="C1175" t="s">
        <v>12</v>
      </c>
      <c r="D1175" t="s">
        <v>13</v>
      </c>
      <c r="E1175">
        <v>6298.2992980859754</v>
      </c>
      <c r="F1175" t="s">
        <v>173</v>
      </c>
      <c r="G1175" s="16">
        <v>46298.780196087966</v>
      </c>
    </row>
    <row r="1176" spans="1:7" x14ac:dyDescent="0.35">
      <c r="A1176" t="s">
        <v>28</v>
      </c>
      <c r="B1176">
        <v>2005</v>
      </c>
      <c r="C1176" t="s">
        <v>14</v>
      </c>
      <c r="D1176" t="s">
        <v>15</v>
      </c>
      <c r="E1176">
        <v>1.7764140766757071</v>
      </c>
      <c r="F1176" t="s">
        <v>173</v>
      </c>
      <c r="G1176" s="16">
        <v>46298.780196087966</v>
      </c>
    </row>
    <row r="1177" spans="1:7" x14ac:dyDescent="0.35">
      <c r="A1177" t="s">
        <v>28</v>
      </c>
      <c r="B1177">
        <v>2005</v>
      </c>
      <c r="C1177" t="s">
        <v>16</v>
      </c>
      <c r="D1177" t="s">
        <v>17</v>
      </c>
      <c r="E1177">
        <v>8.5232570026954093</v>
      </c>
      <c r="F1177" t="s">
        <v>173</v>
      </c>
      <c r="G1177" s="16">
        <v>46298.780196087966</v>
      </c>
    </row>
    <row r="1178" spans="1:7" x14ac:dyDescent="0.35">
      <c r="A1178" t="s">
        <v>28</v>
      </c>
      <c r="B1178">
        <v>2005</v>
      </c>
      <c r="C1178" t="s">
        <v>18</v>
      </c>
      <c r="D1178" t="s">
        <v>19</v>
      </c>
      <c r="E1178">
        <v>74.084999999999994</v>
      </c>
      <c r="F1178" t="s">
        <v>173</v>
      </c>
      <c r="G1178" s="16">
        <v>46298.780196087966</v>
      </c>
    </row>
    <row r="1179" spans="1:7" x14ac:dyDescent="0.35">
      <c r="A1179" t="s">
        <v>28</v>
      </c>
      <c r="B1179">
        <v>2005</v>
      </c>
      <c r="C1179" t="s">
        <v>20</v>
      </c>
      <c r="D1179" t="s">
        <v>21</v>
      </c>
      <c r="E1179">
        <v>1303720000</v>
      </c>
      <c r="F1179" t="s">
        <v>173</v>
      </c>
      <c r="G1179" s="16">
        <v>46298.780196087966</v>
      </c>
    </row>
    <row r="1180" spans="1:7" x14ac:dyDescent="0.35">
      <c r="A1180" t="s">
        <v>28</v>
      </c>
      <c r="B1180">
        <v>2005</v>
      </c>
      <c r="C1180" t="s">
        <v>22</v>
      </c>
      <c r="D1180" t="s">
        <v>23</v>
      </c>
      <c r="E1180">
        <v>61.360074940823672</v>
      </c>
      <c r="F1180" t="s">
        <v>173</v>
      </c>
      <c r="G1180" s="16">
        <v>46298.780196087966</v>
      </c>
    </row>
    <row r="1181" spans="1:7" x14ac:dyDescent="0.35">
      <c r="A1181" t="s">
        <v>28</v>
      </c>
      <c r="B1181">
        <v>2006</v>
      </c>
      <c r="C1181" t="s">
        <v>6</v>
      </c>
      <c r="D1181" t="s">
        <v>7</v>
      </c>
      <c r="E1181">
        <v>98.2</v>
      </c>
      <c r="F1181" t="s">
        <v>173</v>
      </c>
      <c r="G1181" s="16">
        <v>46298.780196087966</v>
      </c>
    </row>
    <row r="1182" spans="1:7" x14ac:dyDescent="0.35">
      <c r="A1182" t="s">
        <v>28</v>
      </c>
      <c r="B1182">
        <v>2006</v>
      </c>
      <c r="C1182" t="s">
        <v>8</v>
      </c>
      <c r="D1182" t="s">
        <v>9</v>
      </c>
      <c r="E1182">
        <v>5091050723394.2715</v>
      </c>
      <c r="F1182" t="s">
        <v>173</v>
      </c>
      <c r="G1182" s="16">
        <v>46298.780196087966</v>
      </c>
    </row>
    <row r="1183" spans="1:7" x14ac:dyDescent="0.35">
      <c r="A1183" t="s">
        <v>28</v>
      </c>
      <c r="B1183">
        <v>2006</v>
      </c>
      <c r="C1183" t="s">
        <v>10</v>
      </c>
      <c r="D1183" t="s">
        <v>11</v>
      </c>
      <c r="E1183">
        <v>12.675284228159484</v>
      </c>
      <c r="F1183" t="s">
        <v>173</v>
      </c>
      <c r="G1183" s="16">
        <v>46298.780196087966</v>
      </c>
    </row>
    <row r="1184" spans="1:7" x14ac:dyDescent="0.35">
      <c r="A1184" t="s">
        <v>28</v>
      </c>
      <c r="B1184">
        <v>2006</v>
      </c>
      <c r="C1184" t="s">
        <v>12</v>
      </c>
      <c r="D1184" t="s">
        <v>13</v>
      </c>
      <c r="E1184">
        <v>7057.1113159530441</v>
      </c>
      <c r="F1184" t="s">
        <v>173</v>
      </c>
      <c r="G1184" s="16">
        <v>46298.780196087966</v>
      </c>
    </row>
    <row r="1185" spans="1:7" x14ac:dyDescent="0.35">
      <c r="A1185" t="s">
        <v>28</v>
      </c>
      <c r="B1185">
        <v>2006</v>
      </c>
      <c r="C1185" t="s">
        <v>14</v>
      </c>
      <c r="D1185" t="s">
        <v>15</v>
      </c>
      <c r="E1185">
        <v>1.6494309945585981</v>
      </c>
      <c r="F1185" t="s">
        <v>173</v>
      </c>
      <c r="G1185" s="16">
        <v>46298.780196087966</v>
      </c>
    </row>
    <row r="1186" spans="1:7" x14ac:dyDescent="0.35">
      <c r="A1186" t="s">
        <v>28</v>
      </c>
      <c r="B1186">
        <v>2006</v>
      </c>
      <c r="C1186" t="s">
        <v>16</v>
      </c>
      <c r="D1186" t="s">
        <v>17</v>
      </c>
      <c r="E1186">
        <v>10.523152619385099</v>
      </c>
      <c r="F1186" t="s">
        <v>173</v>
      </c>
      <c r="G1186" s="16">
        <v>46298.780196087966</v>
      </c>
    </row>
    <row r="1187" spans="1:7" x14ac:dyDescent="0.35">
      <c r="A1187" t="s">
        <v>28</v>
      </c>
      <c r="B1187">
        <v>2006</v>
      </c>
      <c r="C1187" t="s">
        <v>18</v>
      </c>
      <c r="D1187" t="s">
        <v>19</v>
      </c>
      <c r="E1187">
        <v>74.403999999999996</v>
      </c>
      <c r="F1187" t="s">
        <v>173</v>
      </c>
      <c r="G1187" s="16">
        <v>46298.780196087966</v>
      </c>
    </row>
    <row r="1188" spans="1:7" x14ac:dyDescent="0.35">
      <c r="A1188" t="s">
        <v>28</v>
      </c>
      <c r="B1188">
        <v>2006</v>
      </c>
      <c r="C1188" t="s">
        <v>20</v>
      </c>
      <c r="D1188" t="s">
        <v>21</v>
      </c>
      <c r="E1188">
        <v>1311020000</v>
      </c>
      <c r="F1188" t="s">
        <v>173</v>
      </c>
      <c r="G1188" s="16">
        <v>46298.780196087966</v>
      </c>
    </row>
    <row r="1189" spans="1:7" x14ac:dyDescent="0.35">
      <c r="A1189" t="s">
        <v>28</v>
      </c>
      <c r="B1189">
        <v>2006</v>
      </c>
      <c r="C1189" t="s">
        <v>22</v>
      </c>
      <c r="D1189" t="s">
        <v>23</v>
      </c>
      <c r="E1189">
        <v>63.569579862162726</v>
      </c>
      <c r="F1189" t="s">
        <v>173</v>
      </c>
      <c r="G1189" s="16">
        <v>46298.780196087966</v>
      </c>
    </row>
    <row r="1190" spans="1:7" x14ac:dyDescent="0.35">
      <c r="A1190" t="s">
        <v>28</v>
      </c>
      <c r="B1190">
        <v>2007</v>
      </c>
      <c r="C1190" t="s">
        <v>6</v>
      </c>
      <c r="D1190" t="s">
        <v>7</v>
      </c>
      <c r="E1190">
        <v>98.5</v>
      </c>
      <c r="F1190" t="s">
        <v>173</v>
      </c>
      <c r="G1190" s="16">
        <v>46298.780196087966</v>
      </c>
    </row>
    <row r="1191" spans="1:7" x14ac:dyDescent="0.35">
      <c r="A1191" t="s">
        <v>28</v>
      </c>
      <c r="B1191">
        <v>2007</v>
      </c>
      <c r="C1191" t="s">
        <v>8</v>
      </c>
      <c r="D1191" t="s">
        <v>9</v>
      </c>
      <c r="E1191">
        <v>5811473655332.2363</v>
      </c>
      <c r="F1191" t="s">
        <v>173</v>
      </c>
      <c r="G1191" s="16">
        <v>46298.780196087966</v>
      </c>
    </row>
    <row r="1192" spans="1:7" x14ac:dyDescent="0.35">
      <c r="A1192" t="s">
        <v>28</v>
      </c>
      <c r="B1192">
        <v>2007</v>
      </c>
      <c r="C1192" t="s">
        <v>10</v>
      </c>
      <c r="D1192" t="s">
        <v>11</v>
      </c>
      <c r="E1192">
        <v>14.150771050610331</v>
      </c>
      <c r="F1192" t="s">
        <v>173</v>
      </c>
      <c r="G1192" s="16">
        <v>46298.780196087966</v>
      </c>
    </row>
    <row r="1193" spans="1:7" x14ac:dyDescent="0.35">
      <c r="A1193" t="s">
        <v>28</v>
      </c>
      <c r="B1193">
        <v>2007</v>
      </c>
      <c r="C1193" t="s">
        <v>12</v>
      </c>
      <c r="D1193" t="s">
        <v>13</v>
      </c>
      <c r="E1193">
        <v>8013.7837573913057</v>
      </c>
      <c r="F1193" t="s">
        <v>173</v>
      </c>
      <c r="G1193" s="16">
        <v>46298.780196087966</v>
      </c>
    </row>
    <row r="1194" spans="1:7" x14ac:dyDescent="0.35">
      <c r="A1194" t="s">
        <v>28</v>
      </c>
      <c r="B1194">
        <v>2007</v>
      </c>
      <c r="C1194" t="s">
        <v>14</v>
      </c>
      <c r="D1194" t="s">
        <v>15</v>
      </c>
      <c r="E1194">
        <v>4.8167676737883447</v>
      </c>
      <c r="F1194" t="s">
        <v>173</v>
      </c>
      <c r="G1194" s="16">
        <v>46298.780196087966</v>
      </c>
    </row>
    <row r="1195" spans="1:7" x14ac:dyDescent="0.35">
      <c r="A1195" t="s">
        <v>28</v>
      </c>
      <c r="B1195">
        <v>2007</v>
      </c>
      <c r="C1195" t="s">
        <v>16</v>
      </c>
      <c r="D1195" t="s">
        <v>17</v>
      </c>
      <c r="E1195">
        <v>16</v>
      </c>
      <c r="F1195" t="s">
        <v>173</v>
      </c>
      <c r="G1195" s="16">
        <v>46298.780196087966</v>
      </c>
    </row>
    <row r="1196" spans="1:7" x14ac:dyDescent="0.35">
      <c r="A1196" t="s">
        <v>28</v>
      </c>
      <c r="B1196">
        <v>2007</v>
      </c>
      <c r="C1196" t="s">
        <v>18</v>
      </c>
      <c r="D1196" t="s">
        <v>19</v>
      </c>
      <c r="E1196">
        <v>74.789000000000001</v>
      </c>
      <c r="F1196" t="s">
        <v>173</v>
      </c>
      <c r="G1196" s="16">
        <v>46298.780196087966</v>
      </c>
    </row>
    <row r="1197" spans="1:7" x14ac:dyDescent="0.35">
      <c r="A1197" t="s">
        <v>28</v>
      </c>
      <c r="B1197">
        <v>2007</v>
      </c>
      <c r="C1197" t="s">
        <v>20</v>
      </c>
      <c r="D1197" t="s">
        <v>21</v>
      </c>
      <c r="E1197">
        <v>1317885000</v>
      </c>
      <c r="F1197" t="s">
        <v>173</v>
      </c>
      <c r="G1197" s="16">
        <v>46298.780196087966</v>
      </c>
    </row>
    <row r="1198" spans="1:7" x14ac:dyDescent="0.35">
      <c r="A1198" t="s">
        <v>28</v>
      </c>
      <c r="B1198">
        <v>2007</v>
      </c>
      <c r="C1198" t="s">
        <v>22</v>
      </c>
      <c r="D1198" t="s">
        <v>23</v>
      </c>
      <c r="E1198">
        <v>61.266464000617582</v>
      </c>
      <c r="F1198" t="s">
        <v>173</v>
      </c>
      <c r="G1198" s="16">
        <v>46298.780196087966</v>
      </c>
    </row>
    <row r="1199" spans="1:7" x14ac:dyDescent="0.35">
      <c r="A1199" t="s">
        <v>28</v>
      </c>
      <c r="B1199">
        <v>2008</v>
      </c>
      <c r="C1199" t="s">
        <v>6</v>
      </c>
      <c r="D1199" t="s">
        <v>7</v>
      </c>
      <c r="E1199">
        <v>98.8</v>
      </c>
      <c r="F1199" t="s">
        <v>173</v>
      </c>
      <c r="G1199" s="16">
        <v>46298.780196087966</v>
      </c>
    </row>
    <row r="1200" spans="1:7" x14ac:dyDescent="0.35">
      <c r="A1200" t="s">
        <v>28</v>
      </c>
      <c r="B1200">
        <v>2008</v>
      </c>
      <c r="C1200" t="s">
        <v>8</v>
      </c>
      <c r="D1200" t="s">
        <v>9</v>
      </c>
      <c r="E1200">
        <v>6373372030110.0732</v>
      </c>
      <c r="F1200" t="s">
        <v>173</v>
      </c>
      <c r="G1200" s="16">
        <v>46298.780196087966</v>
      </c>
    </row>
    <row r="1201" spans="1:7" x14ac:dyDescent="0.35">
      <c r="A1201" t="s">
        <v>28</v>
      </c>
      <c r="B1201">
        <v>2008</v>
      </c>
      <c r="C1201" t="s">
        <v>10</v>
      </c>
      <c r="D1201" t="s">
        <v>11</v>
      </c>
      <c r="E1201">
        <v>9.6687760816445376</v>
      </c>
      <c r="F1201" t="s">
        <v>173</v>
      </c>
      <c r="G1201" s="16">
        <v>46298.780196087966</v>
      </c>
    </row>
    <row r="1202" spans="1:7" x14ac:dyDescent="0.35">
      <c r="A1202" t="s">
        <v>28</v>
      </c>
      <c r="B1202">
        <v>2008</v>
      </c>
      <c r="C1202" t="s">
        <v>12</v>
      </c>
      <c r="D1202" t="s">
        <v>13</v>
      </c>
      <c r="E1202">
        <v>8743.7020031299016</v>
      </c>
      <c r="F1202" t="s">
        <v>173</v>
      </c>
      <c r="G1202" s="16">
        <v>46298.780196087966</v>
      </c>
    </row>
    <row r="1203" spans="1:7" x14ac:dyDescent="0.35">
      <c r="A1203" t="s">
        <v>28</v>
      </c>
      <c r="B1203">
        <v>2008</v>
      </c>
      <c r="C1203" t="s">
        <v>14</v>
      </c>
      <c r="D1203" t="s">
        <v>15</v>
      </c>
      <c r="E1203">
        <v>5.9252513704109182</v>
      </c>
      <c r="F1203" t="s">
        <v>173</v>
      </c>
      <c r="G1203" s="16">
        <v>46298.780196087966</v>
      </c>
    </row>
    <row r="1204" spans="1:7" x14ac:dyDescent="0.35">
      <c r="A1204" t="s">
        <v>28</v>
      </c>
      <c r="B1204">
        <v>2008</v>
      </c>
      <c r="C1204" t="s">
        <v>16</v>
      </c>
      <c r="D1204" t="s">
        <v>17</v>
      </c>
      <c r="E1204">
        <v>22.6</v>
      </c>
      <c r="F1204" t="s">
        <v>173</v>
      </c>
      <c r="G1204" s="16">
        <v>46298.780196087966</v>
      </c>
    </row>
    <row r="1205" spans="1:7" x14ac:dyDescent="0.35">
      <c r="A1205" t="s">
        <v>28</v>
      </c>
      <c r="B1205">
        <v>2008</v>
      </c>
      <c r="C1205" t="s">
        <v>18</v>
      </c>
      <c r="D1205" t="s">
        <v>19</v>
      </c>
      <c r="E1205">
        <v>74.832999999999998</v>
      </c>
      <c r="F1205" t="s">
        <v>173</v>
      </c>
      <c r="G1205" s="16">
        <v>46298.780196087966</v>
      </c>
    </row>
    <row r="1206" spans="1:7" x14ac:dyDescent="0.35">
      <c r="A1206" t="s">
        <v>28</v>
      </c>
      <c r="B1206">
        <v>2008</v>
      </c>
      <c r="C1206" t="s">
        <v>20</v>
      </c>
      <c r="D1206" t="s">
        <v>21</v>
      </c>
      <c r="E1206">
        <v>1324655000</v>
      </c>
      <c r="F1206" t="s">
        <v>173</v>
      </c>
      <c r="G1206" s="16">
        <v>46298.780196087966</v>
      </c>
    </row>
    <row r="1207" spans="1:7" x14ac:dyDescent="0.35">
      <c r="A1207" t="s">
        <v>28</v>
      </c>
      <c r="B1207">
        <v>2008</v>
      </c>
      <c r="C1207" t="s">
        <v>22</v>
      </c>
      <c r="D1207" t="s">
        <v>23</v>
      </c>
      <c r="E1207">
        <v>56.71113300032092</v>
      </c>
      <c r="F1207" t="s">
        <v>173</v>
      </c>
      <c r="G1207" s="16">
        <v>46298.780196087966</v>
      </c>
    </row>
    <row r="1208" spans="1:7" x14ac:dyDescent="0.35">
      <c r="A1208" t="s">
        <v>28</v>
      </c>
      <c r="B1208">
        <v>2009</v>
      </c>
      <c r="C1208" t="s">
        <v>6</v>
      </c>
      <c r="D1208" t="s">
        <v>7</v>
      </c>
      <c r="E1208">
        <v>99.1</v>
      </c>
      <c r="F1208" t="s">
        <v>173</v>
      </c>
      <c r="G1208" s="16">
        <v>46298.780196087966</v>
      </c>
    </row>
    <row r="1209" spans="1:7" x14ac:dyDescent="0.35">
      <c r="A1209" t="s">
        <v>28</v>
      </c>
      <c r="B1209">
        <v>2009</v>
      </c>
      <c r="C1209" t="s">
        <v>8</v>
      </c>
      <c r="D1209" t="s">
        <v>9</v>
      </c>
      <c r="E1209">
        <v>6972857785771.3877</v>
      </c>
      <c r="F1209" t="s">
        <v>173</v>
      </c>
      <c r="G1209" s="16">
        <v>46298.780196087966</v>
      </c>
    </row>
    <row r="1210" spans="1:7" x14ac:dyDescent="0.35">
      <c r="A1210" t="s">
        <v>28</v>
      </c>
      <c r="B1210">
        <v>2009</v>
      </c>
      <c r="C1210" t="s">
        <v>10</v>
      </c>
      <c r="D1210" t="s">
        <v>11</v>
      </c>
      <c r="E1210">
        <v>9.4061001433641565</v>
      </c>
      <c r="F1210" t="s">
        <v>173</v>
      </c>
      <c r="G1210" s="16">
        <v>46298.780196087966</v>
      </c>
    </row>
    <row r="1211" spans="1:7" x14ac:dyDescent="0.35">
      <c r="A1211" t="s">
        <v>28</v>
      </c>
      <c r="B1211">
        <v>2009</v>
      </c>
      <c r="C1211" t="s">
        <v>12</v>
      </c>
      <c r="D1211" t="s">
        <v>13</v>
      </c>
      <c r="E1211">
        <v>9518.6812835194451</v>
      </c>
      <c r="F1211" t="s">
        <v>173</v>
      </c>
      <c r="G1211" s="16">
        <v>46298.780196087966</v>
      </c>
    </row>
    <row r="1212" spans="1:7" x14ac:dyDescent="0.35">
      <c r="A1212" t="s">
        <v>28</v>
      </c>
      <c r="B1212">
        <v>2009</v>
      </c>
      <c r="C1212" t="s">
        <v>14</v>
      </c>
      <c r="D1212" t="s">
        <v>15</v>
      </c>
      <c r="E1212">
        <v>-0.72816525093289819</v>
      </c>
      <c r="F1212" t="s">
        <v>173</v>
      </c>
      <c r="G1212" s="16">
        <v>46298.780196087966</v>
      </c>
    </row>
    <row r="1213" spans="1:7" x14ac:dyDescent="0.35">
      <c r="A1213" t="s">
        <v>28</v>
      </c>
      <c r="B1213">
        <v>2009</v>
      </c>
      <c r="C1213" t="s">
        <v>16</v>
      </c>
      <c r="D1213" t="s">
        <v>17</v>
      </c>
      <c r="E1213">
        <v>28.9</v>
      </c>
      <c r="F1213" t="s">
        <v>173</v>
      </c>
      <c r="G1213" s="16">
        <v>46298.780196087966</v>
      </c>
    </row>
    <row r="1214" spans="1:7" x14ac:dyDescent="0.35">
      <c r="A1214" t="s">
        <v>28</v>
      </c>
      <c r="B1214">
        <v>2009</v>
      </c>
      <c r="C1214" t="s">
        <v>18</v>
      </c>
      <c r="D1214" t="s">
        <v>19</v>
      </c>
      <c r="E1214">
        <v>75.316999999999993</v>
      </c>
      <c r="F1214" t="s">
        <v>173</v>
      </c>
      <c r="G1214" s="16">
        <v>46298.780196087966</v>
      </c>
    </row>
    <row r="1215" spans="1:7" x14ac:dyDescent="0.35">
      <c r="A1215" t="s">
        <v>28</v>
      </c>
      <c r="B1215">
        <v>2009</v>
      </c>
      <c r="C1215" t="s">
        <v>20</v>
      </c>
      <c r="D1215" t="s">
        <v>21</v>
      </c>
      <c r="E1215">
        <v>1331260000</v>
      </c>
      <c r="F1215" t="s">
        <v>173</v>
      </c>
      <c r="G1215" s="16">
        <v>46298.780196087966</v>
      </c>
    </row>
    <row r="1216" spans="1:7" x14ac:dyDescent="0.35">
      <c r="A1216" t="s">
        <v>28</v>
      </c>
      <c r="B1216">
        <v>2009</v>
      </c>
      <c r="C1216" t="s">
        <v>22</v>
      </c>
      <c r="D1216" t="s">
        <v>23</v>
      </c>
      <c r="E1216">
        <v>44.419764433111943</v>
      </c>
      <c r="F1216" t="s">
        <v>173</v>
      </c>
      <c r="G1216" s="16">
        <v>46298.780196087966</v>
      </c>
    </row>
    <row r="1217" spans="1:7" x14ac:dyDescent="0.35">
      <c r="A1217" t="s">
        <v>28</v>
      </c>
      <c r="B1217">
        <v>2010</v>
      </c>
      <c r="C1217" t="s">
        <v>6</v>
      </c>
      <c r="D1217" t="s">
        <v>7</v>
      </c>
      <c r="E1217">
        <v>99.7</v>
      </c>
      <c r="F1217" t="s">
        <v>173</v>
      </c>
      <c r="G1217" s="16">
        <v>46298.780196087966</v>
      </c>
    </row>
    <row r="1218" spans="1:7" x14ac:dyDescent="0.35">
      <c r="A1218" t="s">
        <v>28</v>
      </c>
      <c r="B1218">
        <v>2010</v>
      </c>
      <c r="C1218" t="s">
        <v>8</v>
      </c>
      <c r="D1218" t="s">
        <v>9</v>
      </c>
      <c r="E1218">
        <v>7711401293675.6211</v>
      </c>
      <c r="F1218" t="s">
        <v>173</v>
      </c>
      <c r="G1218" s="16">
        <v>46298.780196087966</v>
      </c>
    </row>
    <row r="1219" spans="1:7" x14ac:dyDescent="0.35">
      <c r="A1219" t="s">
        <v>28</v>
      </c>
      <c r="B1219">
        <v>2010</v>
      </c>
      <c r="C1219" t="s">
        <v>10</v>
      </c>
      <c r="D1219" t="s">
        <v>11</v>
      </c>
      <c r="E1219">
        <v>10.591690388570441</v>
      </c>
      <c r="F1219" t="s">
        <v>173</v>
      </c>
      <c r="G1219" s="16">
        <v>46298.780196087966</v>
      </c>
    </row>
    <row r="1220" spans="1:7" x14ac:dyDescent="0.35">
      <c r="A1220" t="s">
        <v>28</v>
      </c>
      <c r="B1220">
        <v>2010</v>
      </c>
      <c r="C1220" t="s">
        <v>12</v>
      </c>
      <c r="D1220" t="s">
        <v>13</v>
      </c>
      <c r="E1220">
        <v>10476.152565240749</v>
      </c>
      <c r="F1220" t="s">
        <v>173</v>
      </c>
      <c r="G1220" s="16">
        <v>46298.780196087966</v>
      </c>
    </row>
    <row r="1221" spans="1:7" x14ac:dyDescent="0.35">
      <c r="A1221" t="s">
        <v>28</v>
      </c>
      <c r="B1221">
        <v>2010</v>
      </c>
      <c r="C1221" t="s">
        <v>14</v>
      </c>
      <c r="D1221" t="s">
        <v>15</v>
      </c>
      <c r="E1221">
        <v>3.1753247526919912</v>
      </c>
      <c r="F1221" t="s">
        <v>173</v>
      </c>
      <c r="G1221" s="16">
        <v>46298.780196087966</v>
      </c>
    </row>
    <row r="1222" spans="1:7" x14ac:dyDescent="0.35">
      <c r="A1222" t="s">
        <v>28</v>
      </c>
      <c r="B1222">
        <v>2010</v>
      </c>
      <c r="C1222" t="s">
        <v>16</v>
      </c>
      <c r="D1222" t="s">
        <v>17</v>
      </c>
      <c r="E1222">
        <v>34.299999999999997</v>
      </c>
      <c r="F1222" t="s">
        <v>173</v>
      </c>
      <c r="G1222" s="16">
        <v>46298.780196087966</v>
      </c>
    </row>
    <row r="1223" spans="1:7" x14ac:dyDescent="0.35">
      <c r="A1223" t="s">
        <v>28</v>
      </c>
      <c r="B1223">
        <v>2010</v>
      </c>
      <c r="C1223" t="s">
        <v>18</v>
      </c>
      <c r="D1223" t="s">
        <v>19</v>
      </c>
      <c r="E1223">
        <v>75.668000000000006</v>
      </c>
      <c r="F1223" t="s">
        <v>173</v>
      </c>
      <c r="G1223" s="16">
        <v>46298.780196087966</v>
      </c>
    </row>
    <row r="1224" spans="1:7" x14ac:dyDescent="0.35">
      <c r="A1224" t="s">
        <v>28</v>
      </c>
      <c r="B1224">
        <v>2010</v>
      </c>
      <c r="C1224" t="s">
        <v>20</v>
      </c>
      <c r="D1224" t="s">
        <v>21</v>
      </c>
      <c r="E1224">
        <v>1337705000</v>
      </c>
      <c r="F1224" t="s">
        <v>173</v>
      </c>
      <c r="G1224" s="16">
        <v>46298.780196087966</v>
      </c>
    </row>
    <row r="1225" spans="1:7" x14ac:dyDescent="0.35">
      <c r="A1225" t="s">
        <v>28</v>
      </c>
      <c r="B1225">
        <v>2010</v>
      </c>
      <c r="C1225" t="s">
        <v>22</v>
      </c>
      <c r="D1225" t="s">
        <v>23</v>
      </c>
      <c r="E1225">
        <v>49.854072233897739</v>
      </c>
      <c r="F1225" t="s">
        <v>173</v>
      </c>
      <c r="G1225" s="16">
        <v>46298.780196087966</v>
      </c>
    </row>
    <row r="1226" spans="1:7" x14ac:dyDescent="0.35">
      <c r="A1226" t="s">
        <v>28</v>
      </c>
      <c r="B1226">
        <v>2011</v>
      </c>
      <c r="C1226" t="s">
        <v>6</v>
      </c>
      <c r="D1226" t="s">
        <v>7</v>
      </c>
      <c r="E1226">
        <v>99.9</v>
      </c>
      <c r="F1226" t="s">
        <v>173</v>
      </c>
      <c r="G1226" s="16">
        <v>46298.780196087966</v>
      </c>
    </row>
    <row r="1227" spans="1:7" x14ac:dyDescent="0.35">
      <c r="A1227" t="s">
        <v>28</v>
      </c>
      <c r="B1227">
        <v>2011</v>
      </c>
      <c r="C1227" t="s">
        <v>8</v>
      </c>
      <c r="D1227" t="s">
        <v>9</v>
      </c>
      <c r="E1227">
        <v>8441058131256.5508</v>
      </c>
      <c r="F1227" t="s">
        <v>173</v>
      </c>
      <c r="G1227" s="16">
        <v>46298.780196087966</v>
      </c>
    </row>
    <row r="1228" spans="1:7" x14ac:dyDescent="0.35">
      <c r="A1228" t="s">
        <v>28</v>
      </c>
      <c r="B1228">
        <v>2011</v>
      </c>
      <c r="C1228" t="s">
        <v>10</v>
      </c>
      <c r="D1228" t="s">
        <v>11</v>
      </c>
      <c r="E1228">
        <v>9.4620524829818606</v>
      </c>
      <c r="F1228" t="s">
        <v>173</v>
      </c>
      <c r="G1228" s="16">
        <v>46298.780196087966</v>
      </c>
    </row>
    <row r="1229" spans="1:7" x14ac:dyDescent="0.35">
      <c r="A1229" t="s">
        <v>28</v>
      </c>
      <c r="B1229">
        <v>2011</v>
      </c>
      <c r="C1229" t="s">
        <v>12</v>
      </c>
      <c r="D1229" t="s">
        <v>13</v>
      </c>
      <c r="E1229">
        <v>11404.917983554236</v>
      </c>
      <c r="F1229" t="s">
        <v>173</v>
      </c>
      <c r="G1229" s="16">
        <v>46298.780196087966</v>
      </c>
    </row>
    <row r="1230" spans="1:7" x14ac:dyDescent="0.35">
      <c r="A1230" t="s">
        <v>28</v>
      </c>
      <c r="B1230">
        <v>2011</v>
      </c>
      <c r="C1230" t="s">
        <v>14</v>
      </c>
      <c r="D1230" t="s">
        <v>15</v>
      </c>
      <c r="E1230">
        <v>5.5538989225749322</v>
      </c>
      <c r="F1230" t="s">
        <v>173</v>
      </c>
      <c r="G1230" s="16">
        <v>46298.780196087966</v>
      </c>
    </row>
    <row r="1231" spans="1:7" x14ac:dyDescent="0.35">
      <c r="A1231" t="s">
        <v>28</v>
      </c>
      <c r="B1231">
        <v>2011</v>
      </c>
      <c r="C1231" t="s">
        <v>16</v>
      </c>
      <c r="D1231" t="s">
        <v>17</v>
      </c>
      <c r="E1231">
        <v>38.299999999999997</v>
      </c>
      <c r="F1231" t="s">
        <v>173</v>
      </c>
      <c r="G1231" s="16">
        <v>46298.780196087966</v>
      </c>
    </row>
    <row r="1232" spans="1:7" x14ac:dyDescent="0.35">
      <c r="A1232" t="s">
        <v>28</v>
      </c>
      <c r="B1232">
        <v>2011</v>
      </c>
      <c r="C1232" t="s">
        <v>18</v>
      </c>
      <c r="D1232" t="s">
        <v>19</v>
      </c>
      <c r="E1232">
        <v>75.888999999999996</v>
      </c>
      <c r="F1232" t="s">
        <v>173</v>
      </c>
      <c r="G1232" s="16">
        <v>46298.780196087966</v>
      </c>
    </row>
    <row r="1233" spans="1:7" x14ac:dyDescent="0.35">
      <c r="A1233" t="s">
        <v>28</v>
      </c>
      <c r="B1233">
        <v>2011</v>
      </c>
      <c r="C1233" t="s">
        <v>20</v>
      </c>
      <c r="D1233" t="s">
        <v>21</v>
      </c>
      <c r="E1233">
        <v>1345035000</v>
      </c>
      <c r="F1233" t="s">
        <v>173</v>
      </c>
      <c r="G1233" s="16">
        <v>46298.780196087966</v>
      </c>
    </row>
    <row r="1234" spans="1:7" x14ac:dyDescent="0.35">
      <c r="A1234" t="s">
        <v>28</v>
      </c>
      <c r="B1234">
        <v>2011</v>
      </c>
      <c r="C1234" t="s">
        <v>22</v>
      </c>
      <c r="D1234" t="s">
        <v>23</v>
      </c>
      <c r="E1234">
        <v>49.945827225364312</v>
      </c>
      <c r="F1234" t="s">
        <v>173</v>
      </c>
      <c r="G1234" s="16">
        <v>46298.780196087966</v>
      </c>
    </row>
    <row r="1235" spans="1:7" x14ac:dyDescent="0.35">
      <c r="A1235" t="s">
        <v>28</v>
      </c>
      <c r="B1235">
        <v>2012</v>
      </c>
      <c r="C1235" t="s">
        <v>6</v>
      </c>
      <c r="D1235" t="s">
        <v>7</v>
      </c>
      <c r="E1235">
        <v>99.9</v>
      </c>
      <c r="F1235" t="s">
        <v>173</v>
      </c>
      <c r="G1235" s="16">
        <v>46298.780196087966</v>
      </c>
    </row>
    <row r="1236" spans="1:7" x14ac:dyDescent="0.35">
      <c r="A1236" t="s">
        <v>28</v>
      </c>
      <c r="B1236">
        <v>2012</v>
      </c>
      <c r="C1236" t="s">
        <v>8</v>
      </c>
      <c r="D1236" t="s">
        <v>9</v>
      </c>
      <c r="E1236">
        <v>9104341297809.0938</v>
      </c>
      <c r="F1236" t="s">
        <v>173</v>
      </c>
      <c r="G1236" s="16">
        <v>46298.780196087966</v>
      </c>
    </row>
    <row r="1237" spans="1:7" x14ac:dyDescent="0.35">
      <c r="A1237" t="s">
        <v>28</v>
      </c>
      <c r="B1237">
        <v>2012</v>
      </c>
      <c r="C1237" t="s">
        <v>10</v>
      </c>
      <c r="D1237" t="s">
        <v>11</v>
      </c>
      <c r="E1237">
        <v>7.8578201481217036</v>
      </c>
      <c r="F1237" t="s">
        <v>173</v>
      </c>
      <c r="G1237" s="16">
        <v>46298.780196087966</v>
      </c>
    </row>
    <row r="1238" spans="1:7" x14ac:dyDescent="0.35">
      <c r="A1238" t="s">
        <v>28</v>
      </c>
      <c r="B1238">
        <v>2012</v>
      </c>
      <c r="C1238" t="s">
        <v>12</v>
      </c>
      <c r="D1238" t="s">
        <v>13</v>
      </c>
      <c r="E1238">
        <v>12217.93438131015</v>
      </c>
      <c r="F1238" t="s">
        <v>173</v>
      </c>
      <c r="G1238" s="16">
        <v>46298.780196087966</v>
      </c>
    </row>
    <row r="1239" spans="1:7" x14ac:dyDescent="0.35">
      <c r="A1239" t="s">
        <v>28</v>
      </c>
      <c r="B1239">
        <v>2012</v>
      </c>
      <c r="C1239" t="s">
        <v>14</v>
      </c>
      <c r="D1239" t="s">
        <v>15</v>
      </c>
      <c r="E1239">
        <v>2.619524326455406</v>
      </c>
      <c r="F1239" t="s">
        <v>173</v>
      </c>
      <c r="G1239" s="16">
        <v>46298.780196087966</v>
      </c>
    </row>
    <row r="1240" spans="1:7" x14ac:dyDescent="0.35">
      <c r="A1240" t="s">
        <v>28</v>
      </c>
      <c r="B1240">
        <v>2012</v>
      </c>
      <c r="C1240" t="s">
        <v>16</v>
      </c>
      <c r="D1240" t="s">
        <v>17</v>
      </c>
      <c r="E1240">
        <v>42.300098419999998</v>
      </c>
      <c r="F1240" t="s">
        <v>173</v>
      </c>
      <c r="G1240" s="16">
        <v>46298.780196087966</v>
      </c>
    </row>
    <row r="1241" spans="1:7" x14ac:dyDescent="0.35">
      <c r="A1241" t="s">
        <v>28</v>
      </c>
      <c r="B1241">
        <v>2012</v>
      </c>
      <c r="C1241" t="s">
        <v>18</v>
      </c>
      <c r="D1241" t="s">
        <v>19</v>
      </c>
      <c r="E1241">
        <v>76.2</v>
      </c>
      <c r="F1241" t="s">
        <v>173</v>
      </c>
      <c r="G1241" s="16">
        <v>46298.780196087966</v>
      </c>
    </row>
    <row r="1242" spans="1:7" x14ac:dyDescent="0.35">
      <c r="A1242" t="s">
        <v>28</v>
      </c>
      <c r="B1242">
        <v>2012</v>
      </c>
      <c r="C1242" t="s">
        <v>20</v>
      </c>
      <c r="D1242" t="s">
        <v>21</v>
      </c>
      <c r="E1242">
        <v>1354190000</v>
      </c>
      <c r="F1242" t="s">
        <v>173</v>
      </c>
      <c r="G1242" s="16">
        <v>46298.780196087966</v>
      </c>
    </row>
    <row r="1243" spans="1:7" x14ac:dyDescent="0.35">
      <c r="A1243" t="s">
        <v>28</v>
      </c>
      <c r="B1243">
        <v>2012</v>
      </c>
      <c r="C1243" t="s">
        <v>22</v>
      </c>
      <c r="D1243" t="s">
        <v>23</v>
      </c>
      <c r="E1243">
        <v>47.480213078431724</v>
      </c>
      <c r="F1243" t="s">
        <v>173</v>
      </c>
      <c r="G1243" s="16">
        <v>46298.780196087966</v>
      </c>
    </row>
    <row r="1244" spans="1:7" x14ac:dyDescent="0.35">
      <c r="A1244" t="s">
        <v>28</v>
      </c>
      <c r="B1244">
        <v>2013</v>
      </c>
      <c r="C1244" t="s">
        <v>6</v>
      </c>
      <c r="D1244" t="s">
        <v>7</v>
      </c>
      <c r="E1244">
        <v>100</v>
      </c>
      <c r="F1244" t="s">
        <v>173</v>
      </c>
      <c r="G1244" s="16">
        <v>46298.780196087966</v>
      </c>
    </row>
    <row r="1245" spans="1:7" x14ac:dyDescent="0.35">
      <c r="A1245" t="s">
        <v>28</v>
      </c>
      <c r="B1245">
        <v>2013</v>
      </c>
      <c r="C1245" t="s">
        <v>8</v>
      </c>
      <c r="D1245" t="s">
        <v>9</v>
      </c>
      <c r="E1245">
        <v>9812516071429.7285</v>
      </c>
      <c r="F1245" t="s">
        <v>173</v>
      </c>
      <c r="G1245" s="16">
        <v>46298.780196087966</v>
      </c>
    </row>
    <row r="1246" spans="1:7" x14ac:dyDescent="0.35">
      <c r="A1246" t="s">
        <v>28</v>
      </c>
      <c r="B1246">
        <v>2013</v>
      </c>
      <c r="C1246" t="s">
        <v>10</v>
      </c>
      <c r="D1246" t="s">
        <v>11</v>
      </c>
      <c r="E1246">
        <v>7.7784295475725713</v>
      </c>
      <c r="F1246" t="s">
        <v>173</v>
      </c>
      <c r="G1246" s="16">
        <v>46298.780196087966</v>
      </c>
    </row>
    <row r="1247" spans="1:7" x14ac:dyDescent="0.35">
      <c r="A1247" t="s">
        <v>28</v>
      </c>
      <c r="B1247">
        <v>2013</v>
      </c>
      <c r="C1247" t="s">
        <v>12</v>
      </c>
      <c r="D1247" t="s">
        <v>13</v>
      </c>
      <c r="E1247">
        <v>13080.87878647439</v>
      </c>
      <c r="F1247" t="s">
        <v>173</v>
      </c>
      <c r="G1247" s="16">
        <v>46298.780196087966</v>
      </c>
    </row>
    <row r="1248" spans="1:7" x14ac:dyDescent="0.35">
      <c r="A1248" t="s">
        <v>28</v>
      </c>
      <c r="B1248">
        <v>2013</v>
      </c>
      <c r="C1248" t="s">
        <v>14</v>
      </c>
      <c r="D1248" t="s">
        <v>15</v>
      </c>
      <c r="E1248">
        <v>2.621050017481148</v>
      </c>
      <c r="F1248" t="s">
        <v>173</v>
      </c>
      <c r="G1248" s="16">
        <v>46298.780196087966</v>
      </c>
    </row>
    <row r="1249" spans="1:7" x14ac:dyDescent="0.35">
      <c r="A1249" t="s">
        <v>28</v>
      </c>
      <c r="B1249">
        <v>2013</v>
      </c>
      <c r="C1249" t="s">
        <v>16</v>
      </c>
      <c r="D1249" t="s">
        <v>17</v>
      </c>
      <c r="E1249">
        <v>45.799999239999998</v>
      </c>
      <c r="F1249" t="s">
        <v>173</v>
      </c>
      <c r="G1249" s="16">
        <v>46298.780196087966</v>
      </c>
    </row>
    <row r="1250" spans="1:7" x14ac:dyDescent="0.35">
      <c r="A1250" t="s">
        <v>28</v>
      </c>
      <c r="B1250">
        <v>2013</v>
      </c>
      <c r="C1250" t="s">
        <v>18</v>
      </c>
      <c r="D1250" t="s">
        <v>19</v>
      </c>
      <c r="E1250">
        <v>76.451999999999998</v>
      </c>
      <c r="F1250" t="s">
        <v>173</v>
      </c>
      <c r="G1250" s="16">
        <v>46298.780196087966</v>
      </c>
    </row>
    <row r="1251" spans="1:7" x14ac:dyDescent="0.35">
      <c r="A1251" t="s">
        <v>28</v>
      </c>
      <c r="B1251">
        <v>2013</v>
      </c>
      <c r="C1251" t="s">
        <v>20</v>
      </c>
      <c r="D1251" t="s">
        <v>21</v>
      </c>
      <c r="E1251">
        <v>1363240000</v>
      </c>
      <c r="F1251" t="s">
        <v>173</v>
      </c>
      <c r="G1251" s="16">
        <v>46298.780196087966</v>
      </c>
    </row>
    <row r="1252" spans="1:7" x14ac:dyDescent="0.35">
      <c r="A1252" t="s">
        <v>28</v>
      </c>
      <c r="B1252">
        <v>2013</v>
      </c>
      <c r="C1252" t="s">
        <v>22</v>
      </c>
      <c r="D1252" t="s">
        <v>23</v>
      </c>
      <c r="E1252">
        <v>45.916041379557115</v>
      </c>
      <c r="F1252" t="s">
        <v>173</v>
      </c>
      <c r="G1252" s="16">
        <v>46298.780196087966</v>
      </c>
    </row>
    <row r="1253" spans="1:7" x14ac:dyDescent="0.35">
      <c r="A1253" t="s">
        <v>28</v>
      </c>
      <c r="B1253">
        <v>2014</v>
      </c>
      <c r="C1253" t="s">
        <v>6</v>
      </c>
      <c r="D1253" t="s">
        <v>7</v>
      </c>
      <c r="E1253">
        <v>100</v>
      </c>
      <c r="F1253" t="s">
        <v>173</v>
      </c>
      <c r="G1253" s="16">
        <v>46298.780196087966</v>
      </c>
    </row>
    <row r="1254" spans="1:7" x14ac:dyDescent="0.35">
      <c r="A1254" t="s">
        <v>28</v>
      </c>
      <c r="B1254">
        <v>2014</v>
      </c>
      <c r="C1254" t="s">
        <v>8</v>
      </c>
      <c r="D1254" t="s">
        <v>9</v>
      </c>
      <c r="E1254">
        <v>10544628617502.604</v>
      </c>
      <c r="F1254" t="s">
        <v>173</v>
      </c>
      <c r="G1254" s="16">
        <v>46298.780196087966</v>
      </c>
    </row>
    <row r="1255" spans="1:7" x14ac:dyDescent="0.35">
      <c r="A1255" t="s">
        <v>28</v>
      </c>
      <c r="B1255">
        <v>2014</v>
      </c>
      <c r="C1255" t="s">
        <v>10</v>
      </c>
      <c r="D1255" t="s">
        <v>11</v>
      </c>
      <c r="E1255">
        <v>7.4610073577816109</v>
      </c>
      <c r="F1255" t="s">
        <v>173</v>
      </c>
      <c r="G1255" s="16">
        <v>46298.780196087966</v>
      </c>
    </row>
    <row r="1256" spans="1:7" x14ac:dyDescent="0.35">
      <c r="A1256" t="s">
        <v>28</v>
      </c>
      <c r="B1256">
        <v>2014</v>
      </c>
      <c r="C1256" t="s">
        <v>12</v>
      </c>
      <c r="D1256" t="s">
        <v>13</v>
      </c>
      <c r="E1256">
        <v>13968.518778592161</v>
      </c>
      <c r="F1256" t="s">
        <v>173</v>
      </c>
      <c r="G1256" s="16">
        <v>46298.780196087966</v>
      </c>
    </row>
    <row r="1257" spans="1:7" x14ac:dyDescent="0.35">
      <c r="A1257" t="s">
        <v>28</v>
      </c>
      <c r="B1257">
        <v>2014</v>
      </c>
      <c r="C1257" t="s">
        <v>14</v>
      </c>
      <c r="D1257" t="s">
        <v>15</v>
      </c>
      <c r="E1257">
        <v>1.921641627885208</v>
      </c>
      <c r="F1257" t="s">
        <v>173</v>
      </c>
      <c r="G1257" s="16">
        <v>46298.780196087966</v>
      </c>
    </row>
    <row r="1258" spans="1:7" x14ac:dyDescent="0.35">
      <c r="A1258" t="s">
        <v>28</v>
      </c>
      <c r="B1258">
        <v>2014</v>
      </c>
      <c r="C1258" t="s">
        <v>16</v>
      </c>
      <c r="D1258" t="s">
        <v>17</v>
      </c>
      <c r="E1258">
        <v>47.900001529999997</v>
      </c>
      <c r="F1258" t="s">
        <v>173</v>
      </c>
      <c r="G1258" s="16">
        <v>46298.780196087966</v>
      </c>
    </row>
    <row r="1259" spans="1:7" x14ac:dyDescent="0.35">
      <c r="A1259" t="s">
        <v>28</v>
      </c>
      <c r="B1259">
        <v>2014</v>
      </c>
      <c r="C1259" t="s">
        <v>18</v>
      </c>
      <c r="D1259" t="s">
        <v>19</v>
      </c>
      <c r="E1259">
        <v>76.713999999999999</v>
      </c>
      <c r="F1259" t="s">
        <v>173</v>
      </c>
      <c r="G1259" s="16">
        <v>46298.780196087966</v>
      </c>
    </row>
    <row r="1260" spans="1:7" x14ac:dyDescent="0.35">
      <c r="A1260" t="s">
        <v>28</v>
      </c>
      <c r="B1260">
        <v>2014</v>
      </c>
      <c r="C1260" t="s">
        <v>20</v>
      </c>
      <c r="D1260" t="s">
        <v>21</v>
      </c>
      <c r="E1260">
        <v>1371860000</v>
      </c>
      <c r="F1260" t="s">
        <v>173</v>
      </c>
      <c r="G1260" s="16">
        <v>46298.780196087966</v>
      </c>
    </row>
    <row r="1261" spans="1:7" x14ac:dyDescent="0.35">
      <c r="A1261" t="s">
        <v>28</v>
      </c>
      <c r="B1261">
        <v>2014</v>
      </c>
      <c r="C1261" t="s">
        <v>22</v>
      </c>
      <c r="D1261" t="s">
        <v>23</v>
      </c>
      <c r="E1261">
        <v>44.068456481253172</v>
      </c>
      <c r="F1261" t="s">
        <v>173</v>
      </c>
      <c r="G1261" s="16">
        <v>46298.780196087966</v>
      </c>
    </row>
    <row r="1262" spans="1:7" x14ac:dyDescent="0.35">
      <c r="A1262" t="s">
        <v>28</v>
      </c>
      <c r="B1262">
        <v>2015</v>
      </c>
      <c r="C1262" t="s">
        <v>6</v>
      </c>
      <c r="D1262" t="s">
        <v>7</v>
      </c>
      <c r="E1262">
        <v>100</v>
      </c>
      <c r="F1262" t="s">
        <v>173</v>
      </c>
      <c r="G1262" s="16">
        <v>46298.780196087966</v>
      </c>
    </row>
    <row r="1263" spans="1:7" x14ac:dyDescent="0.35">
      <c r="A1263" t="s">
        <v>28</v>
      </c>
      <c r="B1263">
        <v>2015</v>
      </c>
      <c r="C1263" t="s">
        <v>8</v>
      </c>
      <c r="D1263" t="s">
        <v>9</v>
      </c>
      <c r="E1263">
        <v>11280814787468.914</v>
      </c>
      <c r="F1263" t="s">
        <v>173</v>
      </c>
      <c r="G1263" s="16">
        <v>46298.780196087966</v>
      </c>
    </row>
    <row r="1264" spans="1:7" x14ac:dyDescent="0.35">
      <c r="A1264" t="s">
        <v>28</v>
      </c>
      <c r="B1264">
        <v>2015</v>
      </c>
      <c r="C1264" t="s">
        <v>10</v>
      </c>
      <c r="D1264" t="s">
        <v>11</v>
      </c>
      <c r="E1264">
        <v>6.9816225556236731</v>
      </c>
      <c r="F1264" t="s">
        <v>173</v>
      </c>
      <c r="G1264" s="16">
        <v>46298.780196087966</v>
      </c>
    </row>
    <row r="1265" spans="1:7" x14ac:dyDescent="0.35">
      <c r="A1265" t="s">
        <v>28</v>
      </c>
      <c r="B1265">
        <v>2015</v>
      </c>
      <c r="C1265" t="s">
        <v>12</v>
      </c>
      <c r="D1265" t="s">
        <v>13</v>
      </c>
      <c r="E1265">
        <v>14857.108823440529</v>
      </c>
      <c r="F1265" t="s">
        <v>173</v>
      </c>
      <c r="G1265" s="16">
        <v>46298.780196087966</v>
      </c>
    </row>
    <row r="1266" spans="1:7" x14ac:dyDescent="0.35">
      <c r="A1266" t="s">
        <v>28</v>
      </c>
      <c r="B1266">
        <v>2015</v>
      </c>
      <c r="C1266" t="s">
        <v>14</v>
      </c>
      <c r="D1266" t="s">
        <v>15</v>
      </c>
      <c r="E1266">
        <v>1.4370238093565479</v>
      </c>
      <c r="F1266" t="s">
        <v>173</v>
      </c>
      <c r="G1266" s="16">
        <v>46298.780196087966</v>
      </c>
    </row>
    <row r="1267" spans="1:7" x14ac:dyDescent="0.35">
      <c r="A1267" t="s">
        <v>28</v>
      </c>
      <c r="B1267">
        <v>2015</v>
      </c>
      <c r="C1267" t="s">
        <v>16</v>
      </c>
      <c r="D1267" t="s">
        <v>17</v>
      </c>
      <c r="E1267">
        <v>50.299999239999998</v>
      </c>
      <c r="F1267" t="s">
        <v>173</v>
      </c>
      <c r="G1267" s="16">
        <v>46298.780196087966</v>
      </c>
    </row>
    <row r="1268" spans="1:7" x14ac:dyDescent="0.35">
      <c r="A1268" t="s">
        <v>28</v>
      </c>
      <c r="B1268">
        <v>2015</v>
      </c>
      <c r="C1268" t="s">
        <v>18</v>
      </c>
      <c r="D1268" t="s">
        <v>19</v>
      </c>
      <c r="E1268">
        <v>76.974999999999994</v>
      </c>
      <c r="F1268" t="s">
        <v>173</v>
      </c>
      <c r="G1268" s="16">
        <v>46298.780196087966</v>
      </c>
    </row>
    <row r="1269" spans="1:7" x14ac:dyDescent="0.35">
      <c r="A1269" t="s">
        <v>28</v>
      </c>
      <c r="B1269">
        <v>2015</v>
      </c>
      <c r="C1269" t="s">
        <v>20</v>
      </c>
      <c r="D1269" t="s">
        <v>21</v>
      </c>
      <c r="E1269">
        <v>1379860000</v>
      </c>
      <c r="F1269" t="s">
        <v>173</v>
      </c>
      <c r="G1269" s="16">
        <v>46298.780196087966</v>
      </c>
    </row>
    <row r="1270" spans="1:7" x14ac:dyDescent="0.35">
      <c r="A1270" t="s">
        <v>28</v>
      </c>
      <c r="B1270">
        <v>2015</v>
      </c>
      <c r="C1270" t="s">
        <v>22</v>
      </c>
      <c r="D1270" t="s">
        <v>23</v>
      </c>
      <c r="E1270">
        <v>38.697184836262466</v>
      </c>
      <c r="F1270" t="s">
        <v>173</v>
      </c>
      <c r="G1270" s="16">
        <v>46298.780196087966</v>
      </c>
    </row>
    <row r="1271" spans="1:7" x14ac:dyDescent="0.35">
      <c r="A1271" t="s">
        <v>28</v>
      </c>
      <c r="B1271">
        <v>2016</v>
      </c>
      <c r="C1271" t="s">
        <v>6</v>
      </c>
      <c r="D1271" t="s">
        <v>7</v>
      </c>
      <c r="E1271">
        <v>100</v>
      </c>
      <c r="F1271" t="s">
        <v>173</v>
      </c>
      <c r="G1271" s="16">
        <v>46298.780196087966</v>
      </c>
    </row>
    <row r="1272" spans="1:7" x14ac:dyDescent="0.35">
      <c r="A1272" t="s">
        <v>28</v>
      </c>
      <c r="B1272">
        <v>2016</v>
      </c>
      <c r="C1272" t="s">
        <v>8</v>
      </c>
      <c r="D1272" t="s">
        <v>9</v>
      </c>
      <c r="E1272">
        <v>12044942062503.48</v>
      </c>
      <c r="F1272" t="s">
        <v>173</v>
      </c>
      <c r="G1272" s="16">
        <v>46298.780196087966</v>
      </c>
    </row>
    <row r="1273" spans="1:7" x14ac:dyDescent="0.35">
      <c r="A1273" t="s">
        <v>28</v>
      </c>
      <c r="B1273">
        <v>2016</v>
      </c>
      <c r="C1273" t="s">
        <v>10</v>
      </c>
      <c r="D1273" t="s">
        <v>11</v>
      </c>
      <c r="E1273">
        <v>6.7736886867727009</v>
      </c>
      <c r="F1273" t="s">
        <v>173</v>
      </c>
      <c r="G1273" s="16">
        <v>46298.780196087966</v>
      </c>
    </row>
    <row r="1274" spans="1:7" x14ac:dyDescent="0.35">
      <c r="A1274" t="s">
        <v>28</v>
      </c>
      <c r="B1274">
        <v>2016</v>
      </c>
      <c r="C1274" t="s">
        <v>12</v>
      </c>
      <c r="D1274" t="s">
        <v>13</v>
      </c>
      <c r="E1274">
        <v>15772.837260750168</v>
      </c>
      <c r="F1274" t="s">
        <v>173</v>
      </c>
      <c r="G1274" s="16">
        <v>46298.780196087966</v>
      </c>
    </row>
    <row r="1275" spans="1:7" x14ac:dyDescent="0.35">
      <c r="A1275" t="s">
        <v>28</v>
      </c>
      <c r="B1275">
        <v>2016</v>
      </c>
      <c r="C1275" t="s">
        <v>14</v>
      </c>
      <c r="D1275" t="s">
        <v>15</v>
      </c>
      <c r="E1275">
        <v>2.000001821919434</v>
      </c>
      <c r="F1275" t="s">
        <v>173</v>
      </c>
      <c r="G1275" s="16">
        <v>46298.780196087966</v>
      </c>
    </row>
    <row r="1276" spans="1:7" x14ac:dyDescent="0.35">
      <c r="A1276" t="s">
        <v>28</v>
      </c>
      <c r="B1276">
        <v>2016</v>
      </c>
      <c r="C1276" t="s">
        <v>16</v>
      </c>
      <c r="D1276" t="s">
        <v>17</v>
      </c>
      <c r="E1276">
        <v>53.2</v>
      </c>
      <c r="F1276" t="s">
        <v>173</v>
      </c>
      <c r="G1276" s="16">
        <v>46298.780196087966</v>
      </c>
    </row>
    <row r="1277" spans="1:7" x14ac:dyDescent="0.35">
      <c r="A1277" t="s">
        <v>28</v>
      </c>
      <c r="B1277">
        <v>2016</v>
      </c>
      <c r="C1277" t="s">
        <v>18</v>
      </c>
      <c r="D1277" t="s">
        <v>19</v>
      </c>
      <c r="E1277">
        <v>77.213999999999999</v>
      </c>
      <c r="F1277" t="s">
        <v>173</v>
      </c>
      <c r="G1277" s="16">
        <v>46298.780196087966</v>
      </c>
    </row>
    <row r="1278" spans="1:7" x14ac:dyDescent="0.35">
      <c r="A1278" t="s">
        <v>28</v>
      </c>
      <c r="B1278">
        <v>2016</v>
      </c>
      <c r="C1278" t="s">
        <v>20</v>
      </c>
      <c r="D1278" t="s">
        <v>21</v>
      </c>
      <c r="E1278">
        <v>1387790000</v>
      </c>
      <c r="F1278" t="s">
        <v>173</v>
      </c>
      <c r="G1278" s="16">
        <v>46298.780196087966</v>
      </c>
    </row>
    <row r="1279" spans="1:7" x14ac:dyDescent="0.35">
      <c r="A1279" t="s">
        <v>28</v>
      </c>
      <c r="B1279">
        <v>2016</v>
      </c>
      <c r="C1279" t="s">
        <v>22</v>
      </c>
      <c r="D1279" t="s">
        <v>23</v>
      </c>
      <c r="E1279">
        <v>36.177170692977995</v>
      </c>
      <c r="F1279" t="s">
        <v>173</v>
      </c>
      <c r="G1279" s="16">
        <v>46298.780196087966</v>
      </c>
    </row>
    <row r="1280" spans="1:7" x14ac:dyDescent="0.35">
      <c r="A1280" t="s">
        <v>28</v>
      </c>
      <c r="B1280">
        <v>2017</v>
      </c>
      <c r="C1280" t="s">
        <v>6</v>
      </c>
      <c r="D1280" t="s">
        <v>7</v>
      </c>
      <c r="E1280">
        <v>100</v>
      </c>
      <c r="F1280" t="s">
        <v>173</v>
      </c>
      <c r="G1280" s="16">
        <v>46298.780196087966</v>
      </c>
    </row>
    <row r="1281" spans="1:7" x14ac:dyDescent="0.35">
      <c r="A1281" t="s">
        <v>28</v>
      </c>
      <c r="B1281">
        <v>2017</v>
      </c>
      <c r="C1281" t="s">
        <v>8</v>
      </c>
      <c r="D1281" t="s">
        <v>9</v>
      </c>
      <c r="E1281">
        <v>12874987827480.322</v>
      </c>
      <c r="F1281" t="s">
        <v>173</v>
      </c>
      <c r="G1281" s="16">
        <v>46298.780196087966</v>
      </c>
    </row>
    <row r="1282" spans="1:7" x14ac:dyDescent="0.35">
      <c r="A1282" t="s">
        <v>28</v>
      </c>
      <c r="B1282">
        <v>2017</v>
      </c>
      <c r="C1282" t="s">
        <v>10</v>
      </c>
      <c r="D1282" t="s">
        <v>11</v>
      </c>
      <c r="E1282">
        <v>6.8912391663619132</v>
      </c>
      <c r="F1282" t="s">
        <v>173</v>
      </c>
      <c r="G1282" s="16">
        <v>46298.780196087966</v>
      </c>
    </row>
    <row r="1283" spans="1:7" x14ac:dyDescent="0.35">
      <c r="A1283" t="s">
        <v>28</v>
      </c>
      <c r="B1283">
        <v>2017</v>
      </c>
      <c r="C1283" t="s">
        <v>12</v>
      </c>
      <c r="D1283" t="s">
        <v>13</v>
      </c>
      <c r="E1283">
        <v>16758.046397685786</v>
      </c>
      <c r="F1283" t="s">
        <v>173</v>
      </c>
      <c r="G1283" s="16">
        <v>46298.780196087966</v>
      </c>
    </row>
    <row r="1284" spans="1:7" x14ac:dyDescent="0.35">
      <c r="A1284" t="s">
        <v>28</v>
      </c>
      <c r="B1284">
        <v>2017</v>
      </c>
      <c r="C1284" t="s">
        <v>14</v>
      </c>
      <c r="D1284" t="s">
        <v>15</v>
      </c>
      <c r="E1284">
        <v>1.593136000714356</v>
      </c>
      <c r="F1284" t="s">
        <v>173</v>
      </c>
      <c r="G1284" s="16">
        <v>46298.780196087966</v>
      </c>
    </row>
    <row r="1285" spans="1:7" x14ac:dyDescent="0.35">
      <c r="A1285" t="s">
        <v>28</v>
      </c>
      <c r="B1285">
        <v>2017</v>
      </c>
      <c r="C1285" t="s">
        <v>16</v>
      </c>
      <c r="D1285" t="s">
        <v>17</v>
      </c>
      <c r="E1285">
        <v>54.3</v>
      </c>
      <c r="F1285" t="s">
        <v>173</v>
      </c>
      <c r="G1285" s="16">
        <v>46298.780196087966</v>
      </c>
    </row>
    <row r="1286" spans="1:7" x14ac:dyDescent="0.35">
      <c r="A1286" t="s">
        <v>28</v>
      </c>
      <c r="B1286">
        <v>2017</v>
      </c>
      <c r="C1286" t="s">
        <v>18</v>
      </c>
      <c r="D1286" t="s">
        <v>19</v>
      </c>
      <c r="E1286">
        <v>77.234999999999999</v>
      </c>
      <c r="F1286" t="s">
        <v>173</v>
      </c>
      <c r="G1286" s="16">
        <v>46298.780196087966</v>
      </c>
    </row>
    <row r="1287" spans="1:7" x14ac:dyDescent="0.35">
      <c r="A1287" t="s">
        <v>28</v>
      </c>
      <c r="B1287">
        <v>2017</v>
      </c>
      <c r="C1287" t="s">
        <v>20</v>
      </c>
      <c r="D1287" t="s">
        <v>21</v>
      </c>
      <c r="E1287">
        <v>1396215000</v>
      </c>
      <c r="F1287" t="s">
        <v>173</v>
      </c>
      <c r="G1287" s="16">
        <v>46298.780196087966</v>
      </c>
    </row>
    <row r="1288" spans="1:7" x14ac:dyDescent="0.35">
      <c r="A1288" t="s">
        <v>28</v>
      </c>
      <c r="B1288">
        <v>2017</v>
      </c>
      <c r="C1288" t="s">
        <v>22</v>
      </c>
      <c r="D1288" t="s">
        <v>23</v>
      </c>
      <c r="E1288">
        <v>36.950852615859965</v>
      </c>
      <c r="F1288" t="s">
        <v>173</v>
      </c>
      <c r="G1288" s="16">
        <v>46298.780196087966</v>
      </c>
    </row>
    <row r="1289" spans="1:7" x14ac:dyDescent="0.35">
      <c r="A1289" t="s">
        <v>28</v>
      </c>
      <c r="B1289">
        <v>2018</v>
      </c>
      <c r="C1289" t="s">
        <v>6</v>
      </c>
      <c r="D1289" t="s">
        <v>7</v>
      </c>
      <c r="E1289">
        <v>100</v>
      </c>
      <c r="F1289" t="s">
        <v>173</v>
      </c>
      <c r="G1289" s="16">
        <v>46298.780196087966</v>
      </c>
    </row>
    <row r="1290" spans="1:7" x14ac:dyDescent="0.35">
      <c r="A1290" t="s">
        <v>28</v>
      </c>
      <c r="B1290">
        <v>2018</v>
      </c>
      <c r="C1290" t="s">
        <v>8</v>
      </c>
      <c r="D1290" t="s">
        <v>9</v>
      </c>
      <c r="E1290">
        <v>13745054545709.254</v>
      </c>
      <c r="F1290" t="s">
        <v>173</v>
      </c>
      <c r="G1290" s="16">
        <v>46298.780196087966</v>
      </c>
    </row>
    <row r="1291" spans="1:7" x14ac:dyDescent="0.35">
      <c r="A1291" t="s">
        <v>28</v>
      </c>
      <c r="B1291">
        <v>2018</v>
      </c>
      <c r="C1291" t="s">
        <v>10</v>
      </c>
      <c r="D1291" t="s">
        <v>11</v>
      </c>
      <c r="E1291">
        <v>6.7578061423240001</v>
      </c>
      <c r="F1291" t="s">
        <v>173</v>
      </c>
      <c r="G1291" s="16">
        <v>46298.780196087966</v>
      </c>
    </row>
    <row r="1292" spans="1:7" x14ac:dyDescent="0.35">
      <c r="A1292" t="s">
        <v>28</v>
      </c>
      <c r="B1292">
        <v>2018</v>
      </c>
      <c r="C1292" t="s">
        <v>12</v>
      </c>
      <c r="D1292" t="s">
        <v>13</v>
      </c>
      <c r="E1292">
        <v>17807.049055224419</v>
      </c>
      <c r="F1292" t="s">
        <v>173</v>
      </c>
      <c r="G1292" s="16">
        <v>46298.780196087966</v>
      </c>
    </row>
    <row r="1293" spans="1:7" x14ac:dyDescent="0.35">
      <c r="A1293" t="s">
        <v>28</v>
      </c>
      <c r="B1293">
        <v>2018</v>
      </c>
      <c r="C1293" t="s">
        <v>14</v>
      </c>
      <c r="D1293" t="s">
        <v>15</v>
      </c>
      <c r="E1293">
        <v>2.0747903996557602</v>
      </c>
      <c r="F1293" t="s">
        <v>173</v>
      </c>
      <c r="G1293" s="16">
        <v>46298.780196087966</v>
      </c>
    </row>
    <row r="1294" spans="1:7" x14ac:dyDescent="0.35">
      <c r="A1294" t="s">
        <v>28</v>
      </c>
      <c r="B1294">
        <v>2018</v>
      </c>
      <c r="C1294" t="s">
        <v>16</v>
      </c>
      <c r="D1294" t="s">
        <v>17</v>
      </c>
      <c r="E1294">
        <v>65.358398440000002</v>
      </c>
      <c r="F1294" t="s">
        <v>173</v>
      </c>
      <c r="G1294" s="16">
        <v>46298.780196087966</v>
      </c>
    </row>
    <row r="1295" spans="1:7" x14ac:dyDescent="0.35">
      <c r="A1295" t="s">
        <v>28</v>
      </c>
      <c r="B1295">
        <v>2018</v>
      </c>
      <c r="C1295" t="s">
        <v>18</v>
      </c>
      <c r="D1295" t="s">
        <v>19</v>
      </c>
      <c r="E1295">
        <v>77.709000000000003</v>
      </c>
      <c r="F1295" t="s">
        <v>173</v>
      </c>
      <c r="G1295" s="16">
        <v>46298.780196087966</v>
      </c>
    </row>
    <row r="1296" spans="1:7" x14ac:dyDescent="0.35">
      <c r="A1296" t="s">
        <v>28</v>
      </c>
      <c r="B1296">
        <v>2018</v>
      </c>
      <c r="C1296" t="s">
        <v>20</v>
      </c>
      <c r="D1296" t="s">
        <v>21</v>
      </c>
      <c r="E1296">
        <v>1402760000</v>
      </c>
      <c r="F1296" t="s">
        <v>173</v>
      </c>
      <c r="G1296" s="16">
        <v>46298.780196087966</v>
      </c>
    </row>
    <row r="1297" spans="1:7" x14ac:dyDescent="0.35">
      <c r="A1297" t="s">
        <v>28</v>
      </c>
      <c r="B1297">
        <v>2018</v>
      </c>
      <c r="C1297" t="s">
        <v>22</v>
      </c>
      <c r="D1297" t="s">
        <v>23</v>
      </c>
      <c r="E1297">
        <v>36.894384391471846</v>
      </c>
      <c r="F1297" t="s">
        <v>173</v>
      </c>
      <c r="G1297" s="16">
        <v>46298.780196087966</v>
      </c>
    </row>
    <row r="1298" spans="1:7" x14ac:dyDescent="0.35">
      <c r="A1298" t="s">
        <v>28</v>
      </c>
      <c r="B1298">
        <v>2019</v>
      </c>
      <c r="C1298" t="s">
        <v>6</v>
      </c>
      <c r="D1298" t="s">
        <v>7</v>
      </c>
      <c r="E1298">
        <v>100</v>
      </c>
      <c r="F1298" t="s">
        <v>173</v>
      </c>
      <c r="G1298" s="16">
        <v>46298.780196087966</v>
      </c>
    </row>
    <row r="1299" spans="1:7" x14ac:dyDescent="0.35">
      <c r="A1299" t="s">
        <v>28</v>
      </c>
      <c r="B1299">
        <v>2019</v>
      </c>
      <c r="C1299" t="s">
        <v>8</v>
      </c>
      <c r="D1299" t="s">
        <v>9</v>
      </c>
      <c r="E1299">
        <v>14579018970009.285</v>
      </c>
      <c r="F1299" t="s">
        <v>173</v>
      </c>
      <c r="G1299" s="16">
        <v>46298.780196087966</v>
      </c>
    </row>
    <row r="1300" spans="1:7" x14ac:dyDescent="0.35">
      <c r="A1300" t="s">
        <v>28</v>
      </c>
      <c r="B1300">
        <v>2019</v>
      </c>
      <c r="C1300" t="s">
        <v>10</v>
      </c>
      <c r="D1300" t="s">
        <v>11</v>
      </c>
      <c r="E1300">
        <v>6.0673780633367187</v>
      </c>
      <c r="F1300" t="s">
        <v>173</v>
      </c>
      <c r="G1300" s="16">
        <v>46298.780196087966</v>
      </c>
    </row>
    <row r="1301" spans="1:7" x14ac:dyDescent="0.35">
      <c r="A1301" t="s">
        <v>28</v>
      </c>
      <c r="B1301">
        <v>2019</v>
      </c>
      <c r="C1301" t="s">
        <v>12</v>
      </c>
      <c r="D1301" t="s">
        <v>13</v>
      </c>
      <c r="E1301">
        <v>18820.587164564455</v>
      </c>
      <c r="F1301" t="s">
        <v>173</v>
      </c>
      <c r="G1301" s="16">
        <v>46298.780196087966</v>
      </c>
    </row>
    <row r="1302" spans="1:7" x14ac:dyDescent="0.35">
      <c r="A1302" t="s">
        <v>28</v>
      </c>
      <c r="B1302">
        <v>2019</v>
      </c>
      <c r="C1302" t="s">
        <v>14</v>
      </c>
      <c r="D1302" t="s">
        <v>15</v>
      </c>
      <c r="E1302">
        <v>2.8992341635822672</v>
      </c>
      <c r="F1302" t="s">
        <v>173</v>
      </c>
      <c r="G1302" s="16">
        <v>46298.780196087966</v>
      </c>
    </row>
    <row r="1303" spans="1:7" x14ac:dyDescent="0.35">
      <c r="A1303" t="s">
        <v>28</v>
      </c>
      <c r="B1303">
        <v>2019</v>
      </c>
      <c r="C1303" t="s">
        <v>16</v>
      </c>
      <c r="D1303" t="s">
        <v>17</v>
      </c>
      <c r="E1303">
        <v>64.080881297515006</v>
      </c>
      <c r="F1303" t="s">
        <v>173</v>
      </c>
      <c r="G1303" s="16">
        <v>46298.780196087966</v>
      </c>
    </row>
    <row r="1304" spans="1:7" x14ac:dyDescent="0.35">
      <c r="A1304" t="s">
        <v>28</v>
      </c>
      <c r="B1304">
        <v>2019</v>
      </c>
      <c r="C1304" t="s">
        <v>18</v>
      </c>
      <c r="D1304" t="s">
        <v>19</v>
      </c>
      <c r="E1304">
        <v>77.94</v>
      </c>
      <c r="F1304" t="s">
        <v>173</v>
      </c>
      <c r="G1304" s="16">
        <v>46298.780196087966</v>
      </c>
    </row>
    <row r="1305" spans="1:7" x14ac:dyDescent="0.35">
      <c r="A1305" t="s">
        <v>28</v>
      </c>
      <c r="B1305">
        <v>2019</v>
      </c>
      <c r="C1305" t="s">
        <v>20</v>
      </c>
      <c r="D1305" t="s">
        <v>21</v>
      </c>
      <c r="E1305">
        <v>1407745000</v>
      </c>
      <c r="F1305" t="s">
        <v>173</v>
      </c>
      <c r="G1305" s="16">
        <v>46298.780196087966</v>
      </c>
    </row>
    <row r="1306" spans="1:7" x14ac:dyDescent="0.35">
      <c r="A1306" t="s">
        <v>28</v>
      </c>
      <c r="B1306">
        <v>2019</v>
      </c>
      <c r="C1306" t="s">
        <v>22</v>
      </c>
      <c r="D1306" t="s">
        <v>23</v>
      </c>
      <c r="E1306">
        <v>35.454435028140743</v>
      </c>
      <c r="F1306" t="s">
        <v>173</v>
      </c>
      <c r="G1306" s="16">
        <v>46298.780196087966</v>
      </c>
    </row>
    <row r="1307" spans="1:7" x14ac:dyDescent="0.35">
      <c r="A1307" t="s">
        <v>28</v>
      </c>
      <c r="B1307">
        <v>2020</v>
      </c>
      <c r="C1307" t="s">
        <v>6</v>
      </c>
      <c r="D1307" t="s">
        <v>7</v>
      </c>
      <c r="E1307">
        <v>100</v>
      </c>
      <c r="F1307" t="s">
        <v>173</v>
      </c>
      <c r="G1307" s="16">
        <v>46298.780196087966</v>
      </c>
    </row>
    <row r="1308" spans="1:7" x14ac:dyDescent="0.35">
      <c r="A1308" t="s">
        <v>28</v>
      </c>
      <c r="B1308">
        <v>2020</v>
      </c>
      <c r="C1308" t="s">
        <v>8</v>
      </c>
      <c r="D1308" t="s">
        <v>9</v>
      </c>
      <c r="E1308">
        <v>14920095680400.871</v>
      </c>
      <c r="F1308" t="s">
        <v>173</v>
      </c>
      <c r="G1308" s="16">
        <v>46298.780196087966</v>
      </c>
    </row>
    <row r="1309" spans="1:7" x14ac:dyDescent="0.35">
      <c r="A1309" t="s">
        <v>28</v>
      </c>
      <c r="B1309">
        <v>2020</v>
      </c>
      <c r="C1309" t="s">
        <v>10</v>
      </c>
      <c r="D1309" t="s">
        <v>11</v>
      </c>
      <c r="E1309">
        <v>2.3395038520302336</v>
      </c>
      <c r="F1309" t="s">
        <v>173</v>
      </c>
      <c r="G1309" s="16">
        <v>46298.780196087966</v>
      </c>
    </row>
    <row r="1310" spans="1:7" x14ac:dyDescent="0.35">
      <c r="A1310" t="s">
        <v>28</v>
      </c>
      <c r="B1310">
        <v>2020</v>
      </c>
      <c r="C1310" t="s">
        <v>12</v>
      </c>
      <c r="D1310" t="s">
        <v>13</v>
      </c>
      <c r="E1310">
        <v>19215.101249101157</v>
      </c>
      <c r="F1310" t="s">
        <v>173</v>
      </c>
      <c r="G1310" s="16">
        <v>46298.780196087966</v>
      </c>
    </row>
    <row r="1311" spans="1:7" x14ac:dyDescent="0.35">
      <c r="A1311" t="s">
        <v>28</v>
      </c>
      <c r="B1311">
        <v>2020</v>
      </c>
      <c r="C1311" t="s">
        <v>14</v>
      </c>
      <c r="D1311" t="s">
        <v>15</v>
      </c>
      <c r="E1311">
        <v>2.4194218945778232</v>
      </c>
      <c r="F1311" t="s">
        <v>173</v>
      </c>
      <c r="G1311" s="16">
        <v>46298.780196087966</v>
      </c>
    </row>
    <row r="1312" spans="1:7" x14ac:dyDescent="0.35">
      <c r="A1312" t="s">
        <v>28</v>
      </c>
      <c r="B1312">
        <v>2020</v>
      </c>
      <c r="C1312" t="s">
        <v>16</v>
      </c>
      <c r="D1312" t="s">
        <v>17</v>
      </c>
      <c r="E1312">
        <v>70.052759980000005</v>
      </c>
      <c r="F1312" t="s">
        <v>173</v>
      </c>
      <c r="G1312" s="16">
        <v>46298.780196087966</v>
      </c>
    </row>
    <row r="1313" spans="1:7" x14ac:dyDescent="0.35">
      <c r="A1313" t="s">
        <v>28</v>
      </c>
      <c r="B1313">
        <v>2020</v>
      </c>
      <c r="C1313" t="s">
        <v>18</v>
      </c>
      <c r="D1313" t="s">
        <v>19</v>
      </c>
      <c r="E1313">
        <v>78.019000000000005</v>
      </c>
      <c r="F1313" t="s">
        <v>173</v>
      </c>
      <c r="G1313" s="16">
        <v>46298.780196087966</v>
      </c>
    </row>
    <row r="1314" spans="1:7" x14ac:dyDescent="0.35">
      <c r="A1314" t="s">
        <v>28</v>
      </c>
      <c r="B1314">
        <v>2020</v>
      </c>
      <c r="C1314" t="s">
        <v>20</v>
      </c>
      <c r="D1314" t="s">
        <v>21</v>
      </c>
      <c r="E1314">
        <v>1411100000</v>
      </c>
      <c r="F1314" t="s">
        <v>173</v>
      </c>
      <c r="G1314" s="16">
        <v>46298.780196087966</v>
      </c>
    </row>
    <row r="1315" spans="1:7" x14ac:dyDescent="0.35">
      <c r="A1315" t="s">
        <v>28</v>
      </c>
      <c r="B1315">
        <v>2020</v>
      </c>
      <c r="C1315" t="s">
        <v>22</v>
      </c>
      <c r="D1315" t="s">
        <v>23</v>
      </c>
      <c r="E1315">
        <v>34.337778473884001</v>
      </c>
      <c r="F1315" t="s">
        <v>173</v>
      </c>
      <c r="G1315" s="16">
        <v>46298.780196087966</v>
      </c>
    </row>
    <row r="1316" spans="1:7" x14ac:dyDescent="0.35">
      <c r="A1316" t="s">
        <v>28</v>
      </c>
      <c r="B1316">
        <v>2021</v>
      </c>
      <c r="C1316" t="s">
        <v>6</v>
      </c>
      <c r="D1316" t="s">
        <v>7</v>
      </c>
      <c r="E1316">
        <v>100</v>
      </c>
      <c r="F1316" t="s">
        <v>173</v>
      </c>
      <c r="G1316" s="16">
        <v>46298.780196087966</v>
      </c>
    </row>
    <row r="1317" spans="1:7" x14ac:dyDescent="0.35">
      <c r="A1317" t="s">
        <v>28</v>
      </c>
      <c r="B1317">
        <v>2021</v>
      </c>
      <c r="C1317" t="s">
        <v>8</v>
      </c>
      <c r="D1317" t="s">
        <v>9</v>
      </c>
      <c r="E1317">
        <v>16198805195731.6</v>
      </c>
      <c r="F1317" t="s">
        <v>173</v>
      </c>
      <c r="G1317" s="16">
        <v>46298.780196087966</v>
      </c>
    </row>
    <row r="1318" spans="1:7" x14ac:dyDescent="0.35">
      <c r="A1318" t="s">
        <v>28</v>
      </c>
      <c r="B1318">
        <v>2021</v>
      </c>
      <c r="C1318" t="s">
        <v>10</v>
      </c>
      <c r="D1318" t="s">
        <v>11</v>
      </c>
      <c r="E1318">
        <v>8.5703841498178122</v>
      </c>
      <c r="F1318" t="s">
        <v>173</v>
      </c>
      <c r="G1318" s="16">
        <v>46298.780196087966</v>
      </c>
    </row>
    <row r="1319" spans="1:7" x14ac:dyDescent="0.35">
      <c r="A1319" t="s">
        <v>28</v>
      </c>
      <c r="B1319">
        <v>2021</v>
      </c>
      <c r="C1319" t="s">
        <v>12</v>
      </c>
      <c r="D1319" t="s">
        <v>13</v>
      </c>
      <c r="E1319">
        <v>20843.297834737652</v>
      </c>
      <c r="F1319" t="s">
        <v>173</v>
      </c>
      <c r="G1319" s="16">
        <v>46298.780196087966</v>
      </c>
    </row>
    <row r="1320" spans="1:7" x14ac:dyDescent="0.35">
      <c r="A1320" t="s">
        <v>28</v>
      </c>
      <c r="B1320">
        <v>2021</v>
      </c>
      <c r="C1320" t="s">
        <v>14</v>
      </c>
      <c r="D1320" t="s">
        <v>15</v>
      </c>
      <c r="E1320">
        <v>0.98101513554488162</v>
      </c>
      <c r="F1320" t="s">
        <v>173</v>
      </c>
      <c r="G1320" s="16">
        <v>46298.780196087966</v>
      </c>
    </row>
    <row r="1321" spans="1:7" x14ac:dyDescent="0.35">
      <c r="A1321" t="s">
        <v>28</v>
      </c>
      <c r="B1321">
        <v>2021</v>
      </c>
      <c r="C1321" t="s">
        <v>16</v>
      </c>
      <c r="D1321" t="s">
        <v>17</v>
      </c>
      <c r="E1321">
        <v>73.053235169999994</v>
      </c>
      <c r="F1321" t="s">
        <v>173</v>
      </c>
      <c r="G1321" s="16">
        <v>46298.780196087966</v>
      </c>
    </row>
    <row r="1322" spans="1:7" x14ac:dyDescent="0.35">
      <c r="A1322" t="s">
        <v>28</v>
      </c>
      <c r="B1322">
        <v>2021</v>
      </c>
      <c r="C1322" t="s">
        <v>18</v>
      </c>
      <c r="D1322" t="s">
        <v>19</v>
      </c>
      <c r="E1322">
        <v>78.117000000000004</v>
      </c>
      <c r="F1322" t="s">
        <v>173</v>
      </c>
      <c r="G1322" s="16">
        <v>46298.780196087966</v>
      </c>
    </row>
    <row r="1323" spans="1:7" x14ac:dyDescent="0.35">
      <c r="A1323" t="s">
        <v>28</v>
      </c>
      <c r="B1323">
        <v>2021</v>
      </c>
      <c r="C1323" t="s">
        <v>20</v>
      </c>
      <c r="D1323" t="s">
        <v>21</v>
      </c>
      <c r="E1323">
        <v>1412360000</v>
      </c>
      <c r="F1323" t="s">
        <v>173</v>
      </c>
      <c r="G1323" s="16">
        <v>46298.780196087966</v>
      </c>
    </row>
    <row r="1324" spans="1:7" x14ac:dyDescent="0.35">
      <c r="A1324" t="s">
        <v>28</v>
      </c>
      <c r="B1324">
        <v>2021</v>
      </c>
      <c r="C1324" t="s">
        <v>22</v>
      </c>
      <c r="D1324" t="s">
        <v>23</v>
      </c>
      <c r="E1324">
        <v>36.642878964375377</v>
      </c>
      <c r="F1324" t="s">
        <v>173</v>
      </c>
      <c r="G1324" s="16">
        <v>46298.780196087966</v>
      </c>
    </row>
    <row r="1325" spans="1:7" x14ac:dyDescent="0.35">
      <c r="A1325" t="s">
        <v>28</v>
      </c>
      <c r="B1325">
        <v>2022</v>
      </c>
      <c r="C1325" t="s">
        <v>6</v>
      </c>
      <c r="D1325" t="s">
        <v>7</v>
      </c>
      <c r="E1325">
        <v>100</v>
      </c>
      <c r="F1325" t="s">
        <v>173</v>
      </c>
      <c r="G1325" s="16">
        <v>46298.780196087966</v>
      </c>
    </row>
    <row r="1326" spans="1:7" x14ac:dyDescent="0.35">
      <c r="A1326" t="s">
        <v>28</v>
      </c>
      <c r="B1326">
        <v>2022</v>
      </c>
      <c r="C1326" t="s">
        <v>8</v>
      </c>
      <c r="D1326" t="s">
        <v>9</v>
      </c>
      <c r="E1326">
        <v>16706452162504.047</v>
      </c>
      <c r="F1326" t="s">
        <v>173</v>
      </c>
      <c r="G1326" s="16">
        <v>46298.780196087966</v>
      </c>
    </row>
    <row r="1327" spans="1:7" x14ac:dyDescent="0.35">
      <c r="A1327" t="s">
        <v>28</v>
      </c>
      <c r="B1327">
        <v>2022</v>
      </c>
      <c r="C1327" t="s">
        <v>10</v>
      </c>
      <c r="D1327" t="s">
        <v>11</v>
      </c>
      <c r="E1327">
        <v>3.1338543839406867</v>
      </c>
      <c r="F1327" t="s">
        <v>173</v>
      </c>
      <c r="G1327" s="16">
        <v>46298.780196087966</v>
      </c>
    </row>
    <row r="1328" spans="1:7" x14ac:dyDescent="0.35">
      <c r="A1328" t="s">
        <v>28</v>
      </c>
      <c r="B1328">
        <v>2022</v>
      </c>
      <c r="C1328" t="s">
        <v>12</v>
      </c>
      <c r="D1328" t="s">
        <v>13</v>
      </c>
      <c r="E1328">
        <v>21499.312555975706</v>
      </c>
      <c r="F1328" t="s">
        <v>173</v>
      </c>
      <c r="G1328" s="16">
        <v>46298.780196087966</v>
      </c>
    </row>
    <row r="1329" spans="1:7" x14ac:dyDescent="0.35">
      <c r="A1329" t="s">
        <v>28</v>
      </c>
      <c r="B1329">
        <v>2022</v>
      </c>
      <c r="C1329" t="s">
        <v>14</v>
      </c>
      <c r="D1329" t="s">
        <v>15</v>
      </c>
      <c r="E1329">
        <v>1.9735755573905061</v>
      </c>
      <c r="F1329" t="s">
        <v>173</v>
      </c>
      <c r="G1329" s="16">
        <v>46298.780196087966</v>
      </c>
    </row>
    <row r="1330" spans="1:7" x14ac:dyDescent="0.35">
      <c r="A1330" t="s">
        <v>28</v>
      </c>
      <c r="B1330">
        <v>2022</v>
      </c>
      <c r="C1330" t="s">
        <v>16</v>
      </c>
      <c r="D1330" t="s">
        <v>17</v>
      </c>
      <c r="E1330">
        <v>75.611316029999998</v>
      </c>
      <c r="F1330" t="s">
        <v>173</v>
      </c>
      <c r="G1330" s="16">
        <v>46298.780196087966</v>
      </c>
    </row>
    <row r="1331" spans="1:7" x14ac:dyDescent="0.35">
      <c r="A1331" t="s">
        <v>28</v>
      </c>
      <c r="B1331">
        <v>2022</v>
      </c>
      <c r="C1331" t="s">
        <v>18</v>
      </c>
      <c r="D1331" t="s">
        <v>19</v>
      </c>
      <c r="E1331">
        <v>78.201999999999998</v>
      </c>
      <c r="F1331" t="s">
        <v>173</v>
      </c>
      <c r="G1331" s="16">
        <v>46298.780196087966</v>
      </c>
    </row>
    <row r="1332" spans="1:7" x14ac:dyDescent="0.35">
      <c r="A1332" t="s">
        <v>28</v>
      </c>
      <c r="B1332">
        <v>2022</v>
      </c>
      <c r="C1332" t="s">
        <v>20</v>
      </c>
      <c r="D1332" t="s">
        <v>21</v>
      </c>
      <c r="E1332">
        <v>1412175000</v>
      </c>
      <c r="F1332" t="s">
        <v>173</v>
      </c>
      <c r="G1332" s="16">
        <v>46298.780196087966</v>
      </c>
    </row>
    <row r="1333" spans="1:7" x14ac:dyDescent="0.35">
      <c r="A1333" t="s">
        <v>28</v>
      </c>
      <c r="B1333">
        <v>2022</v>
      </c>
      <c r="C1333" t="s">
        <v>22</v>
      </c>
      <c r="D1333" t="s">
        <v>23</v>
      </c>
      <c r="E1333">
        <v>37.51255567817104</v>
      </c>
      <c r="F1333" t="s">
        <v>173</v>
      </c>
      <c r="G1333" s="16">
        <v>46298.780196087966</v>
      </c>
    </row>
    <row r="1334" spans="1:7" x14ac:dyDescent="0.35">
      <c r="A1334" t="s">
        <v>28</v>
      </c>
      <c r="B1334">
        <v>2023</v>
      </c>
      <c r="C1334" t="s">
        <v>6</v>
      </c>
      <c r="D1334" t="s">
        <v>7</v>
      </c>
      <c r="E1334">
        <v>100</v>
      </c>
      <c r="F1334" t="s">
        <v>173</v>
      </c>
      <c r="G1334" s="16">
        <v>46298.780196087966</v>
      </c>
    </row>
    <row r="1335" spans="1:7" x14ac:dyDescent="0.35">
      <c r="A1335" t="s">
        <v>28</v>
      </c>
      <c r="B1335">
        <v>2023</v>
      </c>
      <c r="C1335" t="s">
        <v>8</v>
      </c>
      <c r="D1335" t="s">
        <v>9</v>
      </c>
      <c r="E1335">
        <v>17611274170444.32</v>
      </c>
      <c r="F1335" t="s">
        <v>173</v>
      </c>
      <c r="G1335" s="16">
        <v>46298.780196087966</v>
      </c>
    </row>
    <row r="1336" spans="1:7" x14ac:dyDescent="0.35">
      <c r="A1336" t="s">
        <v>28</v>
      </c>
      <c r="B1336">
        <v>2023</v>
      </c>
      <c r="C1336" t="s">
        <v>10</v>
      </c>
      <c r="D1336" t="s">
        <v>11</v>
      </c>
      <c r="E1336">
        <v>5.4160033449295497</v>
      </c>
      <c r="F1336" t="s">
        <v>173</v>
      </c>
      <c r="G1336" s="16">
        <v>46298.780196087966</v>
      </c>
    </row>
    <row r="1337" spans="1:7" x14ac:dyDescent="0.35">
      <c r="A1337" t="s">
        <v>28</v>
      </c>
      <c r="B1337">
        <v>2023</v>
      </c>
      <c r="C1337" t="s">
        <v>12</v>
      </c>
      <c r="D1337" t="s">
        <v>13</v>
      </c>
      <c r="E1337">
        <v>22687.251953432795</v>
      </c>
      <c r="F1337" t="s">
        <v>173</v>
      </c>
      <c r="G1337" s="16">
        <v>46298.780196087966</v>
      </c>
    </row>
    <row r="1338" spans="1:7" x14ac:dyDescent="0.35">
      <c r="A1338" t="s">
        <v>28</v>
      </c>
      <c r="B1338">
        <v>2023</v>
      </c>
      <c r="C1338" t="s">
        <v>14</v>
      </c>
      <c r="D1338" t="s">
        <v>15</v>
      </c>
      <c r="E1338">
        <v>0.2348368288930508</v>
      </c>
      <c r="F1338" t="s">
        <v>173</v>
      </c>
      <c r="G1338" s="16">
        <v>46298.780196087966</v>
      </c>
    </row>
    <row r="1339" spans="1:7" x14ac:dyDescent="0.35">
      <c r="A1339" t="s">
        <v>28</v>
      </c>
      <c r="B1339">
        <v>2023</v>
      </c>
      <c r="C1339" t="s">
        <v>16</v>
      </c>
      <c r="D1339" t="s">
        <v>17</v>
      </c>
      <c r="E1339">
        <v>90.6</v>
      </c>
      <c r="F1339" t="s">
        <v>173</v>
      </c>
      <c r="G1339" s="16">
        <v>46298.780196087966</v>
      </c>
    </row>
    <row r="1340" spans="1:7" x14ac:dyDescent="0.35">
      <c r="A1340" t="s">
        <v>28</v>
      </c>
      <c r="B1340">
        <v>2023</v>
      </c>
      <c r="C1340" t="s">
        <v>18</v>
      </c>
      <c r="D1340" t="s">
        <v>19</v>
      </c>
      <c r="E1340">
        <v>77.953000000000003</v>
      </c>
      <c r="F1340" t="s">
        <v>173</v>
      </c>
      <c r="G1340" s="16">
        <v>46298.780196087966</v>
      </c>
    </row>
    <row r="1341" spans="1:7" x14ac:dyDescent="0.35">
      <c r="A1341" t="s">
        <v>28</v>
      </c>
      <c r="B1341">
        <v>2023</v>
      </c>
      <c r="C1341" t="s">
        <v>20</v>
      </c>
      <c r="D1341" t="s">
        <v>21</v>
      </c>
      <c r="E1341">
        <v>1410710000</v>
      </c>
      <c r="F1341" t="s">
        <v>173</v>
      </c>
      <c r="G1341" s="16">
        <v>46298.780196087966</v>
      </c>
    </row>
    <row r="1342" spans="1:7" x14ac:dyDescent="0.35">
      <c r="A1342" t="s">
        <v>28</v>
      </c>
      <c r="B1342">
        <v>2023</v>
      </c>
      <c r="C1342" t="s">
        <v>22</v>
      </c>
      <c r="D1342" t="s">
        <v>23</v>
      </c>
      <c r="E1342">
        <v>36.739149693839401</v>
      </c>
      <c r="F1342" t="s">
        <v>173</v>
      </c>
      <c r="G1342" s="16">
        <v>46298.780196087966</v>
      </c>
    </row>
    <row r="1343" spans="1:7" x14ac:dyDescent="0.35">
      <c r="A1343" t="s">
        <v>28</v>
      </c>
      <c r="B1343">
        <v>2024</v>
      </c>
      <c r="C1343" t="s">
        <v>6</v>
      </c>
      <c r="D1343" t="s">
        <v>7</v>
      </c>
      <c r="E1343">
        <v>100</v>
      </c>
      <c r="F1343" t="s">
        <v>173</v>
      </c>
      <c r="G1343" s="16">
        <v>46298.780196087966</v>
      </c>
    </row>
    <row r="1344" spans="1:7" x14ac:dyDescent="0.35">
      <c r="A1344" t="s">
        <v>28</v>
      </c>
      <c r="B1344">
        <v>2024</v>
      </c>
      <c r="C1344" t="s">
        <v>8</v>
      </c>
      <c r="D1344" t="s">
        <v>9</v>
      </c>
      <c r="E1344">
        <v>18484494644731.555</v>
      </c>
      <c r="F1344" t="s">
        <v>173</v>
      </c>
      <c r="G1344" s="16">
        <v>46298.780196087966</v>
      </c>
    </row>
    <row r="1345" spans="1:7" x14ac:dyDescent="0.35">
      <c r="A1345" t="s">
        <v>28</v>
      </c>
      <c r="B1345">
        <v>2024</v>
      </c>
      <c r="C1345" t="s">
        <v>10</v>
      </c>
      <c r="D1345" t="s">
        <v>11</v>
      </c>
      <c r="E1345">
        <v>4.958303787880908</v>
      </c>
      <c r="F1345" t="s">
        <v>173</v>
      </c>
      <c r="G1345" s="16">
        <v>46298.780196087966</v>
      </c>
    </row>
    <row r="1346" spans="1:7" x14ac:dyDescent="0.35">
      <c r="A1346" t="s">
        <v>28</v>
      </c>
      <c r="B1346">
        <v>2024</v>
      </c>
      <c r="C1346" t="s">
        <v>12</v>
      </c>
      <c r="D1346" t="s">
        <v>13</v>
      </c>
      <c r="E1346">
        <v>23841.476914181672</v>
      </c>
      <c r="F1346" t="s">
        <v>173</v>
      </c>
      <c r="G1346" s="16">
        <v>46298.780196087966</v>
      </c>
    </row>
    <row r="1347" spans="1:7" x14ac:dyDescent="0.35">
      <c r="A1347" t="s">
        <v>28</v>
      </c>
      <c r="B1347">
        <v>2024</v>
      </c>
      <c r="C1347" t="s">
        <v>14</v>
      </c>
      <c r="D1347" t="s">
        <v>15</v>
      </c>
      <c r="E1347">
        <v>0.21812893843917719</v>
      </c>
      <c r="F1347" t="s">
        <v>173</v>
      </c>
      <c r="G1347" s="16">
        <v>46298.780196087966</v>
      </c>
    </row>
    <row r="1348" spans="1:7" x14ac:dyDescent="0.35">
      <c r="A1348" t="s">
        <v>28</v>
      </c>
      <c r="B1348">
        <v>2024</v>
      </c>
      <c r="C1348" t="s">
        <v>16</v>
      </c>
      <c r="D1348" t="s">
        <v>17</v>
      </c>
      <c r="E1348">
        <v>92</v>
      </c>
      <c r="F1348" t="s">
        <v>173</v>
      </c>
      <c r="G1348" s="16">
        <v>46298.780196087966</v>
      </c>
    </row>
    <row r="1349" spans="1:7" x14ac:dyDescent="0.35">
      <c r="A1349" t="s">
        <v>28</v>
      </c>
      <c r="B1349">
        <v>2024</v>
      </c>
      <c r="C1349" t="s">
        <v>18</v>
      </c>
      <c r="D1349" t="s">
        <v>19</v>
      </c>
      <c r="E1349">
        <v>78.016999999999996</v>
      </c>
      <c r="F1349" t="s">
        <v>173</v>
      </c>
      <c r="G1349" s="16">
        <v>46298.780196087966</v>
      </c>
    </row>
    <row r="1350" spans="1:7" x14ac:dyDescent="0.35">
      <c r="A1350" t="s">
        <v>28</v>
      </c>
      <c r="B1350">
        <v>2024</v>
      </c>
      <c r="C1350" t="s">
        <v>20</v>
      </c>
      <c r="D1350" t="s">
        <v>21</v>
      </c>
      <c r="E1350">
        <v>1408975000</v>
      </c>
      <c r="F1350" t="s">
        <v>173</v>
      </c>
      <c r="G1350" s="16">
        <v>46298.780196087966</v>
      </c>
    </row>
    <row r="1351" spans="1:7" x14ac:dyDescent="0.35">
      <c r="A1351" t="s">
        <v>28</v>
      </c>
      <c r="B1351">
        <v>2024</v>
      </c>
      <c r="C1351" t="s">
        <v>22</v>
      </c>
      <c r="D1351" t="s">
        <v>23</v>
      </c>
      <c r="E1351">
        <v>37.95606013725439</v>
      </c>
      <c r="F1351" t="s">
        <v>173</v>
      </c>
      <c r="G1351" s="16">
        <v>46298.780196087966</v>
      </c>
    </row>
    <row r="1352" spans="1:7" x14ac:dyDescent="0.35">
      <c r="A1352" t="s">
        <v>29</v>
      </c>
      <c r="B1352">
        <v>2000</v>
      </c>
      <c r="C1352" t="s">
        <v>6</v>
      </c>
      <c r="D1352" t="s">
        <v>7</v>
      </c>
      <c r="E1352">
        <v>100</v>
      </c>
      <c r="F1352" t="s">
        <v>173</v>
      </c>
      <c r="G1352" s="16">
        <v>46298.780196087966</v>
      </c>
    </row>
    <row r="1353" spans="1:7" x14ac:dyDescent="0.35">
      <c r="A1353" t="s">
        <v>29</v>
      </c>
      <c r="B1353">
        <v>2000</v>
      </c>
      <c r="C1353" t="s">
        <v>8</v>
      </c>
      <c r="D1353" t="s">
        <v>9</v>
      </c>
      <c r="E1353">
        <v>2885963533943.4653</v>
      </c>
      <c r="F1353" t="s">
        <v>173</v>
      </c>
      <c r="G1353" s="16">
        <v>46298.780196087966</v>
      </c>
    </row>
    <row r="1354" spans="1:7" x14ac:dyDescent="0.35">
      <c r="A1354" t="s">
        <v>29</v>
      </c>
      <c r="B1354">
        <v>2000</v>
      </c>
      <c r="C1354" t="s">
        <v>10</v>
      </c>
      <c r="D1354" t="s">
        <v>11</v>
      </c>
      <c r="E1354">
        <v>2.876523124765896</v>
      </c>
      <c r="F1354" t="s">
        <v>173</v>
      </c>
      <c r="G1354" s="16">
        <v>46298.780196087966</v>
      </c>
    </row>
    <row r="1355" spans="1:7" x14ac:dyDescent="0.35">
      <c r="A1355" t="s">
        <v>29</v>
      </c>
      <c r="B1355">
        <v>2000</v>
      </c>
      <c r="C1355" t="s">
        <v>12</v>
      </c>
      <c r="D1355" t="s">
        <v>13</v>
      </c>
      <c r="E1355">
        <v>49955.646128649554</v>
      </c>
      <c r="F1355" t="s">
        <v>173</v>
      </c>
      <c r="G1355" s="16">
        <v>46298.780196087966</v>
      </c>
    </row>
    <row r="1356" spans="1:7" x14ac:dyDescent="0.35">
      <c r="A1356" t="s">
        <v>29</v>
      </c>
      <c r="B1356">
        <v>2000</v>
      </c>
      <c r="C1356" t="s">
        <v>14</v>
      </c>
      <c r="D1356" t="s">
        <v>15</v>
      </c>
      <c r="E1356">
        <v>1.4402683871974109</v>
      </c>
      <c r="F1356" t="s">
        <v>173</v>
      </c>
      <c r="G1356" s="16">
        <v>46298.780196087966</v>
      </c>
    </row>
    <row r="1357" spans="1:7" x14ac:dyDescent="0.35">
      <c r="A1357" t="s">
        <v>29</v>
      </c>
      <c r="B1357">
        <v>2000</v>
      </c>
      <c r="C1357" t="s">
        <v>16</v>
      </c>
      <c r="D1357" t="s">
        <v>17</v>
      </c>
      <c r="E1357">
        <v>30.216346604888901</v>
      </c>
      <c r="F1357" t="s">
        <v>173</v>
      </c>
      <c r="G1357" s="16">
        <v>46298.780196087966</v>
      </c>
    </row>
    <row r="1358" spans="1:7" x14ac:dyDescent="0.35">
      <c r="A1358" t="s">
        <v>29</v>
      </c>
      <c r="B1358">
        <v>2000</v>
      </c>
      <c r="C1358" t="s">
        <v>18</v>
      </c>
      <c r="D1358" t="s">
        <v>19</v>
      </c>
      <c r="E1358">
        <v>77.926829268292693</v>
      </c>
      <c r="F1358" t="s">
        <v>173</v>
      </c>
      <c r="G1358" s="16">
        <v>46298.780196087966</v>
      </c>
    </row>
    <row r="1359" spans="1:7" x14ac:dyDescent="0.35">
      <c r="A1359" t="s">
        <v>29</v>
      </c>
      <c r="B1359">
        <v>2000</v>
      </c>
      <c r="C1359" t="s">
        <v>20</v>
      </c>
      <c r="D1359" t="s">
        <v>21</v>
      </c>
      <c r="E1359">
        <v>82211508</v>
      </c>
      <c r="F1359" t="s">
        <v>173</v>
      </c>
      <c r="G1359" s="16">
        <v>46298.780196087966</v>
      </c>
    </row>
    <row r="1360" spans="1:7" x14ac:dyDescent="0.35">
      <c r="A1360" t="s">
        <v>29</v>
      </c>
      <c r="B1360">
        <v>2000</v>
      </c>
      <c r="C1360" t="s">
        <v>22</v>
      </c>
      <c r="D1360" t="s">
        <v>23</v>
      </c>
      <c r="E1360">
        <v>59.195599297540454</v>
      </c>
      <c r="F1360" t="s">
        <v>173</v>
      </c>
      <c r="G1360" s="16">
        <v>46298.780196087966</v>
      </c>
    </row>
    <row r="1361" spans="1:7" x14ac:dyDescent="0.35">
      <c r="A1361" t="s">
        <v>29</v>
      </c>
      <c r="B1361">
        <v>2001</v>
      </c>
      <c r="C1361" t="s">
        <v>6</v>
      </c>
      <c r="D1361" t="s">
        <v>7</v>
      </c>
      <c r="E1361">
        <v>100</v>
      </c>
      <c r="F1361" t="s">
        <v>173</v>
      </c>
      <c r="G1361" s="16">
        <v>46298.780196087966</v>
      </c>
    </row>
    <row r="1362" spans="1:7" x14ac:dyDescent="0.35">
      <c r="A1362" t="s">
        <v>29</v>
      </c>
      <c r="B1362">
        <v>2001</v>
      </c>
      <c r="C1362" t="s">
        <v>8</v>
      </c>
      <c r="D1362" t="s">
        <v>9</v>
      </c>
      <c r="E1362">
        <v>2933181986968.5151</v>
      </c>
      <c r="F1362" t="s">
        <v>173</v>
      </c>
      <c r="G1362" s="16">
        <v>46298.780196087966</v>
      </c>
    </row>
    <row r="1363" spans="1:7" x14ac:dyDescent="0.35">
      <c r="A1363" t="s">
        <v>29</v>
      </c>
      <c r="B1363">
        <v>2001</v>
      </c>
      <c r="C1363" t="s">
        <v>10</v>
      </c>
      <c r="D1363" t="s">
        <v>11</v>
      </c>
      <c r="E1363">
        <v>1.6361417069095552</v>
      </c>
      <c r="F1363" t="s">
        <v>173</v>
      </c>
      <c r="G1363" s="16">
        <v>46298.780196087966</v>
      </c>
    </row>
    <row r="1364" spans="1:7" x14ac:dyDescent="0.35">
      <c r="A1364" t="s">
        <v>29</v>
      </c>
      <c r="B1364">
        <v>2001</v>
      </c>
      <c r="C1364" t="s">
        <v>12</v>
      </c>
      <c r="D1364" t="s">
        <v>13</v>
      </c>
      <c r="E1364">
        <v>50687.650044792426</v>
      </c>
      <c r="F1364" t="s">
        <v>173</v>
      </c>
      <c r="G1364" s="16">
        <v>46298.780196087966</v>
      </c>
    </row>
    <row r="1365" spans="1:7" x14ac:dyDescent="0.35">
      <c r="A1365" t="s">
        <v>29</v>
      </c>
      <c r="B1365">
        <v>2001</v>
      </c>
      <c r="C1365" t="s">
        <v>14</v>
      </c>
      <c r="D1365" t="s">
        <v>15</v>
      </c>
      <c r="E1365">
        <v>1.983857313344713</v>
      </c>
      <c r="F1365" t="s">
        <v>173</v>
      </c>
      <c r="G1365" s="16">
        <v>46298.780196087966</v>
      </c>
    </row>
    <row r="1366" spans="1:7" x14ac:dyDescent="0.35">
      <c r="A1366" t="s">
        <v>29</v>
      </c>
      <c r="B1366">
        <v>2001</v>
      </c>
      <c r="C1366" t="s">
        <v>16</v>
      </c>
      <c r="D1366" t="s">
        <v>17</v>
      </c>
      <c r="E1366">
        <v>31.650939416316</v>
      </c>
      <c r="F1366" t="s">
        <v>173</v>
      </c>
      <c r="G1366" s="16">
        <v>46298.780196087966</v>
      </c>
    </row>
    <row r="1367" spans="1:7" x14ac:dyDescent="0.35">
      <c r="A1367" t="s">
        <v>29</v>
      </c>
      <c r="B1367">
        <v>2001</v>
      </c>
      <c r="C1367" t="s">
        <v>18</v>
      </c>
      <c r="D1367" t="s">
        <v>19</v>
      </c>
      <c r="E1367">
        <v>78.329268292682926</v>
      </c>
      <c r="F1367" t="s">
        <v>173</v>
      </c>
      <c r="G1367" s="16">
        <v>46298.780196087966</v>
      </c>
    </row>
    <row r="1368" spans="1:7" x14ac:dyDescent="0.35">
      <c r="A1368" t="s">
        <v>29</v>
      </c>
      <c r="B1368">
        <v>2001</v>
      </c>
      <c r="C1368" t="s">
        <v>20</v>
      </c>
      <c r="D1368" t="s">
        <v>21</v>
      </c>
      <c r="E1368">
        <v>82349925</v>
      </c>
      <c r="F1368" t="s">
        <v>173</v>
      </c>
      <c r="G1368" s="16">
        <v>46298.780196087966</v>
      </c>
    </row>
    <row r="1369" spans="1:7" x14ac:dyDescent="0.35">
      <c r="A1369" t="s">
        <v>29</v>
      </c>
      <c r="B1369">
        <v>2001</v>
      </c>
      <c r="C1369" t="s">
        <v>22</v>
      </c>
      <c r="D1369" t="s">
        <v>23</v>
      </c>
      <c r="E1369">
        <v>59.559286368211772</v>
      </c>
      <c r="F1369" t="s">
        <v>173</v>
      </c>
      <c r="G1369" s="16">
        <v>46298.780196087966</v>
      </c>
    </row>
    <row r="1370" spans="1:7" x14ac:dyDescent="0.35">
      <c r="A1370" t="s">
        <v>29</v>
      </c>
      <c r="B1370">
        <v>2002</v>
      </c>
      <c r="C1370" t="s">
        <v>6</v>
      </c>
      <c r="D1370" t="s">
        <v>7</v>
      </c>
      <c r="E1370">
        <v>100</v>
      </c>
      <c r="F1370" t="s">
        <v>173</v>
      </c>
      <c r="G1370" s="16">
        <v>46298.780196087966</v>
      </c>
    </row>
    <row r="1371" spans="1:7" x14ac:dyDescent="0.35">
      <c r="A1371" t="s">
        <v>29</v>
      </c>
      <c r="B1371">
        <v>2002</v>
      </c>
      <c r="C1371" t="s">
        <v>8</v>
      </c>
      <c r="D1371" t="s">
        <v>9</v>
      </c>
      <c r="E1371">
        <v>2926486831428.6304</v>
      </c>
      <c r="F1371" t="s">
        <v>173</v>
      </c>
      <c r="G1371" s="16">
        <v>46298.780196087966</v>
      </c>
    </row>
    <row r="1372" spans="1:7" x14ac:dyDescent="0.35">
      <c r="A1372" t="s">
        <v>29</v>
      </c>
      <c r="B1372">
        <v>2002</v>
      </c>
      <c r="C1372" t="s">
        <v>10</v>
      </c>
      <c r="D1372" t="s">
        <v>11</v>
      </c>
      <c r="E1372">
        <v>-0.22825571579363668</v>
      </c>
      <c r="F1372" t="s">
        <v>173</v>
      </c>
      <c r="G1372" s="16">
        <v>46298.780196087966</v>
      </c>
    </row>
    <row r="1373" spans="1:7" x14ac:dyDescent="0.35">
      <c r="A1373" t="s">
        <v>29</v>
      </c>
      <c r="B1373">
        <v>2002</v>
      </c>
      <c r="C1373" t="s">
        <v>12</v>
      </c>
      <c r="D1373" t="s">
        <v>13</v>
      </c>
      <c r="E1373">
        <v>50486.998248550997</v>
      </c>
      <c r="F1373" t="s">
        <v>173</v>
      </c>
      <c r="G1373" s="16">
        <v>46298.780196087966</v>
      </c>
    </row>
    <row r="1374" spans="1:7" x14ac:dyDescent="0.35">
      <c r="A1374" t="s">
        <v>29</v>
      </c>
      <c r="B1374">
        <v>2002</v>
      </c>
      <c r="C1374" t="s">
        <v>14</v>
      </c>
      <c r="D1374" t="s">
        <v>15</v>
      </c>
      <c r="E1374">
        <v>1.42080615551526</v>
      </c>
      <c r="F1374" t="s">
        <v>173</v>
      </c>
      <c r="G1374" s="16">
        <v>46298.780196087966</v>
      </c>
    </row>
    <row r="1375" spans="1:7" x14ac:dyDescent="0.35">
      <c r="A1375" t="s">
        <v>29</v>
      </c>
      <c r="B1375">
        <v>2002</v>
      </c>
      <c r="C1375" t="s">
        <v>16</v>
      </c>
      <c r="D1375" t="s">
        <v>17</v>
      </c>
      <c r="E1375">
        <v>48.82</v>
      </c>
      <c r="F1375" t="s">
        <v>173</v>
      </c>
      <c r="G1375" s="16">
        <v>46298.780196087966</v>
      </c>
    </row>
    <row r="1376" spans="1:7" x14ac:dyDescent="0.35">
      <c r="A1376" t="s">
        <v>29</v>
      </c>
      <c r="B1376">
        <v>2002</v>
      </c>
      <c r="C1376" t="s">
        <v>18</v>
      </c>
      <c r="D1376" t="s">
        <v>19</v>
      </c>
      <c r="E1376">
        <v>78.229268292682931</v>
      </c>
      <c r="F1376" t="s">
        <v>173</v>
      </c>
      <c r="G1376" s="16">
        <v>46298.780196087966</v>
      </c>
    </row>
    <row r="1377" spans="1:7" x14ac:dyDescent="0.35">
      <c r="A1377" t="s">
        <v>29</v>
      </c>
      <c r="B1377">
        <v>2002</v>
      </c>
      <c r="C1377" t="s">
        <v>20</v>
      </c>
      <c r="D1377" t="s">
        <v>21</v>
      </c>
      <c r="E1377">
        <v>82488495</v>
      </c>
      <c r="F1377" t="s">
        <v>173</v>
      </c>
      <c r="G1377" s="16">
        <v>46298.780196087966</v>
      </c>
    </row>
    <row r="1378" spans="1:7" x14ac:dyDescent="0.35">
      <c r="A1378" t="s">
        <v>29</v>
      </c>
      <c r="B1378">
        <v>2002</v>
      </c>
      <c r="C1378" t="s">
        <v>22</v>
      </c>
      <c r="D1378" t="s">
        <v>23</v>
      </c>
      <c r="E1378">
        <v>58.332568724812894</v>
      </c>
      <c r="F1378" t="s">
        <v>173</v>
      </c>
      <c r="G1378" s="16">
        <v>46298.780196087966</v>
      </c>
    </row>
    <row r="1379" spans="1:7" x14ac:dyDescent="0.35">
      <c r="A1379" t="s">
        <v>29</v>
      </c>
      <c r="B1379">
        <v>2003</v>
      </c>
      <c r="C1379" t="s">
        <v>6</v>
      </c>
      <c r="D1379" t="s">
        <v>7</v>
      </c>
      <c r="E1379">
        <v>100</v>
      </c>
      <c r="F1379" t="s">
        <v>173</v>
      </c>
      <c r="G1379" s="16">
        <v>46298.780196087966</v>
      </c>
    </row>
    <row r="1380" spans="1:7" x14ac:dyDescent="0.35">
      <c r="A1380" t="s">
        <v>29</v>
      </c>
      <c r="B1380">
        <v>2003</v>
      </c>
      <c r="C1380" t="s">
        <v>8</v>
      </c>
      <c r="D1380" t="s">
        <v>9</v>
      </c>
      <c r="E1380">
        <v>2910982263391.9702</v>
      </c>
      <c r="F1380" t="s">
        <v>173</v>
      </c>
      <c r="G1380" s="16">
        <v>46298.780196087966</v>
      </c>
    </row>
    <row r="1381" spans="1:7" x14ac:dyDescent="0.35">
      <c r="A1381" t="s">
        <v>29</v>
      </c>
      <c r="B1381">
        <v>2003</v>
      </c>
      <c r="C1381" t="s">
        <v>10</v>
      </c>
      <c r="D1381" t="s">
        <v>11</v>
      </c>
      <c r="E1381">
        <v>-0.52980139429129736</v>
      </c>
      <c r="F1381" t="s">
        <v>173</v>
      </c>
      <c r="G1381" s="16">
        <v>46298.780196087966</v>
      </c>
    </row>
    <row r="1382" spans="1:7" x14ac:dyDescent="0.35">
      <c r="A1382" t="s">
        <v>29</v>
      </c>
      <c r="B1382">
        <v>2003</v>
      </c>
      <c r="C1382" t="s">
        <v>12</v>
      </c>
      <c r="D1382" t="s">
        <v>13</v>
      </c>
      <c r="E1382">
        <v>50191.721938961098</v>
      </c>
      <c r="F1382" t="s">
        <v>173</v>
      </c>
      <c r="G1382" s="16">
        <v>46298.780196087966</v>
      </c>
    </row>
    <row r="1383" spans="1:7" x14ac:dyDescent="0.35">
      <c r="A1383" t="s">
        <v>29</v>
      </c>
      <c r="B1383">
        <v>2003</v>
      </c>
      <c r="C1383" t="s">
        <v>14</v>
      </c>
      <c r="D1383" t="s">
        <v>15</v>
      </c>
      <c r="E1383">
        <v>1.0342221862856209</v>
      </c>
      <c r="F1383" t="s">
        <v>173</v>
      </c>
      <c r="G1383" s="16">
        <v>46298.780196087966</v>
      </c>
    </row>
    <row r="1384" spans="1:7" x14ac:dyDescent="0.35">
      <c r="A1384" t="s">
        <v>29</v>
      </c>
      <c r="B1384">
        <v>2003</v>
      </c>
      <c r="C1384" t="s">
        <v>16</v>
      </c>
      <c r="D1384" t="s">
        <v>17</v>
      </c>
      <c r="E1384">
        <v>55.9</v>
      </c>
      <c r="F1384" t="s">
        <v>173</v>
      </c>
      <c r="G1384" s="16">
        <v>46298.780196087966</v>
      </c>
    </row>
    <row r="1385" spans="1:7" x14ac:dyDescent="0.35">
      <c r="A1385" t="s">
        <v>29</v>
      </c>
      <c r="B1385">
        <v>2003</v>
      </c>
      <c r="C1385" t="s">
        <v>18</v>
      </c>
      <c r="D1385" t="s">
        <v>19</v>
      </c>
      <c r="E1385">
        <v>78.380487804878058</v>
      </c>
      <c r="F1385" t="s">
        <v>173</v>
      </c>
      <c r="G1385" s="16">
        <v>46298.780196087966</v>
      </c>
    </row>
    <row r="1386" spans="1:7" x14ac:dyDescent="0.35">
      <c r="A1386" t="s">
        <v>29</v>
      </c>
      <c r="B1386">
        <v>2003</v>
      </c>
      <c r="C1386" t="s">
        <v>20</v>
      </c>
      <c r="D1386" t="s">
        <v>21</v>
      </c>
      <c r="E1386">
        <v>82534176</v>
      </c>
      <c r="F1386" t="s">
        <v>173</v>
      </c>
      <c r="G1386" s="16">
        <v>46298.780196087966</v>
      </c>
    </row>
    <row r="1387" spans="1:7" x14ac:dyDescent="0.35">
      <c r="A1387" t="s">
        <v>29</v>
      </c>
      <c r="B1387">
        <v>2003</v>
      </c>
      <c r="C1387" t="s">
        <v>22</v>
      </c>
      <c r="D1387" t="s">
        <v>23</v>
      </c>
      <c r="E1387">
        <v>58.914544294250739</v>
      </c>
      <c r="F1387" t="s">
        <v>173</v>
      </c>
      <c r="G1387" s="16">
        <v>46298.780196087966</v>
      </c>
    </row>
    <row r="1388" spans="1:7" x14ac:dyDescent="0.35">
      <c r="A1388" t="s">
        <v>29</v>
      </c>
      <c r="B1388">
        <v>2004</v>
      </c>
      <c r="C1388" t="s">
        <v>6</v>
      </c>
      <c r="D1388" t="s">
        <v>7</v>
      </c>
      <c r="E1388">
        <v>100</v>
      </c>
      <c r="F1388" t="s">
        <v>173</v>
      </c>
      <c r="G1388" s="16">
        <v>46298.780196087966</v>
      </c>
    </row>
    <row r="1389" spans="1:7" x14ac:dyDescent="0.35">
      <c r="A1389" t="s">
        <v>29</v>
      </c>
      <c r="B1389">
        <v>2004</v>
      </c>
      <c r="C1389" t="s">
        <v>8</v>
      </c>
      <c r="D1389" t="s">
        <v>9</v>
      </c>
      <c r="E1389">
        <v>2944810405337.25</v>
      </c>
      <c r="F1389" t="s">
        <v>173</v>
      </c>
      <c r="G1389" s="16">
        <v>46298.780196087966</v>
      </c>
    </row>
    <row r="1390" spans="1:7" x14ac:dyDescent="0.35">
      <c r="A1390" t="s">
        <v>29</v>
      </c>
      <c r="B1390">
        <v>2004</v>
      </c>
      <c r="C1390" t="s">
        <v>10</v>
      </c>
      <c r="D1390" t="s">
        <v>11</v>
      </c>
      <c r="E1390">
        <v>1.1620868450727784</v>
      </c>
      <c r="F1390" t="s">
        <v>173</v>
      </c>
      <c r="G1390" s="16">
        <v>46298.780196087966</v>
      </c>
    </row>
    <row r="1391" spans="1:7" x14ac:dyDescent="0.35">
      <c r="A1391" t="s">
        <v>29</v>
      </c>
      <c r="B1391">
        <v>2004</v>
      </c>
      <c r="C1391" t="s">
        <v>12</v>
      </c>
      <c r="D1391" t="s">
        <v>13</v>
      </c>
      <c r="E1391">
        <v>50786.017646327491</v>
      </c>
      <c r="F1391" t="s">
        <v>173</v>
      </c>
      <c r="G1391" s="16">
        <v>46298.780196087966</v>
      </c>
    </row>
    <row r="1392" spans="1:7" x14ac:dyDescent="0.35">
      <c r="A1392" t="s">
        <v>29</v>
      </c>
      <c r="B1392">
        <v>2004</v>
      </c>
      <c r="C1392" t="s">
        <v>14</v>
      </c>
      <c r="D1392" t="s">
        <v>15</v>
      </c>
      <c r="E1392">
        <v>1.6657369665599171</v>
      </c>
      <c r="F1392" t="s">
        <v>173</v>
      </c>
      <c r="G1392" s="16">
        <v>46298.780196087966</v>
      </c>
    </row>
    <row r="1393" spans="1:7" x14ac:dyDescent="0.35">
      <c r="A1393" t="s">
        <v>29</v>
      </c>
      <c r="B1393">
        <v>2004</v>
      </c>
      <c r="C1393" t="s">
        <v>16</v>
      </c>
      <c r="D1393" t="s">
        <v>17</v>
      </c>
      <c r="E1393">
        <v>64.73</v>
      </c>
      <c r="F1393" t="s">
        <v>173</v>
      </c>
      <c r="G1393" s="16">
        <v>46298.780196087966</v>
      </c>
    </row>
    <row r="1394" spans="1:7" x14ac:dyDescent="0.35">
      <c r="A1394" t="s">
        <v>29</v>
      </c>
      <c r="B1394">
        <v>2004</v>
      </c>
      <c r="C1394" t="s">
        <v>18</v>
      </c>
      <c r="D1394" t="s">
        <v>19</v>
      </c>
      <c r="E1394">
        <v>78.680487804878069</v>
      </c>
      <c r="F1394" t="s">
        <v>173</v>
      </c>
      <c r="G1394" s="16">
        <v>46298.780196087966</v>
      </c>
    </row>
    <row r="1395" spans="1:7" x14ac:dyDescent="0.35">
      <c r="A1395" t="s">
        <v>29</v>
      </c>
      <c r="B1395">
        <v>2004</v>
      </c>
      <c r="C1395" t="s">
        <v>20</v>
      </c>
      <c r="D1395" t="s">
        <v>21</v>
      </c>
      <c r="E1395">
        <v>82516260</v>
      </c>
      <c r="F1395" t="s">
        <v>173</v>
      </c>
      <c r="G1395" s="16">
        <v>46298.780196087966</v>
      </c>
    </row>
    <row r="1396" spans="1:7" x14ac:dyDescent="0.35">
      <c r="A1396" t="s">
        <v>29</v>
      </c>
      <c r="B1396">
        <v>2004</v>
      </c>
      <c r="C1396" t="s">
        <v>22</v>
      </c>
      <c r="D1396" t="s">
        <v>23</v>
      </c>
      <c r="E1396">
        <v>62.906490946516413</v>
      </c>
      <c r="F1396" t="s">
        <v>173</v>
      </c>
      <c r="G1396" s="16">
        <v>46298.780196087966</v>
      </c>
    </row>
    <row r="1397" spans="1:7" x14ac:dyDescent="0.35">
      <c r="A1397" t="s">
        <v>29</v>
      </c>
      <c r="B1397">
        <v>2005</v>
      </c>
      <c r="C1397" t="s">
        <v>6</v>
      </c>
      <c r="D1397" t="s">
        <v>7</v>
      </c>
      <c r="E1397">
        <v>100</v>
      </c>
      <c r="F1397" t="s">
        <v>173</v>
      </c>
      <c r="G1397" s="16">
        <v>46298.780196087966</v>
      </c>
    </row>
    <row r="1398" spans="1:7" x14ac:dyDescent="0.35">
      <c r="A1398" t="s">
        <v>29</v>
      </c>
      <c r="B1398">
        <v>2005</v>
      </c>
      <c r="C1398" t="s">
        <v>8</v>
      </c>
      <c r="D1398" t="s">
        <v>9</v>
      </c>
      <c r="E1398">
        <v>2970886268370.0396</v>
      </c>
      <c r="F1398" t="s">
        <v>173</v>
      </c>
      <c r="G1398" s="16">
        <v>46298.780196087966</v>
      </c>
    </row>
    <row r="1399" spans="1:7" x14ac:dyDescent="0.35">
      <c r="A1399" t="s">
        <v>29</v>
      </c>
      <c r="B1399">
        <v>2005</v>
      </c>
      <c r="C1399" t="s">
        <v>10</v>
      </c>
      <c r="D1399" t="s">
        <v>11</v>
      </c>
      <c r="E1399">
        <v>0.88548529255156438</v>
      </c>
      <c r="F1399" t="s">
        <v>173</v>
      </c>
      <c r="G1399" s="16">
        <v>46298.780196087966</v>
      </c>
    </row>
    <row r="1400" spans="1:7" x14ac:dyDescent="0.35">
      <c r="A1400" t="s">
        <v>29</v>
      </c>
      <c r="B1400">
        <v>2005</v>
      </c>
      <c r="C1400" t="s">
        <v>12</v>
      </c>
      <c r="D1400" t="s">
        <v>13</v>
      </c>
      <c r="E1400">
        <v>51264.819374894148</v>
      </c>
      <c r="F1400" t="s">
        <v>173</v>
      </c>
      <c r="G1400" s="16">
        <v>46298.780196087966</v>
      </c>
    </row>
    <row r="1401" spans="1:7" x14ac:dyDescent="0.35">
      <c r="A1401" t="s">
        <v>29</v>
      </c>
      <c r="B1401">
        <v>2005</v>
      </c>
      <c r="C1401" t="s">
        <v>14</v>
      </c>
      <c r="D1401" t="s">
        <v>15</v>
      </c>
      <c r="E1401">
        <v>1.546911147513284</v>
      </c>
      <c r="F1401" t="s">
        <v>173</v>
      </c>
      <c r="G1401" s="16">
        <v>46298.780196087966</v>
      </c>
    </row>
    <row r="1402" spans="1:7" x14ac:dyDescent="0.35">
      <c r="A1402" t="s">
        <v>29</v>
      </c>
      <c r="B1402">
        <v>2005</v>
      </c>
      <c r="C1402" t="s">
        <v>16</v>
      </c>
      <c r="D1402" t="s">
        <v>17</v>
      </c>
      <c r="E1402">
        <v>68.709999999999994</v>
      </c>
      <c r="F1402" t="s">
        <v>173</v>
      </c>
      <c r="G1402" s="16">
        <v>46298.780196087966</v>
      </c>
    </row>
    <row r="1403" spans="1:7" x14ac:dyDescent="0.35">
      <c r="A1403" t="s">
        <v>29</v>
      </c>
      <c r="B1403">
        <v>2005</v>
      </c>
      <c r="C1403" t="s">
        <v>18</v>
      </c>
      <c r="D1403" t="s">
        <v>19</v>
      </c>
      <c r="E1403">
        <v>78.931707317073176</v>
      </c>
      <c r="F1403" t="s">
        <v>173</v>
      </c>
      <c r="G1403" s="16">
        <v>46298.780196087966</v>
      </c>
    </row>
    <row r="1404" spans="1:7" x14ac:dyDescent="0.35">
      <c r="A1404" t="s">
        <v>29</v>
      </c>
      <c r="B1404">
        <v>2005</v>
      </c>
      <c r="C1404" t="s">
        <v>20</v>
      </c>
      <c r="D1404" t="s">
        <v>21</v>
      </c>
      <c r="E1404">
        <v>82469422</v>
      </c>
      <c r="F1404" t="s">
        <v>173</v>
      </c>
      <c r="G1404" s="16">
        <v>46298.780196087966</v>
      </c>
    </row>
    <row r="1405" spans="1:7" x14ac:dyDescent="0.35">
      <c r="A1405" t="s">
        <v>29</v>
      </c>
      <c r="B1405">
        <v>2005</v>
      </c>
      <c r="C1405" t="s">
        <v>22</v>
      </c>
      <c r="D1405" t="s">
        <v>23</v>
      </c>
      <c r="E1405">
        <v>66.953102493432112</v>
      </c>
      <c r="F1405" t="s">
        <v>173</v>
      </c>
      <c r="G1405" s="16">
        <v>46298.780196087966</v>
      </c>
    </row>
    <row r="1406" spans="1:7" x14ac:dyDescent="0.35">
      <c r="A1406" t="s">
        <v>29</v>
      </c>
      <c r="B1406">
        <v>2006</v>
      </c>
      <c r="C1406" t="s">
        <v>6</v>
      </c>
      <c r="D1406" t="s">
        <v>7</v>
      </c>
      <c r="E1406">
        <v>100</v>
      </c>
      <c r="F1406" t="s">
        <v>173</v>
      </c>
      <c r="G1406" s="16">
        <v>46298.780196087966</v>
      </c>
    </row>
    <row r="1407" spans="1:7" x14ac:dyDescent="0.35">
      <c r="A1407" t="s">
        <v>29</v>
      </c>
      <c r="B1407">
        <v>2006</v>
      </c>
      <c r="C1407" t="s">
        <v>8</v>
      </c>
      <c r="D1407" t="s">
        <v>9</v>
      </c>
      <c r="E1407">
        <v>3085761005285.6489</v>
      </c>
      <c r="F1407" t="s">
        <v>173</v>
      </c>
      <c r="G1407" s="16">
        <v>46298.780196087966</v>
      </c>
    </row>
    <row r="1408" spans="1:7" x14ac:dyDescent="0.35">
      <c r="A1408" t="s">
        <v>29</v>
      </c>
      <c r="B1408">
        <v>2006</v>
      </c>
      <c r="C1408" t="s">
        <v>10</v>
      </c>
      <c r="D1408" t="s">
        <v>11</v>
      </c>
      <c r="E1408">
        <v>3.8666824152320913</v>
      </c>
      <c r="F1408" t="s">
        <v>173</v>
      </c>
      <c r="G1408" s="16">
        <v>46298.780196087966</v>
      </c>
    </row>
    <row r="1409" spans="1:7" x14ac:dyDescent="0.35">
      <c r="A1409" t="s">
        <v>29</v>
      </c>
      <c r="B1409">
        <v>2006</v>
      </c>
      <c r="C1409" t="s">
        <v>12</v>
      </c>
      <c r="D1409" t="s">
        <v>13</v>
      </c>
      <c r="E1409">
        <v>53307.16237675165</v>
      </c>
      <c r="F1409" t="s">
        <v>173</v>
      </c>
      <c r="G1409" s="16">
        <v>46298.780196087966</v>
      </c>
    </row>
    <row r="1410" spans="1:7" x14ac:dyDescent="0.35">
      <c r="A1410" t="s">
        <v>29</v>
      </c>
      <c r="B1410">
        <v>2006</v>
      </c>
      <c r="C1410" t="s">
        <v>14</v>
      </c>
      <c r="D1410" t="s">
        <v>15</v>
      </c>
      <c r="E1410">
        <v>1.5774264284056301</v>
      </c>
      <c r="F1410" t="s">
        <v>173</v>
      </c>
      <c r="G1410" s="16">
        <v>46298.780196087966</v>
      </c>
    </row>
    <row r="1411" spans="1:7" x14ac:dyDescent="0.35">
      <c r="A1411" t="s">
        <v>29</v>
      </c>
      <c r="B1411">
        <v>2006</v>
      </c>
      <c r="C1411" t="s">
        <v>16</v>
      </c>
      <c r="D1411" t="s">
        <v>17</v>
      </c>
      <c r="E1411">
        <v>72.16</v>
      </c>
      <c r="F1411" t="s">
        <v>173</v>
      </c>
      <c r="G1411" s="16">
        <v>46298.780196087966</v>
      </c>
    </row>
    <row r="1412" spans="1:7" x14ac:dyDescent="0.35">
      <c r="A1412" t="s">
        <v>29</v>
      </c>
      <c r="B1412">
        <v>2006</v>
      </c>
      <c r="C1412" t="s">
        <v>18</v>
      </c>
      <c r="D1412" t="s">
        <v>19</v>
      </c>
      <c r="E1412">
        <v>79.131707317073193</v>
      </c>
      <c r="F1412" t="s">
        <v>173</v>
      </c>
      <c r="G1412" s="16">
        <v>46298.780196087966</v>
      </c>
    </row>
    <row r="1413" spans="1:7" x14ac:dyDescent="0.35">
      <c r="A1413" t="s">
        <v>29</v>
      </c>
      <c r="B1413">
        <v>2006</v>
      </c>
      <c r="C1413" t="s">
        <v>20</v>
      </c>
      <c r="D1413" t="s">
        <v>21</v>
      </c>
      <c r="E1413">
        <v>82376451</v>
      </c>
      <c r="F1413" t="s">
        <v>173</v>
      </c>
      <c r="G1413" s="16">
        <v>46298.780196087966</v>
      </c>
    </row>
    <row r="1414" spans="1:7" x14ac:dyDescent="0.35">
      <c r="A1414" t="s">
        <v>29</v>
      </c>
      <c r="B1414">
        <v>2006</v>
      </c>
      <c r="C1414" t="s">
        <v>22</v>
      </c>
      <c r="D1414" t="s">
        <v>23</v>
      </c>
      <c r="E1414">
        <v>72.759193464623394</v>
      </c>
      <c r="F1414" t="s">
        <v>173</v>
      </c>
      <c r="G1414" s="16">
        <v>46298.780196087966</v>
      </c>
    </row>
    <row r="1415" spans="1:7" x14ac:dyDescent="0.35">
      <c r="A1415" t="s">
        <v>29</v>
      </c>
      <c r="B1415">
        <v>2007</v>
      </c>
      <c r="C1415" t="s">
        <v>6</v>
      </c>
      <c r="D1415" t="s">
        <v>7</v>
      </c>
      <c r="E1415">
        <v>100</v>
      </c>
      <c r="F1415" t="s">
        <v>173</v>
      </c>
      <c r="G1415" s="16">
        <v>46298.780196087966</v>
      </c>
    </row>
    <row r="1416" spans="1:7" x14ac:dyDescent="0.35">
      <c r="A1416" t="s">
        <v>29</v>
      </c>
      <c r="B1416">
        <v>2007</v>
      </c>
      <c r="C1416" t="s">
        <v>8</v>
      </c>
      <c r="D1416" t="s">
        <v>9</v>
      </c>
      <c r="E1416">
        <v>3174912263837.6836</v>
      </c>
      <c r="F1416" t="s">
        <v>173</v>
      </c>
      <c r="G1416" s="16">
        <v>46298.780196087966</v>
      </c>
    </row>
    <row r="1417" spans="1:7" x14ac:dyDescent="0.35">
      <c r="A1417" t="s">
        <v>29</v>
      </c>
      <c r="B1417">
        <v>2007</v>
      </c>
      <c r="C1417" t="s">
        <v>10</v>
      </c>
      <c r="D1417" t="s">
        <v>11</v>
      </c>
      <c r="E1417">
        <v>2.8891174138024951</v>
      </c>
      <c r="F1417" t="s">
        <v>173</v>
      </c>
      <c r="G1417" s="16">
        <v>46298.780196087966</v>
      </c>
    </row>
    <row r="1418" spans="1:7" x14ac:dyDescent="0.35">
      <c r="A1418" t="s">
        <v>29</v>
      </c>
      <c r="B1418">
        <v>2007</v>
      </c>
      <c r="C1418" t="s">
        <v>12</v>
      </c>
      <c r="D1418" t="s">
        <v>13</v>
      </c>
      <c r="E1418">
        <v>54920.658929972356</v>
      </c>
      <c r="F1418" t="s">
        <v>173</v>
      </c>
      <c r="G1418" s="16">
        <v>46298.780196087966</v>
      </c>
    </row>
    <row r="1419" spans="1:7" x14ac:dyDescent="0.35">
      <c r="A1419" t="s">
        <v>29</v>
      </c>
      <c r="B1419">
        <v>2007</v>
      </c>
      <c r="C1419" t="s">
        <v>14</v>
      </c>
      <c r="D1419" t="s">
        <v>15</v>
      </c>
      <c r="E1419">
        <v>2.298344007009506</v>
      </c>
      <c r="F1419" t="s">
        <v>173</v>
      </c>
      <c r="G1419" s="16">
        <v>46298.780196087966</v>
      </c>
    </row>
    <row r="1420" spans="1:7" x14ac:dyDescent="0.35">
      <c r="A1420" t="s">
        <v>29</v>
      </c>
      <c r="B1420">
        <v>2007</v>
      </c>
      <c r="C1420" t="s">
        <v>16</v>
      </c>
      <c r="D1420" t="s">
        <v>17</v>
      </c>
      <c r="E1420">
        <v>75.16</v>
      </c>
      <c r="F1420" t="s">
        <v>173</v>
      </c>
      <c r="G1420" s="16">
        <v>46298.780196087966</v>
      </c>
    </row>
    <row r="1421" spans="1:7" x14ac:dyDescent="0.35">
      <c r="A1421" t="s">
        <v>29</v>
      </c>
      <c r="B1421">
        <v>2007</v>
      </c>
      <c r="C1421" t="s">
        <v>18</v>
      </c>
      <c r="D1421" t="s">
        <v>19</v>
      </c>
      <c r="E1421">
        <v>79.534146341463426</v>
      </c>
      <c r="F1421" t="s">
        <v>173</v>
      </c>
      <c r="G1421" s="16">
        <v>46298.780196087966</v>
      </c>
    </row>
    <row r="1422" spans="1:7" x14ac:dyDescent="0.35">
      <c r="A1422" t="s">
        <v>29</v>
      </c>
      <c r="B1422">
        <v>2007</v>
      </c>
      <c r="C1422" t="s">
        <v>20</v>
      </c>
      <c r="D1422" t="s">
        <v>21</v>
      </c>
      <c r="E1422">
        <v>82266372</v>
      </c>
      <c r="F1422" t="s">
        <v>173</v>
      </c>
      <c r="G1422" s="16">
        <v>46298.780196087966</v>
      </c>
    </row>
    <row r="1423" spans="1:7" x14ac:dyDescent="0.35">
      <c r="A1423" t="s">
        <v>29</v>
      </c>
      <c r="B1423">
        <v>2007</v>
      </c>
      <c r="C1423" t="s">
        <v>22</v>
      </c>
      <c r="D1423" t="s">
        <v>23</v>
      </c>
      <c r="E1423">
        <v>74.883841681679797</v>
      </c>
      <c r="F1423" t="s">
        <v>173</v>
      </c>
      <c r="G1423" s="16">
        <v>46298.780196087966</v>
      </c>
    </row>
    <row r="1424" spans="1:7" x14ac:dyDescent="0.35">
      <c r="A1424" t="s">
        <v>29</v>
      </c>
      <c r="B1424">
        <v>2008</v>
      </c>
      <c r="C1424" t="s">
        <v>6</v>
      </c>
      <c r="D1424" t="s">
        <v>7</v>
      </c>
      <c r="E1424">
        <v>100</v>
      </c>
      <c r="F1424" t="s">
        <v>173</v>
      </c>
      <c r="G1424" s="16">
        <v>46298.780196087966</v>
      </c>
    </row>
    <row r="1425" spans="1:7" x14ac:dyDescent="0.35">
      <c r="A1425" t="s">
        <v>29</v>
      </c>
      <c r="B1425">
        <v>2008</v>
      </c>
      <c r="C1425" t="s">
        <v>8</v>
      </c>
      <c r="D1425" t="s">
        <v>9</v>
      </c>
      <c r="E1425">
        <v>3203102383827.3638</v>
      </c>
      <c r="F1425" t="s">
        <v>173</v>
      </c>
      <c r="G1425" s="16">
        <v>46298.780196087966</v>
      </c>
    </row>
    <row r="1426" spans="1:7" x14ac:dyDescent="0.35">
      <c r="A1426" t="s">
        <v>29</v>
      </c>
      <c r="B1426">
        <v>2008</v>
      </c>
      <c r="C1426" t="s">
        <v>10</v>
      </c>
      <c r="D1426" t="s">
        <v>11</v>
      </c>
      <c r="E1426">
        <v>0.88790233074362845</v>
      </c>
      <c r="F1426" t="s">
        <v>173</v>
      </c>
      <c r="G1426" s="16">
        <v>46298.780196087966</v>
      </c>
    </row>
    <row r="1427" spans="1:7" x14ac:dyDescent="0.35">
      <c r="A1427" t="s">
        <v>29</v>
      </c>
      <c r="B1427">
        <v>2008</v>
      </c>
      <c r="C1427" t="s">
        <v>12</v>
      </c>
      <c r="D1427" t="s">
        <v>13</v>
      </c>
      <c r="E1427">
        <v>55513.755885831466</v>
      </c>
      <c r="F1427" t="s">
        <v>173</v>
      </c>
      <c r="G1427" s="16">
        <v>46298.780196087966</v>
      </c>
    </row>
    <row r="1428" spans="1:7" x14ac:dyDescent="0.35">
      <c r="A1428" t="s">
        <v>29</v>
      </c>
      <c r="B1428">
        <v>2008</v>
      </c>
      <c r="C1428" t="s">
        <v>14</v>
      </c>
      <c r="D1428" t="s">
        <v>15</v>
      </c>
      <c r="E1428">
        <v>2.6283798163721932</v>
      </c>
      <c r="F1428" t="s">
        <v>173</v>
      </c>
      <c r="G1428" s="16">
        <v>46298.780196087966</v>
      </c>
    </row>
    <row r="1429" spans="1:7" x14ac:dyDescent="0.35">
      <c r="A1429" t="s">
        <v>29</v>
      </c>
      <c r="B1429">
        <v>2008</v>
      </c>
      <c r="C1429" t="s">
        <v>16</v>
      </c>
      <c r="D1429" t="s">
        <v>17</v>
      </c>
      <c r="E1429">
        <v>78</v>
      </c>
      <c r="F1429" t="s">
        <v>173</v>
      </c>
      <c r="G1429" s="16">
        <v>46298.780196087966</v>
      </c>
    </row>
    <row r="1430" spans="1:7" x14ac:dyDescent="0.35">
      <c r="A1430" t="s">
        <v>29</v>
      </c>
      <c r="B1430">
        <v>2008</v>
      </c>
      <c r="C1430" t="s">
        <v>18</v>
      </c>
      <c r="D1430" t="s">
        <v>19</v>
      </c>
      <c r="E1430">
        <v>79.736585365853671</v>
      </c>
      <c r="F1430" t="s">
        <v>173</v>
      </c>
      <c r="G1430" s="16">
        <v>46298.780196087966</v>
      </c>
    </row>
    <row r="1431" spans="1:7" x14ac:dyDescent="0.35">
      <c r="A1431" t="s">
        <v>29</v>
      </c>
      <c r="B1431">
        <v>2008</v>
      </c>
      <c r="C1431" t="s">
        <v>20</v>
      </c>
      <c r="D1431" t="s">
        <v>21</v>
      </c>
      <c r="E1431">
        <v>82110097</v>
      </c>
      <c r="F1431" t="s">
        <v>173</v>
      </c>
      <c r="G1431" s="16">
        <v>46298.780196087966</v>
      </c>
    </row>
    <row r="1432" spans="1:7" x14ac:dyDescent="0.35">
      <c r="A1432" t="s">
        <v>29</v>
      </c>
      <c r="B1432">
        <v>2008</v>
      </c>
      <c r="C1432" t="s">
        <v>22</v>
      </c>
      <c r="D1432" t="s">
        <v>23</v>
      </c>
      <c r="E1432">
        <v>76.113166594574551</v>
      </c>
      <c r="F1432" t="s">
        <v>173</v>
      </c>
      <c r="G1432" s="16">
        <v>46298.780196087966</v>
      </c>
    </row>
    <row r="1433" spans="1:7" x14ac:dyDescent="0.35">
      <c r="A1433" t="s">
        <v>29</v>
      </c>
      <c r="B1433">
        <v>2009</v>
      </c>
      <c r="C1433" t="s">
        <v>6</v>
      </c>
      <c r="D1433" t="s">
        <v>7</v>
      </c>
      <c r="E1433">
        <v>100</v>
      </c>
      <c r="F1433" t="s">
        <v>173</v>
      </c>
      <c r="G1433" s="16">
        <v>46298.780196087966</v>
      </c>
    </row>
    <row r="1434" spans="1:7" x14ac:dyDescent="0.35">
      <c r="A1434" t="s">
        <v>29</v>
      </c>
      <c r="B1434">
        <v>2009</v>
      </c>
      <c r="C1434" t="s">
        <v>8</v>
      </c>
      <c r="D1434" t="s">
        <v>9</v>
      </c>
      <c r="E1434">
        <v>3025504625850.0449</v>
      </c>
      <c r="F1434" t="s">
        <v>173</v>
      </c>
      <c r="G1434" s="16">
        <v>46298.780196087966</v>
      </c>
    </row>
    <row r="1435" spans="1:7" x14ac:dyDescent="0.35">
      <c r="A1435" t="s">
        <v>29</v>
      </c>
      <c r="B1435">
        <v>2009</v>
      </c>
      <c r="C1435" t="s">
        <v>10</v>
      </c>
      <c r="D1435" t="s">
        <v>11</v>
      </c>
      <c r="E1435">
        <v>-5.5445545192067414</v>
      </c>
      <c r="F1435" t="s">
        <v>173</v>
      </c>
      <c r="G1435" s="16">
        <v>46298.780196087966</v>
      </c>
    </row>
    <row r="1436" spans="1:7" x14ac:dyDescent="0.35">
      <c r="A1436" t="s">
        <v>29</v>
      </c>
      <c r="B1436">
        <v>2009</v>
      </c>
      <c r="C1436" t="s">
        <v>12</v>
      </c>
      <c r="D1436" t="s">
        <v>13</v>
      </c>
      <c r="E1436">
        <v>52568.797424994955</v>
      </c>
      <c r="F1436" t="s">
        <v>173</v>
      </c>
      <c r="G1436" s="16">
        <v>46298.780196087966</v>
      </c>
    </row>
    <row r="1437" spans="1:7" x14ac:dyDescent="0.35">
      <c r="A1437" t="s">
        <v>29</v>
      </c>
      <c r="B1437">
        <v>2009</v>
      </c>
      <c r="C1437" t="s">
        <v>14</v>
      </c>
      <c r="D1437" t="s">
        <v>15</v>
      </c>
      <c r="E1437">
        <v>0.3127390073684469</v>
      </c>
      <c r="F1437" t="s">
        <v>173</v>
      </c>
      <c r="G1437" s="16">
        <v>46298.780196087966</v>
      </c>
    </row>
    <row r="1438" spans="1:7" x14ac:dyDescent="0.35">
      <c r="A1438" t="s">
        <v>29</v>
      </c>
      <c r="B1438">
        <v>2009</v>
      </c>
      <c r="C1438" t="s">
        <v>16</v>
      </c>
      <c r="D1438" t="s">
        <v>17</v>
      </c>
      <c r="E1438">
        <v>79</v>
      </c>
      <c r="F1438" t="s">
        <v>173</v>
      </c>
      <c r="G1438" s="16">
        <v>46298.780196087966</v>
      </c>
    </row>
    <row r="1439" spans="1:7" x14ac:dyDescent="0.35">
      <c r="A1439" t="s">
        <v>29</v>
      </c>
      <c r="B1439">
        <v>2009</v>
      </c>
      <c r="C1439" t="s">
        <v>18</v>
      </c>
      <c r="D1439" t="s">
        <v>19</v>
      </c>
      <c r="E1439">
        <v>79.836585365853679</v>
      </c>
      <c r="F1439" t="s">
        <v>173</v>
      </c>
      <c r="G1439" s="16">
        <v>46298.780196087966</v>
      </c>
    </row>
    <row r="1440" spans="1:7" x14ac:dyDescent="0.35">
      <c r="A1440" t="s">
        <v>29</v>
      </c>
      <c r="B1440">
        <v>2009</v>
      </c>
      <c r="C1440" t="s">
        <v>20</v>
      </c>
      <c r="D1440" t="s">
        <v>21</v>
      </c>
      <c r="E1440">
        <v>81902307</v>
      </c>
      <c r="F1440" t="s">
        <v>173</v>
      </c>
      <c r="G1440" s="16">
        <v>46298.780196087966</v>
      </c>
    </row>
    <row r="1441" spans="1:7" x14ac:dyDescent="0.35">
      <c r="A1441" t="s">
        <v>29</v>
      </c>
      <c r="B1441">
        <v>2009</v>
      </c>
      <c r="C1441" t="s">
        <v>22</v>
      </c>
      <c r="D1441" t="s">
        <v>23</v>
      </c>
      <c r="E1441">
        <v>66.139127575712621</v>
      </c>
      <c r="F1441" t="s">
        <v>173</v>
      </c>
      <c r="G1441" s="16">
        <v>46298.780196087966</v>
      </c>
    </row>
    <row r="1442" spans="1:7" x14ac:dyDescent="0.35">
      <c r="A1442" t="s">
        <v>29</v>
      </c>
      <c r="B1442">
        <v>2010</v>
      </c>
      <c r="C1442" t="s">
        <v>6</v>
      </c>
      <c r="D1442" t="s">
        <v>7</v>
      </c>
      <c r="E1442">
        <v>100</v>
      </c>
      <c r="F1442" t="s">
        <v>173</v>
      </c>
      <c r="G1442" s="16">
        <v>46298.780196087966</v>
      </c>
    </row>
    <row r="1443" spans="1:7" x14ac:dyDescent="0.35">
      <c r="A1443" t="s">
        <v>29</v>
      </c>
      <c r="B1443">
        <v>2010</v>
      </c>
      <c r="C1443" t="s">
        <v>8</v>
      </c>
      <c r="D1443" t="s">
        <v>9</v>
      </c>
      <c r="E1443">
        <v>3150598283304.249</v>
      </c>
      <c r="F1443" t="s">
        <v>173</v>
      </c>
      <c r="G1443" s="16">
        <v>46298.780196087966</v>
      </c>
    </row>
    <row r="1444" spans="1:7" x14ac:dyDescent="0.35">
      <c r="A1444" t="s">
        <v>29</v>
      </c>
      <c r="B1444">
        <v>2010</v>
      </c>
      <c r="C1444" t="s">
        <v>10</v>
      </c>
      <c r="D1444" t="s">
        <v>11</v>
      </c>
      <c r="E1444">
        <v>4.1346377852275822</v>
      </c>
      <c r="F1444" t="s">
        <v>173</v>
      </c>
      <c r="G1444" s="16">
        <v>46298.780196087966</v>
      </c>
    </row>
    <row r="1445" spans="1:7" x14ac:dyDescent="0.35">
      <c r="A1445" t="s">
        <v>29</v>
      </c>
      <c r="B1445">
        <v>2010</v>
      </c>
      <c r="C1445" t="s">
        <v>12</v>
      </c>
      <c r="D1445" t="s">
        <v>13</v>
      </c>
      <c r="E1445">
        <v>54826.255453315003</v>
      </c>
      <c r="F1445" t="s">
        <v>173</v>
      </c>
      <c r="G1445" s="16">
        <v>46298.780196087966</v>
      </c>
    </row>
    <row r="1446" spans="1:7" x14ac:dyDescent="0.35">
      <c r="A1446" t="s">
        <v>29</v>
      </c>
      <c r="B1446">
        <v>2010</v>
      </c>
      <c r="C1446" t="s">
        <v>14</v>
      </c>
      <c r="D1446" t="s">
        <v>15</v>
      </c>
      <c r="E1446">
        <v>1.1038103778926049</v>
      </c>
      <c r="F1446" t="s">
        <v>173</v>
      </c>
      <c r="G1446" s="16">
        <v>46298.780196087966</v>
      </c>
    </row>
    <row r="1447" spans="1:7" x14ac:dyDescent="0.35">
      <c r="A1447" t="s">
        <v>29</v>
      </c>
      <c r="B1447">
        <v>2010</v>
      </c>
      <c r="C1447" t="s">
        <v>16</v>
      </c>
      <c r="D1447" t="s">
        <v>17</v>
      </c>
      <c r="E1447">
        <v>82</v>
      </c>
      <c r="F1447" t="s">
        <v>173</v>
      </c>
      <c r="G1447" s="16">
        <v>46298.780196087966</v>
      </c>
    </row>
    <row r="1448" spans="1:7" x14ac:dyDescent="0.35">
      <c r="A1448" t="s">
        <v>29</v>
      </c>
      <c r="B1448">
        <v>2010</v>
      </c>
      <c r="C1448" t="s">
        <v>18</v>
      </c>
      <c r="D1448" t="s">
        <v>19</v>
      </c>
      <c r="E1448">
        <v>79.987804878048792</v>
      </c>
      <c r="F1448" t="s">
        <v>173</v>
      </c>
      <c r="G1448" s="16">
        <v>46298.780196087966</v>
      </c>
    </row>
    <row r="1449" spans="1:7" x14ac:dyDescent="0.35">
      <c r="A1449" t="s">
        <v>29</v>
      </c>
      <c r="B1449">
        <v>2010</v>
      </c>
      <c r="C1449" t="s">
        <v>20</v>
      </c>
      <c r="D1449" t="s">
        <v>21</v>
      </c>
      <c r="E1449">
        <v>81776930</v>
      </c>
      <c r="F1449" t="s">
        <v>173</v>
      </c>
      <c r="G1449" s="16">
        <v>46298.780196087966</v>
      </c>
    </row>
    <row r="1450" spans="1:7" x14ac:dyDescent="0.35">
      <c r="A1450" t="s">
        <v>29</v>
      </c>
      <c r="B1450">
        <v>2010</v>
      </c>
      <c r="C1450" t="s">
        <v>22</v>
      </c>
      <c r="D1450" t="s">
        <v>23</v>
      </c>
      <c r="E1450">
        <v>73.885235120026309</v>
      </c>
      <c r="F1450" t="s">
        <v>173</v>
      </c>
      <c r="G1450" s="16">
        <v>46298.780196087966</v>
      </c>
    </row>
    <row r="1451" spans="1:7" x14ac:dyDescent="0.35">
      <c r="A1451" t="s">
        <v>29</v>
      </c>
      <c r="B1451">
        <v>2011</v>
      </c>
      <c r="C1451" t="s">
        <v>6</v>
      </c>
      <c r="D1451" t="s">
        <v>7</v>
      </c>
      <c r="E1451">
        <v>100</v>
      </c>
      <c r="F1451" t="s">
        <v>173</v>
      </c>
      <c r="G1451" s="16">
        <v>46298.780196087966</v>
      </c>
    </row>
    <row r="1452" spans="1:7" x14ac:dyDescent="0.35">
      <c r="A1452" t="s">
        <v>29</v>
      </c>
      <c r="B1452">
        <v>2011</v>
      </c>
      <c r="C1452" t="s">
        <v>8</v>
      </c>
      <c r="D1452" t="s">
        <v>9</v>
      </c>
      <c r="E1452">
        <v>3268996785218.5679</v>
      </c>
      <c r="F1452" t="s">
        <v>173</v>
      </c>
      <c r="G1452" s="16">
        <v>46298.780196087966</v>
      </c>
    </row>
    <row r="1453" spans="1:7" x14ac:dyDescent="0.35">
      <c r="A1453" t="s">
        <v>29</v>
      </c>
      <c r="B1453">
        <v>2011</v>
      </c>
      <c r="C1453" t="s">
        <v>10</v>
      </c>
      <c r="D1453" t="s">
        <v>11</v>
      </c>
      <c r="E1453">
        <v>3.7579688448933695</v>
      </c>
      <c r="F1453" t="s">
        <v>173</v>
      </c>
      <c r="G1453" s="16">
        <v>46298.780196087966</v>
      </c>
    </row>
    <row r="1454" spans="1:7" x14ac:dyDescent="0.35">
      <c r="A1454" t="s">
        <v>29</v>
      </c>
      <c r="B1454">
        <v>2011</v>
      </c>
      <c r="C1454" t="s">
        <v>12</v>
      </c>
      <c r="D1454" t="s">
        <v>13</v>
      </c>
      <c r="E1454">
        <v>57950.958972967674</v>
      </c>
      <c r="F1454" t="s">
        <v>173</v>
      </c>
      <c r="G1454" s="16">
        <v>46298.780196087966</v>
      </c>
    </row>
    <row r="1455" spans="1:7" x14ac:dyDescent="0.35">
      <c r="A1455" t="s">
        <v>29</v>
      </c>
      <c r="B1455">
        <v>2011</v>
      </c>
      <c r="C1455" t="s">
        <v>14</v>
      </c>
      <c r="D1455" t="s">
        <v>15</v>
      </c>
      <c r="E1455">
        <v>2.0751728373587408</v>
      </c>
      <c r="F1455" t="s">
        <v>173</v>
      </c>
      <c r="G1455" s="16">
        <v>46298.780196087966</v>
      </c>
    </row>
    <row r="1456" spans="1:7" x14ac:dyDescent="0.35">
      <c r="A1456" t="s">
        <v>29</v>
      </c>
      <c r="B1456">
        <v>2011</v>
      </c>
      <c r="C1456" t="s">
        <v>16</v>
      </c>
      <c r="D1456" t="s">
        <v>17</v>
      </c>
      <c r="E1456">
        <v>81.269999536019995</v>
      </c>
      <c r="F1456" t="s">
        <v>173</v>
      </c>
      <c r="G1456" s="16">
        <v>46298.780196087966</v>
      </c>
    </row>
    <row r="1457" spans="1:7" x14ac:dyDescent="0.35">
      <c r="A1457" t="s">
        <v>29</v>
      </c>
      <c r="B1457">
        <v>2011</v>
      </c>
      <c r="C1457" t="s">
        <v>18</v>
      </c>
      <c r="D1457" t="s">
        <v>19</v>
      </c>
      <c r="E1457">
        <v>80.436585365853674</v>
      </c>
      <c r="F1457" t="s">
        <v>173</v>
      </c>
      <c r="G1457" s="16">
        <v>46298.780196087966</v>
      </c>
    </row>
    <row r="1458" spans="1:7" x14ac:dyDescent="0.35">
      <c r="A1458" t="s">
        <v>29</v>
      </c>
      <c r="B1458">
        <v>2011</v>
      </c>
      <c r="C1458" t="s">
        <v>20</v>
      </c>
      <c r="D1458" t="s">
        <v>21</v>
      </c>
      <c r="E1458">
        <v>80274983</v>
      </c>
      <c r="F1458" t="s">
        <v>173</v>
      </c>
      <c r="G1458" s="16">
        <v>46298.780196087966</v>
      </c>
    </row>
    <row r="1459" spans="1:7" x14ac:dyDescent="0.35">
      <c r="A1459" t="s">
        <v>29</v>
      </c>
      <c r="B1459">
        <v>2011</v>
      </c>
      <c r="C1459" t="s">
        <v>22</v>
      </c>
      <c r="D1459" t="s">
        <v>23</v>
      </c>
      <c r="E1459">
        <v>78.433002901441981</v>
      </c>
      <c r="F1459" t="s">
        <v>173</v>
      </c>
      <c r="G1459" s="16">
        <v>46298.780196087966</v>
      </c>
    </row>
    <row r="1460" spans="1:7" x14ac:dyDescent="0.35">
      <c r="A1460" t="s">
        <v>29</v>
      </c>
      <c r="B1460">
        <v>2012</v>
      </c>
      <c r="C1460" t="s">
        <v>6</v>
      </c>
      <c r="D1460" t="s">
        <v>7</v>
      </c>
      <c r="E1460">
        <v>100</v>
      </c>
      <c r="F1460" t="s">
        <v>173</v>
      </c>
      <c r="G1460" s="16">
        <v>46298.780196087966</v>
      </c>
    </row>
    <row r="1461" spans="1:7" x14ac:dyDescent="0.35">
      <c r="A1461" t="s">
        <v>29</v>
      </c>
      <c r="B1461">
        <v>2012</v>
      </c>
      <c r="C1461" t="s">
        <v>8</v>
      </c>
      <c r="D1461" t="s">
        <v>9</v>
      </c>
      <c r="E1461">
        <v>3284148978797.6929</v>
      </c>
      <c r="F1461" t="s">
        <v>173</v>
      </c>
      <c r="G1461" s="16">
        <v>46298.780196087966</v>
      </c>
    </row>
    <row r="1462" spans="1:7" x14ac:dyDescent="0.35">
      <c r="A1462" t="s">
        <v>29</v>
      </c>
      <c r="B1462">
        <v>2012</v>
      </c>
      <c r="C1462" t="s">
        <v>10</v>
      </c>
      <c r="D1462" t="s">
        <v>11</v>
      </c>
      <c r="E1462">
        <v>0.46351203670920427</v>
      </c>
      <c r="F1462" t="s">
        <v>173</v>
      </c>
      <c r="G1462" s="16">
        <v>46298.780196087966</v>
      </c>
    </row>
    <row r="1463" spans="1:7" x14ac:dyDescent="0.35">
      <c r="A1463" t="s">
        <v>29</v>
      </c>
      <c r="B1463">
        <v>2012</v>
      </c>
      <c r="C1463" t="s">
        <v>12</v>
      </c>
      <c r="D1463" t="s">
        <v>13</v>
      </c>
      <c r="E1463">
        <v>58110.376851224464</v>
      </c>
      <c r="F1463" t="s">
        <v>173</v>
      </c>
      <c r="G1463" s="16">
        <v>46298.780196087966</v>
      </c>
    </row>
    <row r="1464" spans="1:7" x14ac:dyDescent="0.35">
      <c r="A1464" t="s">
        <v>29</v>
      </c>
      <c r="B1464">
        <v>2012</v>
      </c>
      <c r="C1464" t="s">
        <v>14</v>
      </c>
      <c r="D1464" t="s">
        <v>15</v>
      </c>
      <c r="E1464">
        <v>2.0084888478295619</v>
      </c>
      <c r="F1464" t="s">
        <v>173</v>
      </c>
      <c r="G1464" s="16">
        <v>46298.780196087966</v>
      </c>
    </row>
    <row r="1465" spans="1:7" x14ac:dyDescent="0.35">
      <c r="A1465" t="s">
        <v>29</v>
      </c>
      <c r="B1465">
        <v>2012</v>
      </c>
      <c r="C1465" t="s">
        <v>16</v>
      </c>
      <c r="D1465" t="s">
        <v>17</v>
      </c>
      <c r="E1465">
        <v>82.349998473839193</v>
      </c>
      <c r="F1465" t="s">
        <v>173</v>
      </c>
      <c r="G1465" s="16">
        <v>46298.780196087966</v>
      </c>
    </row>
    <row r="1466" spans="1:7" x14ac:dyDescent="0.35">
      <c r="A1466" t="s">
        <v>29</v>
      </c>
      <c r="B1466">
        <v>2012</v>
      </c>
      <c r="C1466" t="s">
        <v>18</v>
      </c>
      <c r="D1466" t="s">
        <v>19</v>
      </c>
      <c r="E1466">
        <v>80.53902439024391</v>
      </c>
      <c r="F1466" t="s">
        <v>173</v>
      </c>
      <c r="G1466" s="16">
        <v>46298.780196087966</v>
      </c>
    </row>
    <row r="1467" spans="1:7" x14ac:dyDescent="0.35">
      <c r="A1467" t="s">
        <v>29</v>
      </c>
      <c r="B1467">
        <v>2012</v>
      </c>
      <c r="C1467" t="s">
        <v>20</v>
      </c>
      <c r="D1467" t="s">
        <v>21</v>
      </c>
      <c r="E1467">
        <v>80425823</v>
      </c>
      <c r="F1467" t="s">
        <v>173</v>
      </c>
      <c r="G1467" s="16">
        <v>46298.780196087966</v>
      </c>
    </row>
    <row r="1468" spans="1:7" x14ac:dyDescent="0.35">
      <c r="A1468" t="s">
        <v>29</v>
      </c>
      <c r="B1468">
        <v>2012</v>
      </c>
      <c r="C1468" t="s">
        <v>22</v>
      </c>
      <c r="D1468" t="s">
        <v>23</v>
      </c>
      <c r="E1468">
        <v>79.331649567031519</v>
      </c>
      <c r="F1468" t="s">
        <v>173</v>
      </c>
      <c r="G1468" s="16">
        <v>46298.780196087966</v>
      </c>
    </row>
    <row r="1469" spans="1:7" x14ac:dyDescent="0.35">
      <c r="A1469" t="s">
        <v>29</v>
      </c>
      <c r="B1469">
        <v>2013</v>
      </c>
      <c r="C1469" t="s">
        <v>6</v>
      </c>
      <c r="D1469" t="s">
        <v>7</v>
      </c>
      <c r="E1469">
        <v>100</v>
      </c>
      <c r="F1469" t="s">
        <v>173</v>
      </c>
      <c r="G1469" s="16">
        <v>46298.780196087966</v>
      </c>
    </row>
    <row r="1470" spans="1:7" x14ac:dyDescent="0.35">
      <c r="A1470" t="s">
        <v>29</v>
      </c>
      <c r="B1470">
        <v>2013</v>
      </c>
      <c r="C1470" t="s">
        <v>8</v>
      </c>
      <c r="D1470" t="s">
        <v>9</v>
      </c>
      <c r="E1470">
        <v>3297186905208.2476</v>
      </c>
      <c r="F1470" t="s">
        <v>173</v>
      </c>
      <c r="G1470" s="16">
        <v>46298.780196087966</v>
      </c>
    </row>
    <row r="1471" spans="1:7" x14ac:dyDescent="0.35">
      <c r="A1471" t="s">
        <v>29</v>
      </c>
      <c r="B1471">
        <v>2013</v>
      </c>
      <c r="C1471" t="s">
        <v>10</v>
      </c>
      <c r="D1471" t="s">
        <v>11</v>
      </c>
      <c r="E1471">
        <v>0.39699558377914457</v>
      </c>
      <c r="F1471" t="s">
        <v>173</v>
      </c>
      <c r="G1471" s="16">
        <v>46298.780196087966</v>
      </c>
    </row>
    <row r="1472" spans="1:7" x14ac:dyDescent="0.35">
      <c r="A1472" t="s">
        <v>29</v>
      </c>
      <c r="B1472">
        <v>2013</v>
      </c>
      <c r="C1472" t="s">
        <v>12</v>
      </c>
      <c r="D1472" t="s">
        <v>13</v>
      </c>
      <c r="E1472">
        <v>58182.076617695333</v>
      </c>
      <c r="F1472" t="s">
        <v>173</v>
      </c>
      <c r="G1472" s="16">
        <v>46298.780196087966</v>
      </c>
    </row>
    <row r="1473" spans="1:7" x14ac:dyDescent="0.35">
      <c r="A1473" t="s">
        <v>29</v>
      </c>
      <c r="B1473">
        <v>2013</v>
      </c>
      <c r="C1473" t="s">
        <v>14</v>
      </c>
      <c r="D1473" t="s">
        <v>15</v>
      </c>
      <c r="E1473">
        <v>1.504723302518763</v>
      </c>
      <c r="F1473" t="s">
        <v>173</v>
      </c>
      <c r="G1473" s="16">
        <v>46298.780196087966</v>
      </c>
    </row>
    <row r="1474" spans="1:7" x14ac:dyDescent="0.35">
      <c r="A1474" t="s">
        <v>29</v>
      </c>
      <c r="B1474">
        <v>2013</v>
      </c>
      <c r="C1474" t="s">
        <v>16</v>
      </c>
      <c r="D1474" t="s">
        <v>17</v>
      </c>
      <c r="E1474">
        <v>84.17</v>
      </c>
      <c r="F1474" t="s">
        <v>173</v>
      </c>
      <c r="G1474" s="16">
        <v>46298.780196087966</v>
      </c>
    </row>
    <row r="1475" spans="1:7" x14ac:dyDescent="0.35">
      <c r="A1475" t="s">
        <v>29</v>
      </c>
      <c r="B1475">
        <v>2013</v>
      </c>
      <c r="C1475" t="s">
        <v>18</v>
      </c>
      <c r="D1475" t="s">
        <v>19</v>
      </c>
      <c r="E1475">
        <v>80.490243902439033</v>
      </c>
      <c r="F1475" t="s">
        <v>173</v>
      </c>
      <c r="G1475" s="16">
        <v>46298.780196087966</v>
      </c>
    </row>
    <row r="1476" spans="1:7" x14ac:dyDescent="0.35">
      <c r="A1476" t="s">
        <v>29</v>
      </c>
      <c r="B1476">
        <v>2013</v>
      </c>
      <c r="C1476" t="s">
        <v>20</v>
      </c>
      <c r="D1476" t="s">
        <v>21</v>
      </c>
      <c r="E1476">
        <v>80645605</v>
      </c>
      <c r="F1476" t="s">
        <v>173</v>
      </c>
      <c r="G1476" s="16">
        <v>46298.780196087966</v>
      </c>
    </row>
    <row r="1477" spans="1:7" x14ac:dyDescent="0.35">
      <c r="A1477" t="s">
        <v>29</v>
      </c>
      <c r="B1477">
        <v>2013</v>
      </c>
      <c r="C1477" t="s">
        <v>22</v>
      </c>
      <c r="D1477" t="s">
        <v>23</v>
      </c>
      <c r="E1477">
        <v>77.586028857693051</v>
      </c>
      <c r="F1477" t="s">
        <v>173</v>
      </c>
      <c r="G1477" s="16">
        <v>46298.780196087966</v>
      </c>
    </row>
    <row r="1478" spans="1:7" x14ac:dyDescent="0.35">
      <c r="A1478" t="s">
        <v>29</v>
      </c>
      <c r="B1478">
        <v>2014</v>
      </c>
      <c r="C1478" t="s">
        <v>6</v>
      </c>
      <c r="D1478" t="s">
        <v>7</v>
      </c>
      <c r="E1478">
        <v>100</v>
      </c>
      <c r="F1478" t="s">
        <v>173</v>
      </c>
      <c r="G1478" s="16">
        <v>46298.780196087966</v>
      </c>
    </row>
    <row r="1479" spans="1:7" x14ac:dyDescent="0.35">
      <c r="A1479" t="s">
        <v>29</v>
      </c>
      <c r="B1479">
        <v>2014</v>
      </c>
      <c r="C1479" t="s">
        <v>8</v>
      </c>
      <c r="D1479" t="s">
        <v>9</v>
      </c>
      <c r="E1479">
        <v>3369071713224.2671</v>
      </c>
      <c r="F1479" t="s">
        <v>173</v>
      </c>
      <c r="G1479" s="16">
        <v>46298.780196087966</v>
      </c>
    </row>
    <row r="1480" spans="1:7" x14ac:dyDescent="0.35">
      <c r="A1480" t="s">
        <v>29</v>
      </c>
      <c r="B1480">
        <v>2014</v>
      </c>
      <c r="C1480" t="s">
        <v>10</v>
      </c>
      <c r="D1480" t="s">
        <v>11</v>
      </c>
      <c r="E1480">
        <v>2.1801860216801714</v>
      </c>
      <c r="F1480" t="s">
        <v>173</v>
      </c>
      <c r="G1480" s="16">
        <v>46298.780196087966</v>
      </c>
    </row>
    <row r="1481" spans="1:7" x14ac:dyDescent="0.35">
      <c r="A1481" t="s">
        <v>29</v>
      </c>
      <c r="B1481">
        <v>2014</v>
      </c>
      <c r="C1481" t="s">
        <v>12</v>
      </c>
      <c r="D1481" t="s">
        <v>13</v>
      </c>
      <c r="E1481">
        <v>59203.23408799625</v>
      </c>
      <c r="F1481" t="s">
        <v>173</v>
      </c>
      <c r="G1481" s="16">
        <v>46298.780196087966</v>
      </c>
    </row>
    <row r="1482" spans="1:7" x14ac:dyDescent="0.35">
      <c r="A1482" t="s">
        <v>29</v>
      </c>
      <c r="B1482">
        <v>2014</v>
      </c>
      <c r="C1482" t="s">
        <v>14</v>
      </c>
      <c r="D1482" t="s">
        <v>15</v>
      </c>
      <c r="E1482">
        <v>0.90679400043424585</v>
      </c>
      <c r="F1482" t="s">
        <v>173</v>
      </c>
      <c r="G1482" s="16">
        <v>46298.780196087966</v>
      </c>
    </row>
    <row r="1483" spans="1:7" x14ac:dyDescent="0.35">
      <c r="A1483" t="s">
        <v>29</v>
      </c>
      <c r="B1483">
        <v>2014</v>
      </c>
      <c r="C1483" t="s">
        <v>16</v>
      </c>
      <c r="D1483" t="s">
        <v>17</v>
      </c>
      <c r="E1483">
        <v>86.193700657875596</v>
      </c>
      <c r="F1483" t="s">
        <v>173</v>
      </c>
      <c r="G1483" s="16">
        <v>46298.780196087966</v>
      </c>
    </row>
    <row r="1484" spans="1:7" x14ac:dyDescent="0.35">
      <c r="A1484" t="s">
        <v>29</v>
      </c>
      <c r="B1484">
        <v>2014</v>
      </c>
      <c r="C1484" t="s">
        <v>18</v>
      </c>
      <c r="D1484" t="s">
        <v>19</v>
      </c>
      <c r="E1484">
        <v>81.090243902439042</v>
      </c>
      <c r="F1484" t="s">
        <v>173</v>
      </c>
      <c r="G1484" s="16">
        <v>46298.780196087966</v>
      </c>
    </row>
    <row r="1485" spans="1:7" x14ac:dyDescent="0.35">
      <c r="A1485" t="s">
        <v>29</v>
      </c>
      <c r="B1485">
        <v>2014</v>
      </c>
      <c r="C1485" t="s">
        <v>20</v>
      </c>
      <c r="D1485" t="s">
        <v>21</v>
      </c>
      <c r="E1485">
        <v>80982500</v>
      </c>
      <c r="F1485" t="s">
        <v>173</v>
      </c>
      <c r="G1485" s="16">
        <v>46298.780196087966</v>
      </c>
    </row>
    <row r="1486" spans="1:7" x14ac:dyDescent="0.35">
      <c r="A1486" t="s">
        <v>29</v>
      </c>
      <c r="B1486">
        <v>2014</v>
      </c>
      <c r="C1486" t="s">
        <v>22</v>
      </c>
      <c r="D1486" t="s">
        <v>23</v>
      </c>
      <c r="E1486">
        <v>76.848351633623395</v>
      </c>
      <c r="F1486" t="s">
        <v>173</v>
      </c>
      <c r="G1486" s="16">
        <v>46298.780196087966</v>
      </c>
    </row>
    <row r="1487" spans="1:7" x14ac:dyDescent="0.35">
      <c r="A1487" t="s">
        <v>29</v>
      </c>
      <c r="B1487">
        <v>2015</v>
      </c>
      <c r="C1487" t="s">
        <v>6</v>
      </c>
      <c r="D1487" t="s">
        <v>7</v>
      </c>
      <c r="E1487">
        <v>100</v>
      </c>
      <c r="F1487" t="s">
        <v>173</v>
      </c>
      <c r="G1487" s="16">
        <v>46298.780196087966</v>
      </c>
    </row>
    <row r="1488" spans="1:7" x14ac:dyDescent="0.35">
      <c r="A1488" t="s">
        <v>29</v>
      </c>
      <c r="B1488">
        <v>2015</v>
      </c>
      <c r="C1488" t="s">
        <v>8</v>
      </c>
      <c r="D1488" t="s">
        <v>9</v>
      </c>
      <c r="E1488">
        <v>3425099578746.0918</v>
      </c>
      <c r="F1488" t="s">
        <v>173</v>
      </c>
      <c r="G1488" s="16">
        <v>46298.780196087966</v>
      </c>
    </row>
    <row r="1489" spans="1:7" x14ac:dyDescent="0.35">
      <c r="A1489" t="s">
        <v>29</v>
      </c>
      <c r="B1489">
        <v>2015</v>
      </c>
      <c r="C1489" t="s">
        <v>10</v>
      </c>
      <c r="D1489" t="s">
        <v>11</v>
      </c>
      <c r="E1489">
        <v>1.6630060233477479</v>
      </c>
      <c r="F1489" t="s">
        <v>173</v>
      </c>
      <c r="G1489" s="16">
        <v>46298.780196087966</v>
      </c>
    </row>
    <row r="1490" spans="1:7" x14ac:dyDescent="0.35">
      <c r="A1490" t="s">
        <v>29</v>
      </c>
      <c r="B1490">
        <v>2015</v>
      </c>
      <c r="C1490" t="s">
        <v>12</v>
      </c>
      <c r="D1490" t="s">
        <v>13</v>
      </c>
      <c r="E1490">
        <v>59668.98903552816</v>
      </c>
      <c r="F1490" t="s">
        <v>173</v>
      </c>
      <c r="G1490" s="16">
        <v>46298.780196087966</v>
      </c>
    </row>
    <row r="1491" spans="1:7" x14ac:dyDescent="0.35">
      <c r="A1491" t="s">
        <v>29</v>
      </c>
      <c r="B1491">
        <v>2015</v>
      </c>
      <c r="C1491" t="s">
        <v>14</v>
      </c>
      <c r="D1491" t="s">
        <v>15</v>
      </c>
      <c r="E1491">
        <v>0.51442613712545615</v>
      </c>
      <c r="F1491" t="s">
        <v>173</v>
      </c>
      <c r="G1491" s="16">
        <v>46298.780196087966</v>
      </c>
    </row>
    <row r="1492" spans="1:7" x14ac:dyDescent="0.35">
      <c r="A1492" t="s">
        <v>29</v>
      </c>
      <c r="B1492">
        <v>2015</v>
      </c>
      <c r="C1492" t="s">
        <v>16</v>
      </c>
      <c r="D1492" t="s">
        <v>17</v>
      </c>
      <c r="E1492">
        <v>87.589799352576705</v>
      </c>
      <c r="F1492" t="s">
        <v>173</v>
      </c>
      <c r="G1492" s="16">
        <v>46298.780196087966</v>
      </c>
    </row>
    <row r="1493" spans="1:7" x14ac:dyDescent="0.35">
      <c r="A1493" t="s">
        <v>29</v>
      </c>
      <c r="B1493">
        <v>2015</v>
      </c>
      <c r="C1493" t="s">
        <v>18</v>
      </c>
      <c r="D1493" t="s">
        <v>19</v>
      </c>
      <c r="E1493">
        <v>80.641463414634146</v>
      </c>
      <c r="F1493" t="s">
        <v>173</v>
      </c>
      <c r="G1493" s="16">
        <v>46298.780196087966</v>
      </c>
    </row>
    <row r="1494" spans="1:7" x14ac:dyDescent="0.35">
      <c r="A1494" t="s">
        <v>29</v>
      </c>
      <c r="B1494">
        <v>2015</v>
      </c>
      <c r="C1494" t="s">
        <v>20</v>
      </c>
      <c r="D1494" t="s">
        <v>21</v>
      </c>
      <c r="E1494">
        <v>81686611</v>
      </c>
      <c r="F1494" t="s">
        <v>173</v>
      </c>
      <c r="G1494" s="16">
        <v>46298.780196087966</v>
      </c>
    </row>
    <row r="1495" spans="1:7" x14ac:dyDescent="0.35">
      <c r="A1495" t="s">
        <v>29</v>
      </c>
      <c r="B1495">
        <v>2015</v>
      </c>
      <c r="C1495" t="s">
        <v>22</v>
      </c>
      <c r="D1495" t="s">
        <v>23</v>
      </c>
      <c r="E1495">
        <v>77.756581568692241</v>
      </c>
      <c r="F1495" t="s">
        <v>173</v>
      </c>
      <c r="G1495" s="16">
        <v>46298.780196087966</v>
      </c>
    </row>
    <row r="1496" spans="1:7" x14ac:dyDescent="0.35">
      <c r="A1496" t="s">
        <v>29</v>
      </c>
      <c r="B1496">
        <v>2016</v>
      </c>
      <c r="C1496" t="s">
        <v>6</v>
      </c>
      <c r="D1496" t="s">
        <v>7</v>
      </c>
      <c r="E1496">
        <v>100</v>
      </c>
      <c r="F1496" t="s">
        <v>173</v>
      </c>
      <c r="G1496" s="16">
        <v>46298.780196087966</v>
      </c>
    </row>
    <row r="1497" spans="1:7" x14ac:dyDescent="0.35">
      <c r="A1497" t="s">
        <v>29</v>
      </c>
      <c r="B1497">
        <v>2016</v>
      </c>
      <c r="C1497" t="s">
        <v>8</v>
      </c>
      <c r="D1497" t="s">
        <v>9</v>
      </c>
      <c r="E1497">
        <v>3501212900675.8911</v>
      </c>
      <c r="F1497" t="s">
        <v>173</v>
      </c>
      <c r="G1497" s="16">
        <v>46298.780196087966</v>
      </c>
    </row>
    <row r="1498" spans="1:7" x14ac:dyDescent="0.35">
      <c r="A1498" t="s">
        <v>29</v>
      </c>
      <c r="B1498">
        <v>2016</v>
      </c>
      <c r="C1498" t="s">
        <v>10</v>
      </c>
      <c r="D1498" t="s">
        <v>11</v>
      </c>
      <c r="E1498">
        <v>2.2222221625937095</v>
      </c>
      <c r="F1498" t="s">
        <v>173</v>
      </c>
      <c r="G1498" s="16">
        <v>46298.780196087966</v>
      </c>
    </row>
    <row r="1499" spans="1:7" x14ac:dyDescent="0.35">
      <c r="A1499" t="s">
        <v>29</v>
      </c>
      <c r="B1499">
        <v>2016</v>
      </c>
      <c r="C1499" t="s">
        <v>12</v>
      </c>
      <c r="D1499" t="s">
        <v>13</v>
      </c>
      <c r="E1499">
        <v>60504.585741716095</v>
      </c>
      <c r="F1499" t="s">
        <v>173</v>
      </c>
      <c r="G1499" s="16">
        <v>46298.780196087966</v>
      </c>
    </row>
    <row r="1500" spans="1:7" x14ac:dyDescent="0.35">
      <c r="A1500" t="s">
        <v>29</v>
      </c>
      <c r="B1500">
        <v>2016</v>
      </c>
      <c r="C1500" t="s">
        <v>14</v>
      </c>
      <c r="D1500" t="s">
        <v>15</v>
      </c>
      <c r="E1500">
        <v>0.49174700844517449</v>
      </c>
      <c r="F1500" t="s">
        <v>173</v>
      </c>
      <c r="G1500" s="16">
        <v>46298.780196087966</v>
      </c>
    </row>
    <row r="1501" spans="1:7" x14ac:dyDescent="0.35">
      <c r="A1501" t="s">
        <v>29</v>
      </c>
      <c r="B1501">
        <v>2016</v>
      </c>
      <c r="C1501" t="s">
        <v>16</v>
      </c>
      <c r="D1501" t="s">
        <v>17</v>
      </c>
      <c r="E1501">
        <v>84.165206644121199</v>
      </c>
      <c r="F1501" t="s">
        <v>173</v>
      </c>
      <c r="G1501" s="16">
        <v>46298.780196087966</v>
      </c>
    </row>
    <row r="1502" spans="1:7" x14ac:dyDescent="0.35">
      <c r="A1502" t="s">
        <v>29</v>
      </c>
      <c r="B1502">
        <v>2016</v>
      </c>
      <c r="C1502" t="s">
        <v>18</v>
      </c>
      <c r="D1502" t="s">
        <v>19</v>
      </c>
      <c r="E1502">
        <v>80.990243902439033</v>
      </c>
      <c r="F1502" t="s">
        <v>173</v>
      </c>
      <c r="G1502" s="16">
        <v>46298.780196087966</v>
      </c>
    </row>
    <row r="1503" spans="1:7" x14ac:dyDescent="0.35">
      <c r="A1503" t="s">
        <v>29</v>
      </c>
      <c r="B1503">
        <v>2016</v>
      </c>
      <c r="C1503" t="s">
        <v>20</v>
      </c>
      <c r="D1503" t="s">
        <v>21</v>
      </c>
      <c r="E1503">
        <v>82348669</v>
      </c>
      <c r="F1503" t="s">
        <v>173</v>
      </c>
      <c r="G1503" s="16">
        <v>46298.780196087966</v>
      </c>
    </row>
    <row r="1504" spans="1:7" x14ac:dyDescent="0.35">
      <c r="A1504" t="s">
        <v>29</v>
      </c>
      <c r="B1504">
        <v>2016</v>
      </c>
      <c r="C1504" t="s">
        <v>22</v>
      </c>
      <c r="D1504" t="s">
        <v>23</v>
      </c>
      <c r="E1504">
        <v>76.005990216605483</v>
      </c>
      <c r="F1504" t="s">
        <v>173</v>
      </c>
      <c r="G1504" s="16">
        <v>46298.780196087966</v>
      </c>
    </row>
    <row r="1505" spans="1:7" x14ac:dyDescent="0.35">
      <c r="A1505" t="s">
        <v>29</v>
      </c>
      <c r="B1505">
        <v>2017</v>
      </c>
      <c r="C1505" t="s">
        <v>6</v>
      </c>
      <c r="D1505" t="s">
        <v>7</v>
      </c>
      <c r="E1505">
        <v>100</v>
      </c>
      <c r="F1505" t="s">
        <v>173</v>
      </c>
      <c r="G1505" s="16">
        <v>46298.780196087966</v>
      </c>
    </row>
    <row r="1506" spans="1:7" x14ac:dyDescent="0.35">
      <c r="A1506" t="s">
        <v>29</v>
      </c>
      <c r="B1506">
        <v>2017</v>
      </c>
      <c r="C1506" t="s">
        <v>8</v>
      </c>
      <c r="D1506" t="s">
        <v>9</v>
      </c>
      <c r="E1506">
        <v>3599173571724.7007</v>
      </c>
      <c r="F1506" t="s">
        <v>173</v>
      </c>
      <c r="G1506" s="16">
        <v>46298.780196087966</v>
      </c>
    </row>
    <row r="1507" spans="1:7" x14ac:dyDescent="0.35">
      <c r="A1507" t="s">
        <v>29</v>
      </c>
      <c r="B1507">
        <v>2017</v>
      </c>
      <c r="C1507" t="s">
        <v>10</v>
      </c>
      <c r="D1507" t="s">
        <v>11</v>
      </c>
      <c r="E1507">
        <v>2.7979067205509978</v>
      </c>
      <c r="F1507" t="s">
        <v>173</v>
      </c>
      <c r="G1507" s="16">
        <v>46298.780196087966</v>
      </c>
    </row>
    <row r="1508" spans="1:7" x14ac:dyDescent="0.35">
      <c r="A1508" t="s">
        <v>29</v>
      </c>
      <c r="B1508">
        <v>2017</v>
      </c>
      <c r="C1508" t="s">
        <v>12</v>
      </c>
      <c r="D1508" t="s">
        <v>13</v>
      </c>
      <c r="E1508">
        <v>61965.434290496472</v>
      </c>
      <c r="F1508" t="s">
        <v>173</v>
      </c>
      <c r="G1508" s="16">
        <v>46298.780196087966</v>
      </c>
    </row>
    <row r="1509" spans="1:7" x14ac:dyDescent="0.35">
      <c r="A1509" t="s">
        <v>29</v>
      </c>
      <c r="B1509">
        <v>2017</v>
      </c>
      <c r="C1509" t="s">
        <v>14</v>
      </c>
      <c r="D1509" t="s">
        <v>15</v>
      </c>
      <c r="E1509">
        <v>1.5094948510962829</v>
      </c>
      <c r="F1509" t="s">
        <v>173</v>
      </c>
      <c r="G1509" s="16">
        <v>46298.780196087966</v>
      </c>
    </row>
    <row r="1510" spans="1:7" x14ac:dyDescent="0.35">
      <c r="A1510" t="s">
        <v>29</v>
      </c>
      <c r="B1510">
        <v>2017</v>
      </c>
      <c r="C1510" t="s">
        <v>16</v>
      </c>
      <c r="D1510" t="s">
        <v>17</v>
      </c>
      <c r="E1510">
        <v>84.394153701084406</v>
      </c>
      <c r="F1510" t="s">
        <v>173</v>
      </c>
      <c r="G1510" s="16">
        <v>46298.780196087966</v>
      </c>
    </row>
    <row r="1511" spans="1:7" x14ac:dyDescent="0.35">
      <c r="A1511" t="s">
        <v>29</v>
      </c>
      <c r="B1511">
        <v>2017</v>
      </c>
      <c r="C1511" t="s">
        <v>18</v>
      </c>
      <c r="D1511" t="s">
        <v>19</v>
      </c>
      <c r="E1511">
        <v>80.992682926829289</v>
      </c>
      <c r="F1511" t="s">
        <v>173</v>
      </c>
      <c r="G1511" s="16">
        <v>46298.780196087966</v>
      </c>
    </row>
    <row r="1512" spans="1:7" x14ac:dyDescent="0.35">
      <c r="A1512" t="s">
        <v>29</v>
      </c>
      <c r="B1512">
        <v>2017</v>
      </c>
      <c r="C1512" t="s">
        <v>20</v>
      </c>
      <c r="D1512" t="s">
        <v>21</v>
      </c>
      <c r="E1512">
        <v>82657002</v>
      </c>
      <c r="F1512" t="s">
        <v>173</v>
      </c>
      <c r="G1512" s="16">
        <v>46298.780196087966</v>
      </c>
    </row>
    <row r="1513" spans="1:7" x14ac:dyDescent="0.35">
      <c r="A1513" t="s">
        <v>29</v>
      </c>
      <c r="B1513">
        <v>2017</v>
      </c>
      <c r="C1513" t="s">
        <v>22</v>
      </c>
      <c r="D1513" t="s">
        <v>23</v>
      </c>
      <c r="E1513">
        <v>77.454839474244778</v>
      </c>
      <c r="F1513" t="s">
        <v>173</v>
      </c>
      <c r="G1513" s="16">
        <v>46298.780196087966</v>
      </c>
    </row>
    <row r="1514" spans="1:7" x14ac:dyDescent="0.35">
      <c r="A1514" t="s">
        <v>29</v>
      </c>
      <c r="B1514">
        <v>2018</v>
      </c>
      <c r="C1514" t="s">
        <v>6</v>
      </c>
      <c r="D1514" t="s">
        <v>7</v>
      </c>
      <c r="E1514">
        <v>100</v>
      </c>
      <c r="F1514" t="s">
        <v>173</v>
      </c>
      <c r="G1514" s="16">
        <v>46298.780196087966</v>
      </c>
    </row>
    <row r="1515" spans="1:7" x14ac:dyDescent="0.35">
      <c r="A1515" t="s">
        <v>29</v>
      </c>
      <c r="B1515">
        <v>2018</v>
      </c>
      <c r="C1515" t="s">
        <v>8</v>
      </c>
      <c r="D1515" t="s">
        <v>9</v>
      </c>
      <c r="E1515">
        <v>3640049243667.4004</v>
      </c>
      <c r="F1515" t="s">
        <v>173</v>
      </c>
      <c r="G1515" s="16">
        <v>46298.780196087966</v>
      </c>
    </row>
    <row r="1516" spans="1:7" x14ac:dyDescent="0.35">
      <c r="A1516" t="s">
        <v>29</v>
      </c>
      <c r="B1516">
        <v>2018</v>
      </c>
      <c r="C1516" t="s">
        <v>10</v>
      </c>
      <c r="D1516" t="s">
        <v>11</v>
      </c>
      <c r="E1516">
        <v>1.1356960459984862</v>
      </c>
      <c r="F1516" t="s">
        <v>173</v>
      </c>
      <c r="G1516" s="16">
        <v>46298.780196087966</v>
      </c>
    </row>
    <row r="1517" spans="1:7" x14ac:dyDescent="0.35">
      <c r="A1517" t="s">
        <v>29</v>
      </c>
      <c r="B1517">
        <v>2018</v>
      </c>
      <c r="C1517" t="s">
        <v>12</v>
      </c>
      <c r="D1517" t="s">
        <v>13</v>
      </c>
      <c r="E1517">
        <v>62481.11839710451</v>
      </c>
      <c r="F1517" t="s">
        <v>173</v>
      </c>
      <c r="G1517" s="16">
        <v>46298.780196087966</v>
      </c>
    </row>
    <row r="1518" spans="1:7" x14ac:dyDescent="0.35">
      <c r="A1518" t="s">
        <v>29</v>
      </c>
      <c r="B1518">
        <v>2018</v>
      </c>
      <c r="C1518" t="s">
        <v>14</v>
      </c>
      <c r="D1518" t="s">
        <v>15</v>
      </c>
      <c r="E1518">
        <v>1.732168797669418</v>
      </c>
      <c r="F1518" t="s">
        <v>173</v>
      </c>
      <c r="G1518" s="16">
        <v>46298.780196087966</v>
      </c>
    </row>
    <row r="1519" spans="1:7" x14ac:dyDescent="0.35">
      <c r="A1519" t="s">
        <v>29</v>
      </c>
      <c r="B1519">
        <v>2018</v>
      </c>
      <c r="C1519" t="s">
        <v>16</v>
      </c>
      <c r="D1519" t="s">
        <v>17</v>
      </c>
      <c r="E1519">
        <v>87.037112092840999</v>
      </c>
      <c r="F1519" t="s">
        <v>173</v>
      </c>
      <c r="G1519" s="16">
        <v>46298.780196087966</v>
      </c>
    </row>
    <row r="1520" spans="1:7" x14ac:dyDescent="0.35">
      <c r="A1520" t="s">
        <v>29</v>
      </c>
      <c r="B1520">
        <v>2018</v>
      </c>
      <c r="C1520" t="s">
        <v>18</v>
      </c>
      <c r="D1520" t="s">
        <v>19</v>
      </c>
      <c r="E1520">
        <v>80.892682926829266</v>
      </c>
      <c r="F1520" t="s">
        <v>173</v>
      </c>
      <c r="G1520" s="16">
        <v>46298.780196087966</v>
      </c>
    </row>
    <row r="1521" spans="1:7" x14ac:dyDescent="0.35">
      <c r="A1521" t="s">
        <v>29</v>
      </c>
      <c r="B1521">
        <v>2018</v>
      </c>
      <c r="C1521" t="s">
        <v>20</v>
      </c>
      <c r="D1521" t="s">
        <v>21</v>
      </c>
      <c r="E1521">
        <v>82905782</v>
      </c>
      <c r="F1521" t="s">
        <v>173</v>
      </c>
      <c r="G1521" s="16">
        <v>46298.780196087966</v>
      </c>
    </row>
    <row r="1522" spans="1:7" x14ac:dyDescent="0.35">
      <c r="A1522" t="s">
        <v>29</v>
      </c>
      <c r="B1522">
        <v>2018</v>
      </c>
      <c r="C1522" t="s">
        <v>22</v>
      </c>
      <c r="D1522" t="s">
        <v>23</v>
      </c>
      <c r="E1522">
        <v>79.125226046365356</v>
      </c>
      <c r="F1522" t="s">
        <v>173</v>
      </c>
      <c r="G1522" s="16">
        <v>46298.780196087966</v>
      </c>
    </row>
    <row r="1523" spans="1:7" x14ac:dyDescent="0.35">
      <c r="A1523" t="s">
        <v>29</v>
      </c>
      <c r="B1523">
        <v>2019</v>
      </c>
      <c r="C1523" t="s">
        <v>6</v>
      </c>
      <c r="D1523" t="s">
        <v>7</v>
      </c>
      <c r="E1523">
        <v>100</v>
      </c>
      <c r="F1523" t="s">
        <v>173</v>
      </c>
      <c r="G1523" s="16">
        <v>46298.780196087966</v>
      </c>
    </row>
    <row r="1524" spans="1:7" x14ac:dyDescent="0.35">
      <c r="A1524" t="s">
        <v>29</v>
      </c>
      <c r="B1524">
        <v>2019</v>
      </c>
      <c r="C1524" t="s">
        <v>8</v>
      </c>
      <c r="D1524" t="s">
        <v>9</v>
      </c>
      <c r="E1524">
        <v>3675639268112.0347</v>
      </c>
      <c r="F1524" t="s">
        <v>173</v>
      </c>
      <c r="G1524" s="16">
        <v>46298.780196087966</v>
      </c>
    </row>
    <row r="1525" spans="1:7" x14ac:dyDescent="0.35">
      <c r="A1525" t="s">
        <v>29</v>
      </c>
      <c r="B1525">
        <v>2019</v>
      </c>
      <c r="C1525" t="s">
        <v>10</v>
      </c>
      <c r="D1525" t="s">
        <v>11</v>
      </c>
      <c r="E1525">
        <v>0.97773469703878391</v>
      </c>
      <c r="F1525" t="s">
        <v>173</v>
      </c>
      <c r="G1525" s="16">
        <v>46298.780196087966</v>
      </c>
    </row>
    <row r="1526" spans="1:7" x14ac:dyDescent="0.35">
      <c r="A1526" t="s">
        <v>29</v>
      </c>
      <c r="B1526">
        <v>2019</v>
      </c>
      <c r="C1526" t="s">
        <v>12</v>
      </c>
      <c r="D1526" t="s">
        <v>13</v>
      </c>
      <c r="E1526">
        <v>62949.893251185516</v>
      </c>
      <c r="F1526" t="s">
        <v>173</v>
      </c>
      <c r="G1526" s="16">
        <v>46298.780196087966</v>
      </c>
    </row>
    <row r="1527" spans="1:7" x14ac:dyDescent="0.35">
      <c r="A1527" t="s">
        <v>29</v>
      </c>
      <c r="B1527">
        <v>2019</v>
      </c>
      <c r="C1527" t="s">
        <v>14</v>
      </c>
      <c r="D1527" t="s">
        <v>15</v>
      </c>
      <c r="E1527">
        <v>1.4456597688825339</v>
      </c>
      <c r="F1527" t="s">
        <v>173</v>
      </c>
      <c r="G1527" s="16">
        <v>46298.780196087966</v>
      </c>
    </row>
    <row r="1528" spans="1:7" x14ac:dyDescent="0.35">
      <c r="A1528" t="s">
        <v>29</v>
      </c>
      <c r="B1528">
        <v>2019</v>
      </c>
      <c r="C1528" t="s">
        <v>16</v>
      </c>
      <c r="D1528" t="s">
        <v>17</v>
      </c>
      <c r="E1528">
        <v>88.134516909191603</v>
      </c>
      <c r="F1528" t="s">
        <v>173</v>
      </c>
      <c r="G1528" s="16">
        <v>46298.780196087966</v>
      </c>
    </row>
    <row r="1529" spans="1:7" x14ac:dyDescent="0.35">
      <c r="A1529" t="s">
        <v>29</v>
      </c>
      <c r="B1529">
        <v>2019</v>
      </c>
      <c r="C1529" t="s">
        <v>18</v>
      </c>
      <c r="D1529" t="s">
        <v>19</v>
      </c>
      <c r="E1529">
        <v>81.292682926829272</v>
      </c>
      <c r="F1529" t="s">
        <v>173</v>
      </c>
      <c r="G1529" s="16">
        <v>46298.780196087966</v>
      </c>
    </row>
    <row r="1530" spans="1:7" x14ac:dyDescent="0.35">
      <c r="A1530" t="s">
        <v>29</v>
      </c>
      <c r="B1530">
        <v>2019</v>
      </c>
      <c r="C1530" t="s">
        <v>20</v>
      </c>
      <c r="D1530" t="s">
        <v>21</v>
      </c>
      <c r="E1530">
        <v>83092962</v>
      </c>
      <c r="F1530" t="s">
        <v>173</v>
      </c>
      <c r="G1530" s="16">
        <v>46298.780196087966</v>
      </c>
    </row>
    <row r="1531" spans="1:7" x14ac:dyDescent="0.35">
      <c r="A1531" t="s">
        <v>29</v>
      </c>
      <c r="B1531">
        <v>2019</v>
      </c>
      <c r="C1531" t="s">
        <v>22</v>
      </c>
      <c r="D1531" t="s">
        <v>23</v>
      </c>
      <c r="E1531">
        <v>79.073242717568306</v>
      </c>
      <c r="F1531" t="s">
        <v>173</v>
      </c>
      <c r="G1531" s="16">
        <v>46298.780196087966</v>
      </c>
    </row>
    <row r="1532" spans="1:7" x14ac:dyDescent="0.35">
      <c r="A1532" t="s">
        <v>29</v>
      </c>
      <c r="B1532">
        <v>2020</v>
      </c>
      <c r="C1532" t="s">
        <v>6</v>
      </c>
      <c r="D1532" t="s">
        <v>7</v>
      </c>
      <c r="E1532">
        <v>100</v>
      </c>
      <c r="F1532" t="s">
        <v>173</v>
      </c>
      <c r="G1532" s="16">
        <v>46298.780196087966</v>
      </c>
    </row>
    <row r="1533" spans="1:7" x14ac:dyDescent="0.35">
      <c r="A1533" t="s">
        <v>29</v>
      </c>
      <c r="B1533">
        <v>2020</v>
      </c>
      <c r="C1533" t="s">
        <v>8</v>
      </c>
      <c r="D1533" t="s">
        <v>9</v>
      </c>
      <c r="E1533">
        <v>3523764998709.9712</v>
      </c>
      <c r="F1533" t="s">
        <v>173</v>
      </c>
      <c r="G1533" s="16">
        <v>46298.780196087966</v>
      </c>
    </row>
    <row r="1534" spans="1:7" x14ac:dyDescent="0.35">
      <c r="A1534" t="s">
        <v>29</v>
      </c>
      <c r="B1534">
        <v>2020</v>
      </c>
      <c r="C1534" t="s">
        <v>10</v>
      </c>
      <c r="D1534" t="s">
        <v>11</v>
      </c>
      <c r="E1534">
        <v>-4.1319144323994692</v>
      </c>
      <c r="F1534" t="s">
        <v>173</v>
      </c>
      <c r="G1534" s="16">
        <v>46298.780196087966</v>
      </c>
    </row>
    <row r="1535" spans="1:7" x14ac:dyDescent="0.35">
      <c r="A1535" t="s">
        <v>29</v>
      </c>
      <c r="B1535">
        <v>2020</v>
      </c>
      <c r="C1535" t="s">
        <v>12</v>
      </c>
      <c r="D1535" t="s">
        <v>13</v>
      </c>
      <c r="E1535">
        <v>60299.576771080945</v>
      </c>
      <c r="F1535" t="s">
        <v>173</v>
      </c>
      <c r="G1535" s="16">
        <v>46298.780196087966</v>
      </c>
    </row>
    <row r="1536" spans="1:7" x14ac:dyDescent="0.35">
      <c r="A1536" t="s">
        <v>29</v>
      </c>
      <c r="B1536">
        <v>2020</v>
      </c>
      <c r="C1536" t="s">
        <v>14</v>
      </c>
      <c r="D1536" t="s">
        <v>15</v>
      </c>
      <c r="E1536">
        <v>0.1448779258139819</v>
      </c>
      <c r="F1536" t="s">
        <v>173</v>
      </c>
      <c r="G1536" s="16">
        <v>46298.780196087966</v>
      </c>
    </row>
    <row r="1537" spans="1:7" x14ac:dyDescent="0.35">
      <c r="A1537" t="s">
        <v>29</v>
      </c>
      <c r="B1537">
        <v>2020</v>
      </c>
      <c r="C1537" t="s">
        <v>16</v>
      </c>
      <c r="D1537" t="s">
        <v>17</v>
      </c>
      <c r="E1537">
        <v>89.812941330000001</v>
      </c>
      <c r="F1537" t="s">
        <v>173</v>
      </c>
      <c r="G1537" s="16">
        <v>46298.780196087966</v>
      </c>
    </row>
    <row r="1538" spans="1:7" x14ac:dyDescent="0.35">
      <c r="A1538" t="s">
        <v>29</v>
      </c>
      <c r="B1538">
        <v>2020</v>
      </c>
      <c r="C1538" t="s">
        <v>18</v>
      </c>
      <c r="D1538" t="s">
        <v>19</v>
      </c>
      <c r="E1538">
        <v>81.041463414634151</v>
      </c>
      <c r="F1538" t="s">
        <v>173</v>
      </c>
      <c r="G1538" s="16">
        <v>46298.780196087966</v>
      </c>
    </row>
    <row r="1539" spans="1:7" x14ac:dyDescent="0.35">
      <c r="A1539" t="s">
        <v>29</v>
      </c>
      <c r="B1539">
        <v>2020</v>
      </c>
      <c r="C1539" t="s">
        <v>20</v>
      </c>
      <c r="D1539" t="s">
        <v>21</v>
      </c>
      <c r="E1539">
        <v>83160871</v>
      </c>
      <c r="F1539" t="s">
        <v>173</v>
      </c>
      <c r="G1539" s="16">
        <v>46298.780196087966</v>
      </c>
    </row>
    <row r="1540" spans="1:7" x14ac:dyDescent="0.35">
      <c r="A1540" t="s">
        <v>29</v>
      </c>
      <c r="B1540">
        <v>2020</v>
      </c>
      <c r="C1540" t="s">
        <v>22</v>
      </c>
      <c r="D1540" t="s">
        <v>23</v>
      </c>
      <c r="E1540">
        <v>72.933532712013729</v>
      </c>
      <c r="F1540" t="s">
        <v>173</v>
      </c>
      <c r="G1540" s="16">
        <v>46298.780196087966</v>
      </c>
    </row>
    <row r="1541" spans="1:7" x14ac:dyDescent="0.35">
      <c r="A1541" t="s">
        <v>29</v>
      </c>
      <c r="B1541">
        <v>2021</v>
      </c>
      <c r="C1541" t="s">
        <v>6</v>
      </c>
      <c r="D1541" t="s">
        <v>7</v>
      </c>
      <c r="E1541">
        <v>100</v>
      </c>
      <c r="F1541" t="s">
        <v>173</v>
      </c>
      <c r="G1541" s="16">
        <v>46298.780196087966</v>
      </c>
    </row>
    <row r="1542" spans="1:7" x14ac:dyDescent="0.35">
      <c r="A1542" t="s">
        <v>29</v>
      </c>
      <c r="B1542">
        <v>2021</v>
      </c>
      <c r="C1542" t="s">
        <v>8</v>
      </c>
      <c r="D1542" t="s">
        <v>9</v>
      </c>
      <c r="E1542">
        <v>3661544208117.1953</v>
      </c>
      <c r="F1542" t="s">
        <v>173</v>
      </c>
      <c r="G1542" s="16">
        <v>46298.780196087966</v>
      </c>
    </row>
    <row r="1543" spans="1:7" x14ac:dyDescent="0.35">
      <c r="A1543" t="s">
        <v>29</v>
      </c>
      <c r="B1543">
        <v>2021</v>
      </c>
      <c r="C1543" t="s">
        <v>10</v>
      </c>
      <c r="D1543" t="s">
        <v>11</v>
      </c>
      <c r="E1543">
        <v>3.9099999420410825</v>
      </c>
      <c r="F1543" t="s">
        <v>173</v>
      </c>
      <c r="G1543" s="16">
        <v>46298.780196087966</v>
      </c>
    </row>
    <row r="1544" spans="1:7" x14ac:dyDescent="0.35">
      <c r="A1544" t="s">
        <v>29</v>
      </c>
      <c r="B1544">
        <v>2021</v>
      </c>
      <c r="C1544" t="s">
        <v>12</v>
      </c>
      <c r="D1544" t="s">
        <v>13</v>
      </c>
      <c r="E1544">
        <v>62630.7748127737</v>
      </c>
      <c r="F1544" t="s">
        <v>173</v>
      </c>
      <c r="G1544" s="16">
        <v>46298.780196087966</v>
      </c>
    </row>
    <row r="1545" spans="1:7" x14ac:dyDescent="0.35">
      <c r="A1545" t="s">
        <v>29</v>
      </c>
      <c r="B1545">
        <v>2021</v>
      </c>
      <c r="C1545" t="s">
        <v>14</v>
      </c>
      <c r="D1545" t="s">
        <v>15</v>
      </c>
      <c r="E1545">
        <v>3.0666666666667299</v>
      </c>
      <c r="F1545" t="s">
        <v>173</v>
      </c>
      <c r="G1545" s="16">
        <v>46298.780196087966</v>
      </c>
    </row>
    <row r="1546" spans="1:7" x14ac:dyDescent="0.35">
      <c r="A1546" t="s">
        <v>29</v>
      </c>
      <c r="B1546">
        <v>2021</v>
      </c>
      <c r="C1546" t="s">
        <v>16</v>
      </c>
      <c r="D1546" t="s">
        <v>17</v>
      </c>
      <c r="E1546">
        <v>91.43060973</v>
      </c>
      <c r="F1546" t="s">
        <v>173</v>
      </c>
      <c r="G1546" s="16">
        <v>46298.780196087966</v>
      </c>
    </row>
    <row r="1547" spans="1:7" x14ac:dyDescent="0.35">
      <c r="A1547" t="s">
        <v>29</v>
      </c>
      <c r="B1547">
        <v>2021</v>
      </c>
      <c r="C1547" t="s">
        <v>18</v>
      </c>
      <c r="D1547" t="s">
        <v>19</v>
      </c>
      <c r="E1547">
        <v>80.79024390243903</v>
      </c>
      <c r="F1547" t="s">
        <v>173</v>
      </c>
      <c r="G1547" s="16">
        <v>46298.780196087966</v>
      </c>
    </row>
    <row r="1548" spans="1:7" x14ac:dyDescent="0.35">
      <c r="A1548" t="s">
        <v>29</v>
      </c>
      <c r="B1548">
        <v>2021</v>
      </c>
      <c r="C1548" t="s">
        <v>20</v>
      </c>
      <c r="D1548" t="s">
        <v>21</v>
      </c>
      <c r="E1548">
        <v>83196078</v>
      </c>
      <c r="F1548" t="s">
        <v>173</v>
      </c>
      <c r="G1548" s="16">
        <v>46298.780196087966</v>
      </c>
    </row>
    <row r="1549" spans="1:7" x14ac:dyDescent="0.35">
      <c r="A1549" t="s">
        <v>29</v>
      </c>
      <c r="B1549">
        <v>2021</v>
      </c>
      <c r="C1549" t="s">
        <v>22</v>
      </c>
      <c r="D1549" t="s">
        <v>23</v>
      </c>
      <c r="E1549">
        <v>79.919534860985124</v>
      </c>
      <c r="F1549" t="s">
        <v>173</v>
      </c>
      <c r="G1549" s="16">
        <v>46298.780196087966</v>
      </c>
    </row>
    <row r="1550" spans="1:7" x14ac:dyDescent="0.35">
      <c r="A1550" t="s">
        <v>29</v>
      </c>
      <c r="B1550">
        <v>2022</v>
      </c>
      <c r="C1550" t="s">
        <v>6</v>
      </c>
      <c r="D1550" t="s">
        <v>7</v>
      </c>
      <c r="E1550">
        <v>100</v>
      </c>
      <c r="F1550" t="s">
        <v>173</v>
      </c>
      <c r="G1550" s="16">
        <v>46298.780196087966</v>
      </c>
    </row>
    <row r="1551" spans="1:7" x14ac:dyDescent="0.35">
      <c r="A1551" t="s">
        <v>29</v>
      </c>
      <c r="B1551">
        <v>2022</v>
      </c>
      <c r="C1551" t="s">
        <v>8</v>
      </c>
      <c r="D1551" t="s">
        <v>9</v>
      </c>
      <c r="E1551">
        <v>3727790994177.6152</v>
      </c>
      <c r="F1551" t="s">
        <v>173</v>
      </c>
      <c r="G1551" s="16">
        <v>46298.780196087966</v>
      </c>
    </row>
    <row r="1552" spans="1:7" x14ac:dyDescent="0.35">
      <c r="A1552" t="s">
        <v>29</v>
      </c>
      <c r="B1552">
        <v>2022</v>
      </c>
      <c r="C1552" t="s">
        <v>10</v>
      </c>
      <c r="D1552" t="s">
        <v>11</v>
      </c>
      <c r="E1552">
        <v>1.8092581243060977</v>
      </c>
      <c r="F1552" t="s">
        <v>173</v>
      </c>
      <c r="G1552" s="16">
        <v>46298.780196087966</v>
      </c>
    </row>
    <row r="1553" spans="1:7" x14ac:dyDescent="0.35">
      <c r="A1553" t="s">
        <v>29</v>
      </c>
      <c r="B1553">
        <v>2022</v>
      </c>
      <c r="C1553" t="s">
        <v>12</v>
      </c>
      <c r="D1553" t="s">
        <v>13</v>
      </c>
      <c r="E1553">
        <v>63777.929102929935</v>
      </c>
      <c r="F1553" t="s">
        <v>173</v>
      </c>
      <c r="G1553" s="16">
        <v>46298.780196087966</v>
      </c>
    </row>
    <row r="1554" spans="1:7" x14ac:dyDescent="0.35">
      <c r="A1554" t="s">
        <v>29</v>
      </c>
      <c r="B1554">
        <v>2022</v>
      </c>
      <c r="C1554" t="s">
        <v>14</v>
      </c>
      <c r="D1554" t="s">
        <v>15</v>
      </c>
      <c r="E1554">
        <v>6.8725743855109682</v>
      </c>
      <c r="F1554" t="s">
        <v>173</v>
      </c>
      <c r="G1554" s="16">
        <v>46298.780196087966</v>
      </c>
    </row>
    <row r="1555" spans="1:7" x14ac:dyDescent="0.35">
      <c r="A1555" t="s">
        <v>29</v>
      </c>
      <c r="B1555">
        <v>2022</v>
      </c>
      <c r="C1555" t="s">
        <v>16</v>
      </c>
      <c r="D1555" t="s">
        <v>17</v>
      </c>
      <c r="E1555">
        <v>91.629843829999999</v>
      </c>
      <c r="F1555" t="s">
        <v>173</v>
      </c>
      <c r="G1555" s="16">
        <v>46298.780196087966</v>
      </c>
    </row>
    <row r="1556" spans="1:7" x14ac:dyDescent="0.35">
      <c r="A1556" t="s">
        <v>29</v>
      </c>
      <c r="B1556">
        <v>2022</v>
      </c>
      <c r="C1556" t="s">
        <v>18</v>
      </c>
      <c r="D1556" t="s">
        <v>19</v>
      </c>
      <c r="E1556">
        <v>80.608048780487806</v>
      </c>
      <c r="F1556" t="s">
        <v>173</v>
      </c>
      <c r="G1556" s="16">
        <v>46298.780196087966</v>
      </c>
    </row>
    <row r="1557" spans="1:7" x14ac:dyDescent="0.35">
      <c r="A1557" t="s">
        <v>29</v>
      </c>
      <c r="B1557">
        <v>2022</v>
      </c>
      <c r="C1557" t="s">
        <v>20</v>
      </c>
      <c r="D1557" t="s">
        <v>21</v>
      </c>
      <c r="E1557">
        <v>83177813</v>
      </c>
      <c r="F1557" t="s">
        <v>173</v>
      </c>
      <c r="G1557" s="16">
        <v>46298.780196087966</v>
      </c>
    </row>
    <row r="1558" spans="1:7" x14ac:dyDescent="0.35">
      <c r="A1558" t="s">
        <v>29</v>
      </c>
      <c r="B1558">
        <v>2022</v>
      </c>
      <c r="C1558" t="s">
        <v>22</v>
      </c>
      <c r="D1558" t="s">
        <v>23</v>
      </c>
      <c r="E1558">
        <v>88.785754213050112</v>
      </c>
      <c r="F1558" t="s">
        <v>173</v>
      </c>
      <c r="G1558" s="16">
        <v>46298.780196087966</v>
      </c>
    </row>
    <row r="1559" spans="1:7" x14ac:dyDescent="0.35">
      <c r="A1559" t="s">
        <v>29</v>
      </c>
      <c r="B1559">
        <v>2023</v>
      </c>
      <c r="C1559" t="s">
        <v>6</v>
      </c>
      <c r="D1559" t="s">
        <v>7</v>
      </c>
      <c r="E1559">
        <v>100</v>
      </c>
      <c r="F1559" t="s">
        <v>173</v>
      </c>
      <c r="G1559" s="16">
        <v>46298.780196087966</v>
      </c>
    </row>
    <row r="1560" spans="1:7" x14ac:dyDescent="0.35">
      <c r="A1560" t="s">
        <v>29</v>
      </c>
      <c r="B1560">
        <v>2023</v>
      </c>
      <c r="C1560" t="s">
        <v>8</v>
      </c>
      <c r="D1560" t="s">
        <v>9</v>
      </c>
      <c r="E1560">
        <v>3695372350062.4756</v>
      </c>
      <c r="F1560" t="s">
        <v>173</v>
      </c>
      <c r="G1560" s="16">
        <v>46298.780196087966</v>
      </c>
    </row>
    <row r="1561" spans="1:7" x14ac:dyDescent="0.35">
      <c r="A1561" t="s">
        <v>29</v>
      </c>
      <c r="B1561">
        <v>2023</v>
      </c>
      <c r="C1561" t="s">
        <v>10</v>
      </c>
      <c r="D1561" t="s">
        <v>11</v>
      </c>
      <c r="E1561">
        <v>-0.86964757857332131</v>
      </c>
      <c r="F1561" t="s">
        <v>173</v>
      </c>
      <c r="G1561" s="16">
        <v>46298.780196087966</v>
      </c>
    </row>
    <row r="1562" spans="1:7" x14ac:dyDescent="0.35">
      <c r="A1562" t="s">
        <v>29</v>
      </c>
      <c r="B1562">
        <v>2023</v>
      </c>
      <c r="C1562" t="s">
        <v>12</v>
      </c>
      <c r="D1562" t="s">
        <v>13</v>
      </c>
      <c r="E1562">
        <v>63140.194909966936</v>
      </c>
      <c r="F1562" t="s">
        <v>173</v>
      </c>
      <c r="G1562" s="16">
        <v>46298.780196087966</v>
      </c>
    </row>
    <row r="1563" spans="1:7" x14ac:dyDescent="0.35">
      <c r="A1563" t="s">
        <v>29</v>
      </c>
      <c r="B1563">
        <v>2023</v>
      </c>
      <c r="C1563" t="s">
        <v>14</v>
      </c>
      <c r="D1563" t="s">
        <v>15</v>
      </c>
      <c r="E1563">
        <v>5.9464366772582347</v>
      </c>
      <c r="F1563" t="s">
        <v>173</v>
      </c>
      <c r="G1563" s="16">
        <v>46298.780196087966</v>
      </c>
    </row>
    <row r="1564" spans="1:7" x14ac:dyDescent="0.35">
      <c r="A1564" t="s">
        <v>29</v>
      </c>
      <c r="B1564">
        <v>2023</v>
      </c>
      <c r="C1564" t="s">
        <v>16</v>
      </c>
      <c r="D1564" t="s">
        <v>17</v>
      </c>
      <c r="E1564">
        <v>92.476376299999998</v>
      </c>
      <c r="F1564" t="s">
        <v>173</v>
      </c>
      <c r="G1564" s="16">
        <v>46298.780196087966</v>
      </c>
    </row>
    <row r="1565" spans="1:7" x14ac:dyDescent="0.35">
      <c r="A1565" t="s">
        <v>29</v>
      </c>
      <c r="B1565">
        <v>2023</v>
      </c>
      <c r="C1565" t="s">
        <v>18</v>
      </c>
      <c r="D1565" t="s">
        <v>19</v>
      </c>
      <c r="E1565">
        <v>81.041463414634151</v>
      </c>
      <c r="F1565" t="s">
        <v>173</v>
      </c>
      <c r="G1565" s="16">
        <v>46298.780196087966</v>
      </c>
    </row>
    <row r="1566" spans="1:7" x14ac:dyDescent="0.35">
      <c r="A1566" t="s">
        <v>29</v>
      </c>
      <c r="B1566">
        <v>2023</v>
      </c>
      <c r="C1566" t="s">
        <v>20</v>
      </c>
      <c r="D1566" t="s">
        <v>21</v>
      </c>
      <c r="E1566">
        <v>83287273</v>
      </c>
      <c r="F1566" t="s">
        <v>173</v>
      </c>
      <c r="G1566" s="16">
        <v>46298.780196087966</v>
      </c>
    </row>
    <row r="1567" spans="1:7" x14ac:dyDescent="0.35">
      <c r="A1567" t="s">
        <v>29</v>
      </c>
      <c r="B1567">
        <v>2023</v>
      </c>
      <c r="C1567" t="s">
        <v>22</v>
      </c>
      <c r="D1567" t="s">
        <v>23</v>
      </c>
      <c r="E1567">
        <v>81.962548378763358</v>
      </c>
      <c r="F1567" t="s">
        <v>173</v>
      </c>
      <c r="G1567" s="16">
        <v>46298.780196087966</v>
      </c>
    </row>
    <row r="1568" spans="1:7" x14ac:dyDescent="0.35">
      <c r="A1568" t="s">
        <v>29</v>
      </c>
      <c r="B1568">
        <v>2024</v>
      </c>
      <c r="C1568" t="s">
        <v>6</v>
      </c>
      <c r="D1568" t="s">
        <v>7</v>
      </c>
      <c r="E1568">
        <v>100</v>
      </c>
      <c r="F1568" t="s">
        <v>173</v>
      </c>
      <c r="G1568" s="16">
        <v>46298.780196087966</v>
      </c>
    </row>
    <row r="1569" spans="1:7" x14ac:dyDescent="0.35">
      <c r="A1569" t="s">
        <v>29</v>
      </c>
      <c r="B1569">
        <v>2024</v>
      </c>
      <c r="C1569" t="s">
        <v>8</v>
      </c>
      <c r="D1569" t="s">
        <v>9</v>
      </c>
      <c r="E1569">
        <v>3677048776153.856</v>
      </c>
      <c r="F1569" t="s">
        <v>173</v>
      </c>
      <c r="G1569" s="16">
        <v>46298.780196087966</v>
      </c>
    </row>
    <row r="1570" spans="1:7" x14ac:dyDescent="0.35">
      <c r="A1570" t="s">
        <v>29</v>
      </c>
      <c r="B1570">
        <v>2024</v>
      </c>
      <c r="C1570" t="s">
        <v>10</v>
      </c>
      <c r="D1570" t="s">
        <v>11</v>
      </c>
      <c r="E1570">
        <v>-0.4958518972603656</v>
      </c>
      <c r="F1570" t="s">
        <v>173</v>
      </c>
      <c r="G1570" s="16">
        <v>46298.780196087966</v>
      </c>
    </row>
    <row r="1571" spans="1:7" x14ac:dyDescent="0.35">
      <c r="A1571" t="s">
        <v>29</v>
      </c>
      <c r="B1571">
        <v>2024</v>
      </c>
      <c r="C1571" t="s">
        <v>12</v>
      </c>
      <c r="D1571" t="s">
        <v>13</v>
      </c>
      <c r="E1571">
        <v>62654.602264022993</v>
      </c>
      <c r="F1571" t="s">
        <v>173</v>
      </c>
      <c r="G1571" s="16">
        <v>46298.780196087966</v>
      </c>
    </row>
    <row r="1572" spans="1:7" x14ac:dyDescent="0.35">
      <c r="A1572" t="s">
        <v>29</v>
      </c>
      <c r="B1572">
        <v>2024</v>
      </c>
      <c r="C1572" t="s">
        <v>14</v>
      </c>
      <c r="D1572" t="s">
        <v>15</v>
      </c>
      <c r="E1572">
        <v>2.2564981433876019</v>
      </c>
      <c r="F1572" t="s">
        <v>173</v>
      </c>
      <c r="G1572" s="16">
        <v>46298.780196087966</v>
      </c>
    </row>
    <row r="1573" spans="1:7" x14ac:dyDescent="0.35">
      <c r="A1573" t="s">
        <v>29</v>
      </c>
      <c r="B1573">
        <v>2024</v>
      </c>
      <c r="C1573" t="s">
        <v>16</v>
      </c>
      <c r="D1573" t="s">
        <v>17</v>
      </c>
      <c r="E1573">
        <v>93.49999579</v>
      </c>
      <c r="F1573" t="s">
        <v>173</v>
      </c>
      <c r="G1573" s="16">
        <v>46298.780196087966</v>
      </c>
    </row>
    <row r="1574" spans="1:7" x14ac:dyDescent="0.35">
      <c r="A1574" t="s">
        <v>29</v>
      </c>
      <c r="B1574">
        <v>2024</v>
      </c>
      <c r="C1574" t="s">
        <v>18</v>
      </c>
      <c r="D1574" t="s">
        <v>19</v>
      </c>
      <c r="E1574">
        <v>80.792682926829272</v>
      </c>
      <c r="F1574" t="s">
        <v>173</v>
      </c>
      <c r="G1574" s="16">
        <v>46298.780196087966</v>
      </c>
    </row>
    <row r="1575" spans="1:7" x14ac:dyDescent="0.35">
      <c r="A1575" t="s">
        <v>29</v>
      </c>
      <c r="B1575">
        <v>2024</v>
      </c>
      <c r="C1575" t="s">
        <v>20</v>
      </c>
      <c r="D1575" t="s">
        <v>21</v>
      </c>
      <c r="E1575">
        <v>83516593</v>
      </c>
      <c r="F1575" t="s">
        <v>173</v>
      </c>
      <c r="G1575" s="16">
        <v>46298.780196087966</v>
      </c>
    </row>
    <row r="1576" spans="1:7" x14ac:dyDescent="0.35">
      <c r="A1576" t="s">
        <v>29</v>
      </c>
      <c r="B1576">
        <v>2024</v>
      </c>
      <c r="C1576" t="s">
        <v>22</v>
      </c>
      <c r="D1576" t="s">
        <v>23</v>
      </c>
      <c r="E1576">
        <v>79.090730589493575</v>
      </c>
      <c r="F1576" t="s">
        <v>173</v>
      </c>
      <c r="G1576" s="16">
        <v>46298.780196087966</v>
      </c>
    </row>
    <row r="1577" spans="1:7" x14ac:dyDescent="0.35">
      <c r="A1577" t="s">
        <v>30</v>
      </c>
      <c r="B1577">
        <v>2000</v>
      </c>
      <c r="C1577" t="s">
        <v>6</v>
      </c>
      <c r="D1577" t="s">
        <v>7</v>
      </c>
      <c r="E1577">
        <v>97.7</v>
      </c>
      <c r="F1577" t="s">
        <v>173</v>
      </c>
      <c r="G1577" s="16">
        <v>46298.780196087966</v>
      </c>
    </row>
    <row r="1578" spans="1:7" x14ac:dyDescent="0.35">
      <c r="A1578" t="s">
        <v>30</v>
      </c>
      <c r="B1578">
        <v>2000</v>
      </c>
      <c r="C1578" t="s">
        <v>8</v>
      </c>
      <c r="D1578" t="s">
        <v>9</v>
      </c>
      <c r="E1578">
        <v>179683172290.12631</v>
      </c>
      <c r="F1578" t="s">
        <v>173</v>
      </c>
      <c r="G1578" s="16">
        <v>46298.780196087966</v>
      </c>
    </row>
    <row r="1579" spans="1:7" x14ac:dyDescent="0.35">
      <c r="A1579" t="s">
        <v>30</v>
      </c>
      <c r="B1579">
        <v>2000</v>
      </c>
      <c r="C1579" t="s">
        <v>10</v>
      </c>
      <c r="D1579" t="s">
        <v>11</v>
      </c>
      <c r="E1579">
        <v>6.370003829917664</v>
      </c>
      <c r="F1579" t="s">
        <v>173</v>
      </c>
      <c r="G1579" s="16">
        <v>46298.780196087966</v>
      </c>
    </row>
    <row r="1580" spans="1:7" x14ac:dyDescent="0.35">
      <c r="A1580" t="s">
        <v>30</v>
      </c>
      <c r="B1580">
        <v>2000</v>
      </c>
      <c r="C1580" t="s">
        <v>12</v>
      </c>
      <c r="D1580" t="s">
        <v>13</v>
      </c>
      <c r="E1580">
        <v>9981.6277508159292</v>
      </c>
      <c r="F1580" t="s">
        <v>173</v>
      </c>
      <c r="G1580" s="16">
        <v>46298.780196087966</v>
      </c>
    </row>
    <row r="1581" spans="1:7" x14ac:dyDescent="0.35">
      <c r="A1581" t="s">
        <v>30</v>
      </c>
      <c r="B1581">
        <v>2000</v>
      </c>
      <c r="C1581" t="s">
        <v>14</v>
      </c>
      <c r="D1581" t="s">
        <v>15</v>
      </c>
      <c r="E1581">
        <v>2.6838053534854609</v>
      </c>
      <c r="F1581" t="s">
        <v>173</v>
      </c>
      <c r="G1581" s="16">
        <v>46298.780196087966</v>
      </c>
    </row>
    <row r="1582" spans="1:7" x14ac:dyDescent="0.35">
      <c r="A1582" t="s">
        <v>30</v>
      </c>
      <c r="B1582">
        <v>2000</v>
      </c>
      <c r="C1582" t="s">
        <v>16</v>
      </c>
      <c r="D1582" t="s">
        <v>17</v>
      </c>
      <c r="E1582">
        <v>0.64126503750481301</v>
      </c>
      <c r="F1582" t="s">
        <v>173</v>
      </c>
      <c r="G1582" s="16">
        <v>46298.780196087966</v>
      </c>
    </row>
    <row r="1583" spans="1:7" x14ac:dyDescent="0.35">
      <c r="A1583" t="s">
        <v>30</v>
      </c>
      <c r="B1583">
        <v>2000</v>
      </c>
      <c r="C1583" t="s">
        <v>18</v>
      </c>
      <c r="D1583" t="s">
        <v>19</v>
      </c>
      <c r="E1583">
        <v>67.331999999999994</v>
      </c>
      <c r="F1583" t="s">
        <v>173</v>
      </c>
      <c r="G1583" s="16">
        <v>46298.780196087966</v>
      </c>
    </row>
    <row r="1584" spans="1:7" x14ac:dyDescent="0.35">
      <c r="A1584" t="s">
        <v>30</v>
      </c>
      <c r="B1584">
        <v>2000</v>
      </c>
      <c r="C1584" t="s">
        <v>20</v>
      </c>
      <c r="D1584" t="s">
        <v>21</v>
      </c>
      <c r="E1584">
        <v>73083284</v>
      </c>
      <c r="F1584" t="s">
        <v>173</v>
      </c>
      <c r="G1584" s="16">
        <v>46298.780196087966</v>
      </c>
    </row>
    <row r="1585" spans="1:7" x14ac:dyDescent="0.35">
      <c r="A1585" t="s">
        <v>30</v>
      </c>
      <c r="B1585">
        <v>2000</v>
      </c>
      <c r="C1585" t="s">
        <v>22</v>
      </c>
      <c r="D1585" t="s">
        <v>23</v>
      </c>
      <c r="E1585">
        <v>39.017935901205533</v>
      </c>
      <c r="F1585" t="s">
        <v>173</v>
      </c>
      <c r="G1585" s="16">
        <v>46298.780196087966</v>
      </c>
    </row>
    <row r="1586" spans="1:7" x14ac:dyDescent="0.35">
      <c r="A1586" t="s">
        <v>30</v>
      </c>
      <c r="B1586">
        <v>2001</v>
      </c>
      <c r="C1586" t="s">
        <v>6</v>
      </c>
      <c r="D1586" t="s">
        <v>7</v>
      </c>
      <c r="E1586">
        <v>97.4</v>
      </c>
      <c r="F1586" t="s">
        <v>173</v>
      </c>
      <c r="G1586" s="16">
        <v>46298.780196087966</v>
      </c>
    </row>
    <row r="1587" spans="1:7" x14ac:dyDescent="0.35">
      <c r="A1587" t="s">
        <v>30</v>
      </c>
      <c r="B1587">
        <v>2001</v>
      </c>
      <c r="C1587" t="s">
        <v>8</v>
      </c>
      <c r="D1587" t="s">
        <v>9</v>
      </c>
      <c r="E1587">
        <v>186035425185.30621</v>
      </c>
      <c r="F1587" t="s">
        <v>173</v>
      </c>
      <c r="G1587" s="16">
        <v>46298.780196087966</v>
      </c>
    </row>
    <row r="1588" spans="1:7" x14ac:dyDescent="0.35">
      <c r="A1588" t="s">
        <v>30</v>
      </c>
      <c r="B1588">
        <v>2001</v>
      </c>
      <c r="C1588" t="s">
        <v>10</v>
      </c>
      <c r="D1588" t="s">
        <v>11</v>
      </c>
      <c r="E1588">
        <v>3.5352519739150665</v>
      </c>
      <c r="F1588" t="s">
        <v>173</v>
      </c>
      <c r="G1588" s="16">
        <v>46298.780196087966</v>
      </c>
    </row>
    <row r="1589" spans="1:7" x14ac:dyDescent="0.35">
      <c r="A1589" t="s">
        <v>30</v>
      </c>
      <c r="B1589">
        <v>2001</v>
      </c>
      <c r="C1589" t="s">
        <v>12</v>
      </c>
      <c r="D1589" t="s">
        <v>13</v>
      </c>
      <c r="E1589">
        <v>10117.333182154243</v>
      </c>
      <c r="F1589" t="s">
        <v>173</v>
      </c>
      <c r="G1589" s="16">
        <v>46298.780196087966</v>
      </c>
    </row>
    <row r="1590" spans="1:7" x14ac:dyDescent="0.35">
      <c r="A1590" t="s">
        <v>30</v>
      </c>
      <c r="B1590">
        <v>2001</v>
      </c>
      <c r="C1590" t="s">
        <v>14</v>
      </c>
      <c r="D1590" t="s">
        <v>15</v>
      </c>
      <c r="E1590">
        <v>2.2697572047595558</v>
      </c>
      <c r="F1590" t="s">
        <v>173</v>
      </c>
      <c r="G1590" s="16">
        <v>46298.780196087966</v>
      </c>
    </row>
    <row r="1591" spans="1:7" x14ac:dyDescent="0.35">
      <c r="A1591" t="s">
        <v>30</v>
      </c>
      <c r="B1591">
        <v>2001</v>
      </c>
      <c r="C1591" t="s">
        <v>16</v>
      </c>
      <c r="D1591" t="s">
        <v>17</v>
      </c>
      <c r="E1591">
        <v>0.83894561147760405</v>
      </c>
      <c r="F1591" t="s">
        <v>173</v>
      </c>
      <c r="G1591" s="16">
        <v>46298.780196087966</v>
      </c>
    </row>
    <row r="1592" spans="1:7" x14ac:dyDescent="0.35">
      <c r="A1592" t="s">
        <v>30</v>
      </c>
      <c r="B1592">
        <v>2001</v>
      </c>
      <c r="C1592" t="s">
        <v>18</v>
      </c>
      <c r="D1592" t="s">
        <v>19</v>
      </c>
      <c r="E1592">
        <v>67.611999999999995</v>
      </c>
      <c r="F1592" t="s">
        <v>173</v>
      </c>
      <c r="G1592" s="16">
        <v>46298.780196087966</v>
      </c>
    </row>
    <row r="1593" spans="1:7" x14ac:dyDescent="0.35">
      <c r="A1593" t="s">
        <v>30</v>
      </c>
      <c r="B1593">
        <v>2001</v>
      </c>
      <c r="C1593" t="s">
        <v>20</v>
      </c>
      <c r="D1593" t="s">
        <v>21</v>
      </c>
      <c r="E1593">
        <v>74652029</v>
      </c>
      <c r="F1593" t="s">
        <v>173</v>
      </c>
      <c r="G1593" s="16">
        <v>46298.780196087966</v>
      </c>
    </row>
    <row r="1594" spans="1:7" x14ac:dyDescent="0.35">
      <c r="A1594" t="s">
        <v>30</v>
      </c>
      <c r="B1594">
        <v>2001</v>
      </c>
      <c r="C1594" t="s">
        <v>22</v>
      </c>
      <c r="D1594" t="s">
        <v>23</v>
      </c>
      <c r="E1594">
        <v>39.810426540284361</v>
      </c>
      <c r="F1594" t="s">
        <v>173</v>
      </c>
      <c r="G1594" s="16">
        <v>46298.780196087966</v>
      </c>
    </row>
    <row r="1595" spans="1:7" x14ac:dyDescent="0.35">
      <c r="A1595" t="s">
        <v>30</v>
      </c>
      <c r="B1595">
        <v>2002</v>
      </c>
      <c r="C1595" t="s">
        <v>6</v>
      </c>
      <c r="D1595" t="s">
        <v>7</v>
      </c>
      <c r="E1595">
        <v>97.5</v>
      </c>
      <c r="F1595" t="s">
        <v>173</v>
      </c>
      <c r="G1595" s="16">
        <v>46298.780196087966</v>
      </c>
    </row>
    <row r="1596" spans="1:7" x14ac:dyDescent="0.35">
      <c r="A1596" t="s">
        <v>30</v>
      </c>
      <c r="B1596">
        <v>2002</v>
      </c>
      <c r="C1596" t="s">
        <v>8</v>
      </c>
      <c r="D1596" t="s">
        <v>9</v>
      </c>
      <c r="E1596">
        <v>190482051409.27856</v>
      </c>
      <c r="F1596" t="s">
        <v>173</v>
      </c>
      <c r="G1596" s="16">
        <v>46298.780196087966</v>
      </c>
    </row>
    <row r="1597" spans="1:7" x14ac:dyDescent="0.35">
      <c r="A1597" t="s">
        <v>30</v>
      </c>
      <c r="B1597">
        <v>2002</v>
      </c>
      <c r="C1597" t="s">
        <v>10</v>
      </c>
      <c r="D1597" t="s">
        <v>11</v>
      </c>
      <c r="E1597">
        <v>2.3902040267562654</v>
      </c>
      <c r="F1597" t="s">
        <v>173</v>
      </c>
      <c r="G1597" s="16">
        <v>46298.780196087966</v>
      </c>
    </row>
    <row r="1598" spans="1:7" x14ac:dyDescent="0.35">
      <c r="A1598" t="s">
        <v>30</v>
      </c>
      <c r="B1598">
        <v>2002</v>
      </c>
      <c r="C1598" t="s">
        <v>12</v>
      </c>
      <c r="D1598" t="s">
        <v>13</v>
      </c>
      <c r="E1598">
        <v>10143.506345655462</v>
      </c>
      <c r="F1598" t="s">
        <v>173</v>
      </c>
      <c r="G1598" s="16">
        <v>46298.780196087966</v>
      </c>
    </row>
    <row r="1599" spans="1:7" x14ac:dyDescent="0.35">
      <c r="A1599" t="s">
        <v>30</v>
      </c>
      <c r="B1599">
        <v>2002</v>
      </c>
      <c r="C1599" t="s">
        <v>14</v>
      </c>
      <c r="D1599" t="s">
        <v>15</v>
      </c>
      <c r="E1599">
        <v>2.737238550003342</v>
      </c>
      <c r="F1599" t="s">
        <v>173</v>
      </c>
      <c r="G1599" s="16">
        <v>46298.780196087966</v>
      </c>
    </row>
    <row r="1600" spans="1:7" x14ac:dyDescent="0.35">
      <c r="A1600" t="s">
        <v>30</v>
      </c>
      <c r="B1600">
        <v>2002</v>
      </c>
      <c r="C1600" t="s">
        <v>16</v>
      </c>
      <c r="D1600" t="s">
        <v>17</v>
      </c>
      <c r="E1600">
        <v>2.7199997146542101</v>
      </c>
      <c r="F1600" t="s">
        <v>173</v>
      </c>
      <c r="G1600" s="16">
        <v>46298.780196087966</v>
      </c>
    </row>
    <row r="1601" spans="1:7" x14ac:dyDescent="0.35">
      <c r="A1601" t="s">
        <v>30</v>
      </c>
      <c r="B1601">
        <v>2002</v>
      </c>
      <c r="C1601" t="s">
        <v>18</v>
      </c>
      <c r="D1601" t="s">
        <v>19</v>
      </c>
      <c r="E1601">
        <v>67.846000000000004</v>
      </c>
      <c r="F1601" t="s">
        <v>173</v>
      </c>
      <c r="G1601" s="16">
        <v>46298.780196087966</v>
      </c>
    </row>
    <row r="1602" spans="1:7" x14ac:dyDescent="0.35">
      <c r="A1602" t="s">
        <v>30</v>
      </c>
      <c r="B1602">
        <v>2002</v>
      </c>
      <c r="C1602" t="s">
        <v>20</v>
      </c>
      <c r="D1602" t="s">
        <v>21</v>
      </c>
      <c r="E1602">
        <v>76239137</v>
      </c>
      <c r="F1602" t="s">
        <v>173</v>
      </c>
      <c r="G1602" s="16">
        <v>46298.780196087966</v>
      </c>
    </row>
    <row r="1603" spans="1:7" x14ac:dyDescent="0.35">
      <c r="A1603" t="s">
        <v>30</v>
      </c>
      <c r="B1603">
        <v>2002</v>
      </c>
      <c r="C1603" t="s">
        <v>22</v>
      </c>
      <c r="D1603" t="s">
        <v>23</v>
      </c>
      <c r="E1603">
        <v>40.987067827922935</v>
      </c>
      <c r="F1603" t="s">
        <v>173</v>
      </c>
      <c r="G1603" s="16">
        <v>46298.780196087966</v>
      </c>
    </row>
    <row r="1604" spans="1:7" x14ac:dyDescent="0.35">
      <c r="A1604" t="s">
        <v>30</v>
      </c>
      <c r="B1604">
        <v>2003</v>
      </c>
      <c r="C1604" t="s">
        <v>6</v>
      </c>
      <c r="D1604" t="s">
        <v>7</v>
      </c>
      <c r="E1604">
        <v>98.8</v>
      </c>
      <c r="F1604" t="s">
        <v>173</v>
      </c>
      <c r="G1604" s="16">
        <v>46298.780196087966</v>
      </c>
    </row>
    <row r="1605" spans="1:7" x14ac:dyDescent="0.35">
      <c r="A1605" t="s">
        <v>30</v>
      </c>
      <c r="B1605">
        <v>2003</v>
      </c>
      <c r="C1605" t="s">
        <v>8</v>
      </c>
      <c r="D1605" t="s">
        <v>9</v>
      </c>
      <c r="E1605">
        <v>196565009504.22433</v>
      </c>
      <c r="F1605" t="s">
        <v>173</v>
      </c>
      <c r="G1605" s="16">
        <v>46298.780196087966</v>
      </c>
    </row>
    <row r="1606" spans="1:7" x14ac:dyDescent="0.35">
      <c r="A1606" t="s">
        <v>30</v>
      </c>
      <c r="B1606">
        <v>2003</v>
      </c>
      <c r="C1606" t="s">
        <v>10</v>
      </c>
      <c r="D1606" t="s">
        <v>11</v>
      </c>
      <c r="E1606">
        <v>3.1934547375677198</v>
      </c>
      <c r="F1606" t="s">
        <v>173</v>
      </c>
      <c r="G1606" s="16">
        <v>46298.780196087966</v>
      </c>
    </row>
    <row r="1607" spans="1:7" x14ac:dyDescent="0.35">
      <c r="A1607" t="s">
        <v>30</v>
      </c>
      <c r="B1607">
        <v>2003</v>
      </c>
      <c r="C1607" t="s">
        <v>12</v>
      </c>
      <c r="D1607" t="s">
        <v>13</v>
      </c>
      <c r="E1607">
        <v>10250.376550148971</v>
      </c>
      <c r="F1607" t="s">
        <v>173</v>
      </c>
      <c r="G1607" s="16">
        <v>46298.780196087966</v>
      </c>
    </row>
    <row r="1608" spans="1:7" x14ac:dyDescent="0.35">
      <c r="A1608" t="s">
        <v>30</v>
      </c>
      <c r="B1608">
        <v>2003</v>
      </c>
      <c r="C1608" t="s">
        <v>14</v>
      </c>
      <c r="D1608" t="s">
        <v>15</v>
      </c>
      <c r="E1608">
        <v>4.5077763631930354</v>
      </c>
      <c r="F1608" t="s">
        <v>173</v>
      </c>
      <c r="G1608" s="16">
        <v>46298.780196087966</v>
      </c>
    </row>
    <row r="1609" spans="1:7" x14ac:dyDescent="0.35">
      <c r="A1609" t="s">
        <v>30</v>
      </c>
      <c r="B1609">
        <v>2003</v>
      </c>
      <c r="C1609" t="s">
        <v>16</v>
      </c>
      <c r="D1609" t="s">
        <v>17</v>
      </c>
      <c r="E1609">
        <v>4.0378851070670096</v>
      </c>
      <c r="F1609" t="s">
        <v>173</v>
      </c>
      <c r="G1609" s="16">
        <v>46298.780196087966</v>
      </c>
    </row>
    <row r="1610" spans="1:7" x14ac:dyDescent="0.35">
      <c r="A1610" t="s">
        <v>30</v>
      </c>
      <c r="B1610">
        <v>2003</v>
      </c>
      <c r="C1610" t="s">
        <v>18</v>
      </c>
      <c r="D1610" t="s">
        <v>19</v>
      </c>
      <c r="E1610">
        <v>68.045000000000002</v>
      </c>
      <c r="F1610" t="s">
        <v>173</v>
      </c>
      <c r="G1610" s="16">
        <v>46298.780196087966</v>
      </c>
    </row>
    <row r="1611" spans="1:7" x14ac:dyDescent="0.35">
      <c r="A1611" t="s">
        <v>30</v>
      </c>
      <c r="B1611">
        <v>2003</v>
      </c>
      <c r="C1611" t="s">
        <v>20</v>
      </c>
      <c r="D1611" t="s">
        <v>21</v>
      </c>
      <c r="E1611">
        <v>77853548</v>
      </c>
      <c r="F1611" t="s">
        <v>173</v>
      </c>
      <c r="G1611" s="16">
        <v>46298.780196087966</v>
      </c>
    </row>
    <row r="1612" spans="1:7" x14ac:dyDescent="0.35">
      <c r="A1612" t="s">
        <v>30</v>
      </c>
      <c r="B1612">
        <v>2003</v>
      </c>
      <c r="C1612" t="s">
        <v>22</v>
      </c>
      <c r="D1612" t="s">
        <v>23</v>
      </c>
      <c r="E1612">
        <v>46.179640718562872</v>
      </c>
      <c r="F1612" t="s">
        <v>173</v>
      </c>
      <c r="G1612" s="16">
        <v>46298.780196087966</v>
      </c>
    </row>
    <row r="1613" spans="1:7" x14ac:dyDescent="0.35">
      <c r="A1613" t="s">
        <v>30</v>
      </c>
      <c r="B1613">
        <v>2004</v>
      </c>
      <c r="C1613" t="s">
        <v>6</v>
      </c>
      <c r="D1613" t="s">
        <v>7</v>
      </c>
      <c r="E1613">
        <v>97.8</v>
      </c>
      <c r="F1613" t="s">
        <v>173</v>
      </c>
      <c r="G1613" s="16">
        <v>46298.780196087966</v>
      </c>
    </row>
    <row r="1614" spans="1:7" x14ac:dyDescent="0.35">
      <c r="A1614" t="s">
        <v>30</v>
      </c>
      <c r="B1614">
        <v>2004</v>
      </c>
      <c r="C1614" t="s">
        <v>8</v>
      </c>
      <c r="D1614" t="s">
        <v>9</v>
      </c>
      <c r="E1614">
        <v>204608590453.73184</v>
      </c>
      <c r="F1614" t="s">
        <v>173</v>
      </c>
      <c r="G1614" s="16">
        <v>46298.780196087966</v>
      </c>
    </row>
    <row r="1615" spans="1:7" x14ac:dyDescent="0.35">
      <c r="A1615" t="s">
        <v>30</v>
      </c>
      <c r="B1615">
        <v>2004</v>
      </c>
      <c r="C1615" t="s">
        <v>10</v>
      </c>
      <c r="D1615" t="s">
        <v>11</v>
      </c>
      <c r="E1615">
        <v>4.0920716101990848</v>
      </c>
      <c r="F1615" t="s">
        <v>173</v>
      </c>
      <c r="G1615" s="16">
        <v>46298.780196087966</v>
      </c>
    </row>
    <row r="1616" spans="1:7" x14ac:dyDescent="0.35">
      <c r="A1616" t="s">
        <v>30</v>
      </c>
      <c r="B1616">
        <v>2004</v>
      </c>
      <c r="C1616" t="s">
        <v>12</v>
      </c>
      <c r="D1616" t="s">
        <v>13</v>
      </c>
      <c r="E1616">
        <v>10451.821751152909</v>
      </c>
      <c r="F1616" t="s">
        <v>173</v>
      </c>
      <c r="G1616" s="16">
        <v>46298.780196087966</v>
      </c>
    </row>
    <row r="1617" spans="1:7" x14ac:dyDescent="0.35">
      <c r="A1617" t="s">
        <v>30</v>
      </c>
      <c r="B1617">
        <v>2004</v>
      </c>
      <c r="C1617" t="s">
        <v>14</v>
      </c>
      <c r="D1617" t="s">
        <v>15</v>
      </c>
      <c r="E1617">
        <v>11.27061933205195</v>
      </c>
      <c r="F1617" t="s">
        <v>173</v>
      </c>
      <c r="G1617" s="16">
        <v>46298.780196087966</v>
      </c>
    </row>
    <row r="1618" spans="1:7" x14ac:dyDescent="0.35">
      <c r="A1618" t="s">
        <v>30</v>
      </c>
      <c r="B1618">
        <v>2004</v>
      </c>
      <c r="C1618" t="s">
        <v>16</v>
      </c>
      <c r="D1618" t="s">
        <v>17</v>
      </c>
      <c r="E1618">
        <v>11.92</v>
      </c>
      <c r="F1618" t="s">
        <v>173</v>
      </c>
      <c r="G1618" s="16">
        <v>46298.780196087966</v>
      </c>
    </row>
    <row r="1619" spans="1:7" x14ac:dyDescent="0.35">
      <c r="A1619" t="s">
        <v>30</v>
      </c>
      <c r="B1619">
        <v>2004</v>
      </c>
      <c r="C1619" t="s">
        <v>18</v>
      </c>
      <c r="D1619" t="s">
        <v>19</v>
      </c>
      <c r="E1619">
        <v>68.210999999999999</v>
      </c>
      <c r="F1619" t="s">
        <v>173</v>
      </c>
      <c r="G1619" s="16">
        <v>46298.780196087966</v>
      </c>
    </row>
    <row r="1620" spans="1:7" x14ac:dyDescent="0.35">
      <c r="A1620" t="s">
        <v>30</v>
      </c>
      <c r="B1620">
        <v>2004</v>
      </c>
      <c r="C1620" t="s">
        <v>20</v>
      </c>
      <c r="D1620" t="s">
        <v>21</v>
      </c>
      <c r="E1620">
        <v>79477443</v>
      </c>
      <c r="F1620" t="s">
        <v>173</v>
      </c>
      <c r="G1620" s="16">
        <v>46298.780196087966</v>
      </c>
    </row>
    <row r="1621" spans="1:7" x14ac:dyDescent="0.35">
      <c r="A1621" t="s">
        <v>30</v>
      </c>
      <c r="B1621">
        <v>2004</v>
      </c>
      <c r="C1621" t="s">
        <v>22</v>
      </c>
      <c r="D1621" t="s">
        <v>23</v>
      </c>
      <c r="E1621">
        <v>57.81990521327014</v>
      </c>
      <c r="F1621" t="s">
        <v>173</v>
      </c>
      <c r="G1621" s="16">
        <v>46298.780196087966</v>
      </c>
    </row>
    <row r="1622" spans="1:7" x14ac:dyDescent="0.35">
      <c r="A1622" t="s">
        <v>30</v>
      </c>
      <c r="B1622">
        <v>2005</v>
      </c>
      <c r="C1622" t="s">
        <v>6</v>
      </c>
      <c r="D1622" t="s">
        <v>7</v>
      </c>
      <c r="E1622">
        <v>99.4</v>
      </c>
      <c r="F1622" t="s">
        <v>173</v>
      </c>
      <c r="G1622" s="16">
        <v>46298.780196087966</v>
      </c>
    </row>
    <row r="1623" spans="1:7" x14ac:dyDescent="0.35">
      <c r="A1623" t="s">
        <v>30</v>
      </c>
      <c r="B1623">
        <v>2005</v>
      </c>
      <c r="C1623" t="s">
        <v>8</v>
      </c>
      <c r="D1623" t="s">
        <v>9</v>
      </c>
      <c r="E1623">
        <v>213758163784.66467</v>
      </c>
      <c r="F1623" t="s">
        <v>173</v>
      </c>
      <c r="G1623" s="16">
        <v>46298.780196087966</v>
      </c>
    </row>
    <row r="1624" spans="1:7" x14ac:dyDescent="0.35">
      <c r="A1624" t="s">
        <v>30</v>
      </c>
      <c r="B1624">
        <v>2005</v>
      </c>
      <c r="C1624" t="s">
        <v>10</v>
      </c>
      <c r="D1624" t="s">
        <v>11</v>
      </c>
      <c r="E1624">
        <v>4.4717444710620953</v>
      </c>
      <c r="F1624" t="s">
        <v>173</v>
      </c>
      <c r="G1624" s="16">
        <v>46298.780196087966</v>
      </c>
    </row>
    <row r="1625" spans="1:7" x14ac:dyDescent="0.35">
      <c r="A1625" t="s">
        <v>30</v>
      </c>
      <c r="B1625">
        <v>2005</v>
      </c>
      <c r="C1625" t="s">
        <v>12</v>
      </c>
      <c r="D1625" t="s">
        <v>13</v>
      </c>
      <c r="E1625">
        <v>10700.609037252507</v>
      </c>
      <c r="F1625" t="s">
        <v>173</v>
      </c>
      <c r="G1625" s="16">
        <v>46298.780196087966</v>
      </c>
    </row>
    <row r="1626" spans="1:7" x14ac:dyDescent="0.35">
      <c r="A1626" t="s">
        <v>30</v>
      </c>
      <c r="B1626">
        <v>2005</v>
      </c>
      <c r="C1626" t="s">
        <v>14</v>
      </c>
      <c r="D1626" t="s">
        <v>15</v>
      </c>
      <c r="E1626">
        <v>4.8693969687198821</v>
      </c>
      <c r="F1626" t="s">
        <v>173</v>
      </c>
      <c r="G1626" s="16">
        <v>46298.780196087966</v>
      </c>
    </row>
    <row r="1627" spans="1:7" x14ac:dyDescent="0.35">
      <c r="A1627" t="s">
        <v>30</v>
      </c>
      <c r="B1627">
        <v>2005</v>
      </c>
      <c r="C1627" t="s">
        <v>16</v>
      </c>
      <c r="D1627" t="s">
        <v>17</v>
      </c>
      <c r="E1627">
        <v>12.75</v>
      </c>
      <c r="F1627" t="s">
        <v>173</v>
      </c>
      <c r="G1627" s="16">
        <v>46298.780196087966</v>
      </c>
    </row>
    <row r="1628" spans="1:7" x14ac:dyDescent="0.35">
      <c r="A1628" t="s">
        <v>30</v>
      </c>
      <c r="B1628">
        <v>2005</v>
      </c>
      <c r="C1628" t="s">
        <v>18</v>
      </c>
      <c r="D1628" t="s">
        <v>19</v>
      </c>
      <c r="E1628">
        <v>68.355000000000004</v>
      </c>
      <c r="F1628" t="s">
        <v>173</v>
      </c>
      <c r="G1628" s="16">
        <v>46298.780196087966</v>
      </c>
    </row>
    <row r="1629" spans="1:7" x14ac:dyDescent="0.35">
      <c r="A1629" t="s">
        <v>30</v>
      </c>
      <c r="B1629">
        <v>2005</v>
      </c>
      <c r="C1629" t="s">
        <v>20</v>
      </c>
      <c r="D1629" t="s">
        <v>21</v>
      </c>
      <c r="E1629">
        <v>81101004</v>
      </c>
      <c r="F1629" t="s">
        <v>173</v>
      </c>
      <c r="G1629" s="16">
        <v>46298.780196087966</v>
      </c>
    </row>
    <row r="1630" spans="1:7" x14ac:dyDescent="0.35">
      <c r="A1630" t="s">
        <v>30</v>
      </c>
      <c r="B1630">
        <v>2005</v>
      </c>
      <c r="C1630" t="s">
        <v>22</v>
      </c>
      <c r="D1630" t="s">
        <v>23</v>
      </c>
      <c r="E1630">
        <v>62.952646239554319</v>
      </c>
      <c r="F1630" t="s">
        <v>173</v>
      </c>
      <c r="G1630" s="16">
        <v>46298.780196087966</v>
      </c>
    </row>
    <row r="1631" spans="1:7" x14ac:dyDescent="0.35">
      <c r="A1631" t="s">
        <v>30</v>
      </c>
      <c r="B1631">
        <v>2006</v>
      </c>
      <c r="C1631" t="s">
        <v>6</v>
      </c>
      <c r="D1631" t="s">
        <v>7</v>
      </c>
      <c r="E1631">
        <v>99</v>
      </c>
      <c r="F1631" t="s">
        <v>173</v>
      </c>
      <c r="G1631" s="16">
        <v>46298.780196087966</v>
      </c>
    </row>
    <row r="1632" spans="1:7" x14ac:dyDescent="0.35">
      <c r="A1632" t="s">
        <v>30</v>
      </c>
      <c r="B1632">
        <v>2006</v>
      </c>
      <c r="C1632" t="s">
        <v>8</v>
      </c>
      <c r="D1632" t="s">
        <v>9</v>
      </c>
      <c r="E1632">
        <v>228387426639.90891</v>
      </c>
      <c r="F1632" t="s">
        <v>173</v>
      </c>
      <c r="G1632" s="16">
        <v>46298.780196087966</v>
      </c>
    </row>
    <row r="1633" spans="1:7" x14ac:dyDescent="0.35">
      <c r="A1633" t="s">
        <v>30</v>
      </c>
      <c r="B1633">
        <v>2006</v>
      </c>
      <c r="C1633" t="s">
        <v>10</v>
      </c>
      <c r="D1633" t="s">
        <v>11</v>
      </c>
      <c r="E1633">
        <v>6.8438381936988435</v>
      </c>
      <c r="F1633" t="s">
        <v>173</v>
      </c>
      <c r="G1633" s="16">
        <v>46298.780196087966</v>
      </c>
    </row>
    <row r="1634" spans="1:7" x14ac:dyDescent="0.35">
      <c r="A1634" t="s">
        <v>30</v>
      </c>
      <c r="B1634">
        <v>2006</v>
      </c>
      <c r="C1634" t="s">
        <v>12</v>
      </c>
      <c r="D1634" t="s">
        <v>13</v>
      </c>
      <c r="E1634">
        <v>11211.832022867098</v>
      </c>
      <c r="F1634" t="s">
        <v>173</v>
      </c>
      <c r="G1634" s="16">
        <v>46298.780196087966</v>
      </c>
    </row>
    <row r="1635" spans="1:7" x14ac:dyDescent="0.35">
      <c r="A1635" t="s">
        <v>30</v>
      </c>
      <c r="B1635">
        <v>2006</v>
      </c>
      <c r="C1635" t="s">
        <v>14</v>
      </c>
      <c r="D1635" t="s">
        <v>15</v>
      </c>
      <c r="E1635">
        <v>7.6445264452643427</v>
      </c>
      <c r="F1635" t="s">
        <v>173</v>
      </c>
      <c r="G1635" s="16">
        <v>46298.780196087966</v>
      </c>
    </row>
    <row r="1636" spans="1:7" x14ac:dyDescent="0.35">
      <c r="A1636" t="s">
        <v>30</v>
      </c>
      <c r="B1636">
        <v>2006</v>
      </c>
      <c r="C1636" t="s">
        <v>16</v>
      </c>
      <c r="D1636" t="s">
        <v>17</v>
      </c>
      <c r="E1636">
        <v>13.66</v>
      </c>
      <c r="F1636" t="s">
        <v>173</v>
      </c>
      <c r="G1636" s="16">
        <v>46298.780196087966</v>
      </c>
    </row>
    <row r="1637" spans="1:7" x14ac:dyDescent="0.35">
      <c r="A1637" t="s">
        <v>30</v>
      </c>
      <c r="B1637">
        <v>2006</v>
      </c>
      <c r="C1637" t="s">
        <v>18</v>
      </c>
      <c r="D1637" t="s">
        <v>19</v>
      </c>
      <c r="E1637">
        <v>68.492999999999995</v>
      </c>
      <c r="F1637" t="s">
        <v>173</v>
      </c>
      <c r="G1637" s="16">
        <v>46298.780196087966</v>
      </c>
    </row>
    <row r="1638" spans="1:7" x14ac:dyDescent="0.35">
      <c r="A1638" t="s">
        <v>30</v>
      </c>
      <c r="B1638">
        <v>2006</v>
      </c>
      <c r="C1638" t="s">
        <v>20</v>
      </c>
      <c r="D1638" t="s">
        <v>21</v>
      </c>
      <c r="E1638">
        <v>82700403</v>
      </c>
      <c r="F1638" t="s">
        <v>173</v>
      </c>
      <c r="G1638" s="16">
        <v>46298.780196087966</v>
      </c>
    </row>
    <row r="1639" spans="1:7" x14ac:dyDescent="0.35">
      <c r="A1639" t="s">
        <v>30</v>
      </c>
      <c r="B1639">
        <v>2006</v>
      </c>
      <c r="C1639" t="s">
        <v>22</v>
      </c>
      <c r="D1639" t="s">
        <v>23</v>
      </c>
      <c r="E1639">
        <v>61.518536506394696</v>
      </c>
      <c r="F1639" t="s">
        <v>173</v>
      </c>
      <c r="G1639" s="16">
        <v>46298.780196087966</v>
      </c>
    </row>
    <row r="1640" spans="1:7" x14ac:dyDescent="0.35">
      <c r="A1640" t="s">
        <v>30</v>
      </c>
      <c r="B1640">
        <v>2007</v>
      </c>
      <c r="C1640" t="s">
        <v>6</v>
      </c>
      <c r="D1640" t="s">
        <v>7</v>
      </c>
      <c r="E1640">
        <v>98.4</v>
      </c>
      <c r="F1640" t="s">
        <v>173</v>
      </c>
      <c r="G1640" s="16">
        <v>46298.780196087966</v>
      </c>
    </row>
    <row r="1641" spans="1:7" x14ac:dyDescent="0.35">
      <c r="A1641" t="s">
        <v>30</v>
      </c>
      <c r="B1641">
        <v>2007</v>
      </c>
      <c r="C1641" t="s">
        <v>8</v>
      </c>
      <c r="D1641" t="s">
        <v>9</v>
      </c>
      <c r="E1641">
        <v>244575133304.5542</v>
      </c>
      <c r="F1641" t="s">
        <v>173</v>
      </c>
      <c r="G1641" s="16">
        <v>46298.780196087966</v>
      </c>
    </row>
    <row r="1642" spans="1:7" x14ac:dyDescent="0.35">
      <c r="A1642" t="s">
        <v>30</v>
      </c>
      <c r="B1642">
        <v>2007</v>
      </c>
      <c r="C1642" t="s">
        <v>10</v>
      </c>
      <c r="D1642" t="s">
        <v>11</v>
      </c>
      <c r="E1642">
        <v>7.0878274267558226</v>
      </c>
      <c r="F1642" t="s">
        <v>173</v>
      </c>
      <c r="G1642" s="16">
        <v>46298.780196087966</v>
      </c>
    </row>
    <row r="1643" spans="1:7" x14ac:dyDescent="0.35">
      <c r="A1643" t="s">
        <v>30</v>
      </c>
      <c r="B1643">
        <v>2007</v>
      </c>
      <c r="C1643" t="s">
        <v>12</v>
      </c>
      <c r="D1643" t="s">
        <v>13</v>
      </c>
      <c r="E1643">
        <v>11782.006071702617</v>
      </c>
      <c r="F1643" t="s">
        <v>173</v>
      </c>
      <c r="G1643" s="16">
        <v>46298.780196087966</v>
      </c>
    </row>
    <row r="1644" spans="1:7" x14ac:dyDescent="0.35">
      <c r="A1644" t="s">
        <v>30</v>
      </c>
      <c r="B1644">
        <v>2007</v>
      </c>
      <c r="C1644" t="s">
        <v>14</v>
      </c>
      <c r="D1644" t="s">
        <v>15</v>
      </c>
      <c r="E1644">
        <v>9.3189690579922981</v>
      </c>
      <c r="F1644" t="s">
        <v>173</v>
      </c>
      <c r="G1644" s="16">
        <v>46298.780196087966</v>
      </c>
    </row>
    <row r="1645" spans="1:7" x14ac:dyDescent="0.35">
      <c r="A1645" t="s">
        <v>30</v>
      </c>
      <c r="B1645">
        <v>2007</v>
      </c>
      <c r="C1645" t="s">
        <v>16</v>
      </c>
      <c r="D1645" t="s">
        <v>17</v>
      </c>
      <c r="E1645">
        <v>16.03</v>
      </c>
      <c r="F1645" t="s">
        <v>173</v>
      </c>
      <c r="G1645" s="16">
        <v>46298.780196087966</v>
      </c>
    </row>
    <row r="1646" spans="1:7" x14ac:dyDescent="0.35">
      <c r="A1646" t="s">
        <v>30</v>
      </c>
      <c r="B1646">
        <v>2007</v>
      </c>
      <c r="C1646" t="s">
        <v>18</v>
      </c>
      <c r="D1646" t="s">
        <v>19</v>
      </c>
      <c r="E1646">
        <v>68.626999999999995</v>
      </c>
      <c r="F1646" t="s">
        <v>173</v>
      </c>
      <c r="G1646" s="16">
        <v>46298.780196087966</v>
      </c>
    </row>
    <row r="1647" spans="1:7" x14ac:dyDescent="0.35">
      <c r="A1647" t="s">
        <v>30</v>
      </c>
      <c r="B1647">
        <v>2007</v>
      </c>
      <c r="C1647" t="s">
        <v>20</v>
      </c>
      <c r="D1647" t="s">
        <v>21</v>
      </c>
      <c r="E1647">
        <v>84276225</v>
      </c>
      <c r="F1647" t="s">
        <v>173</v>
      </c>
      <c r="G1647" s="16">
        <v>46298.780196087966</v>
      </c>
    </row>
    <row r="1648" spans="1:7" x14ac:dyDescent="0.35">
      <c r="A1648" t="s">
        <v>30</v>
      </c>
      <c r="B1648">
        <v>2007</v>
      </c>
      <c r="C1648" t="s">
        <v>22</v>
      </c>
      <c r="D1648" t="s">
        <v>23</v>
      </c>
      <c r="E1648">
        <v>65.077873254564992</v>
      </c>
      <c r="F1648" t="s">
        <v>173</v>
      </c>
      <c r="G1648" s="16">
        <v>46298.780196087966</v>
      </c>
    </row>
    <row r="1649" spans="1:7" x14ac:dyDescent="0.35">
      <c r="A1649" t="s">
        <v>30</v>
      </c>
      <c r="B1649">
        <v>2008</v>
      </c>
      <c r="C1649" t="s">
        <v>6</v>
      </c>
      <c r="D1649" t="s">
        <v>7</v>
      </c>
      <c r="E1649">
        <v>99.8</v>
      </c>
      <c r="F1649" t="s">
        <v>173</v>
      </c>
      <c r="G1649" s="16">
        <v>46298.780196087966</v>
      </c>
    </row>
    <row r="1650" spans="1:7" x14ac:dyDescent="0.35">
      <c r="A1650" t="s">
        <v>30</v>
      </c>
      <c r="B1650">
        <v>2008</v>
      </c>
      <c r="C1650" t="s">
        <v>8</v>
      </c>
      <c r="D1650" t="s">
        <v>9</v>
      </c>
      <c r="E1650">
        <v>262077623378.47815</v>
      </c>
      <c r="F1650" t="s">
        <v>173</v>
      </c>
      <c r="G1650" s="16">
        <v>46298.780196087966</v>
      </c>
    </row>
    <row r="1651" spans="1:7" x14ac:dyDescent="0.35">
      <c r="A1651" t="s">
        <v>30</v>
      </c>
      <c r="B1651">
        <v>2008</v>
      </c>
      <c r="C1651" t="s">
        <v>10</v>
      </c>
      <c r="D1651" t="s">
        <v>11</v>
      </c>
      <c r="E1651">
        <v>7.1562835671152243</v>
      </c>
      <c r="F1651" t="s">
        <v>173</v>
      </c>
      <c r="G1651" s="16">
        <v>46298.780196087966</v>
      </c>
    </row>
    <row r="1652" spans="1:7" x14ac:dyDescent="0.35">
      <c r="A1652" t="s">
        <v>30</v>
      </c>
      <c r="B1652">
        <v>2008</v>
      </c>
      <c r="C1652" t="s">
        <v>12</v>
      </c>
      <c r="D1652" t="s">
        <v>13</v>
      </c>
      <c r="E1652">
        <v>12391.584762493834</v>
      </c>
      <c r="F1652" t="s">
        <v>173</v>
      </c>
      <c r="G1652" s="16">
        <v>46298.780196087966</v>
      </c>
    </row>
    <row r="1653" spans="1:7" x14ac:dyDescent="0.35">
      <c r="A1653" t="s">
        <v>30</v>
      </c>
      <c r="B1653">
        <v>2008</v>
      </c>
      <c r="C1653" t="s">
        <v>14</v>
      </c>
      <c r="D1653" t="s">
        <v>15</v>
      </c>
      <c r="E1653">
        <v>18.316831683168409</v>
      </c>
      <c r="F1653" t="s">
        <v>173</v>
      </c>
      <c r="G1653" s="16">
        <v>46298.780196087966</v>
      </c>
    </row>
    <row r="1654" spans="1:7" x14ac:dyDescent="0.35">
      <c r="A1654" t="s">
        <v>30</v>
      </c>
      <c r="B1654">
        <v>2008</v>
      </c>
      <c r="C1654" t="s">
        <v>16</v>
      </c>
      <c r="D1654" t="s">
        <v>17</v>
      </c>
      <c r="E1654">
        <v>18.010000000000002</v>
      </c>
      <c r="F1654" t="s">
        <v>173</v>
      </c>
      <c r="G1654" s="16">
        <v>46298.780196087966</v>
      </c>
    </row>
    <row r="1655" spans="1:7" x14ac:dyDescent="0.35">
      <c r="A1655" t="s">
        <v>30</v>
      </c>
      <c r="B1655">
        <v>2008</v>
      </c>
      <c r="C1655" t="s">
        <v>18</v>
      </c>
      <c r="D1655" t="s">
        <v>19</v>
      </c>
      <c r="E1655">
        <v>68.760999999999996</v>
      </c>
      <c r="F1655" t="s">
        <v>173</v>
      </c>
      <c r="G1655" s="16">
        <v>46298.780196087966</v>
      </c>
    </row>
    <row r="1656" spans="1:7" x14ac:dyDescent="0.35">
      <c r="A1656" t="s">
        <v>30</v>
      </c>
      <c r="B1656">
        <v>2008</v>
      </c>
      <c r="C1656" t="s">
        <v>20</v>
      </c>
      <c r="D1656" t="s">
        <v>21</v>
      </c>
      <c r="E1656">
        <v>85864789</v>
      </c>
      <c r="F1656" t="s">
        <v>173</v>
      </c>
      <c r="G1656" s="16">
        <v>46298.780196087966</v>
      </c>
    </row>
    <row r="1657" spans="1:7" x14ac:dyDescent="0.35">
      <c r="A1657" t="s">
        <v>30</v>
      </c>
      <c r="B1657">
        <v>2008</v>
      </c>
      <c r="C1657" t="s">
        <v>22</v>
      </c>
      <c r="D1657" t="s">
        <v>23</v>
      </c>
      <c r="E1657">
        <v>71.680625348967055</v>
      </c>
      <c r="F1657" t="s">
        <v>173</v>
      </c>
      <c r="G1657" s="16">
        <v>46298.780196087966</v>
      </c>
    </row>
    <row r="1658" spans="1:7" x14ac:dyDescent="0.35">
      <c r="A1658" t="s">
        <v>30</v>
      </c>
      <c r="B1658">
        <v>2009</v>
      </c>
      <c r="C1658" t="s">
        <v>6</v>
      </c>
      <c r="D1658" t="s">
        <v>7</v>
      </c>
      <c r="E1658">
        <v>98.9</v>
      </c>
      <c r="F1658" t="s">
        <v>173</v>
      </c>
      <c r="G1658" s="16">
        <v>46298.780196087966</v>
      </c>
    </row>
    <row r="1659" spans="1:7" x14ac:dyDescent="0.35">
      <c r="A1659" t="s">
        <v>30</v>
      </c>
      <c r="B1659">
        <v>2009</v>
      </c>
      <c r="C1659" t="s">
        <v>8</v>
      </c>
      <c r="D1659" t="s">
        <v>9</v>
      </c>
      <c r="E1659">
        <v>274326082660.55685</v>
      </c>
      <c r="F1659" t="s">
        <v>173</v>
      </c>
      <c r="G1659" s="16">
        <v>46298.780196087966</v>
      </c>
    </row>
    <row r="1660" spans="1:7" x14ac:dyDescent="0.35">
      <c r="A1660" t="s">
        <v>30</v>
      </c>
      <c r="B1660">
        <v>2009</v>
      </c>
      <c r="C1660" t="s">
        <v>10</v>
      </c>
      <c r="D1660" t="s">
        <v>11</v>
      </c>
      <c r="E1660">
        <v>4.6735998000066274</v>
      </c>
      <c r="F1660" t="s">
        <v>173</v>
      </c>
      <c r="G1660" s="16">
        <v>46298.780196087966</v>
      </c>
    </row>
    <row r="1661" spans="1:7" x14ac:dyDescent="0.35">
      <c r="A1661" t="s">
        <v>30</v>
      </c>
      <c r="B1661">
        <v>2009</v>
      </c>
      <c r="C1661" t="s">
        <v>12</v>
      </c>
      <c r="D1661" t="s">
        <v>13</v>
      </c>
      <c r="E1661">
        <v>12728.081458756351</v>
      </c>
      <c r="F1661" t="s">
        <v>173</v>
      </c>
      <c r="G1661" s="16">
        <v>46298.780196087966</v>
      </c>
    </row>
    <row r="1662" spans="1:7" x14ac:dyDescent="0.35">
      <c r="A1662" t="s">
        <v>30</v>
      </c>
      <c r="B1662">
        <v>2009</v>
      </c>
      <c r="C1662" t="s">
        <v>14</v>
      </c>
      <c r="D1662" t="s">
        <v>15</v>
      </c>
      <c r="E1662">
        <v>11.76349543864433</v>
      </c>
      <c r="F1662" t="s">
        <v>173</v>
      </c>
      <c r="G1662" s="16">
        <v>46298.780196087966</v>
      </c>
    </row>
    <row r="1663" spans="1:7" x14ac:dyDescent="0.35">
      <c r="A1663" t="s">
        <v>30</v>
      </c>
      <c r="B1663">
        <v>2009</v>
      </c>
      <c r="C1663" t="s">
        <v>16</v>
      </c>
      <c r="D1663" t="s">
        <v>17</v>
      </c>
      <c r="E1663">
        <v>20</v>
      </c>
      <c r="F1663" t="s">
        <v>173</v>
      </c>
      <c r="G1663" s="16">
        <v>46298.780196087966</v>
      </c>
    </row>
    <row r="1664" spans="1:7" x14ac:dyDescent="0.35">
      <c r="A1664" t="s">
        <v>30</v>
      </c>
      <c r="B1664">
        <v>2009</v>
      </c>
      <c r="C1664" t="s">
        <v>18</v>
      </c>
      <c r="D1664" t="s">
        <v>19</v>
      </c>
      <c r="E1664">
        <v>68.915000000000006</v>
      </c>
      <c r="F1664" t="s">
        <v>173</v>
      </c>
      <c r="G1664" s="16">
        <v>46298.780196087966</v>
      </c>
    </row>
    <row r="1665" spans="1:7" x14ac:dyDescent="0.35">
      <c r="A1665" t="s">
        <v>30</v>
      </c>
      <c r="B1665">
        <v>2009</v>
      </c>
      <c r="C1665" t="s">
        <v>20</v>
      </c>
      <c r="D1665" t="s">
        <v>21</v>
      </c>
      <c r="E1665">
        <v>87501636</v>
      </c>
      <c r="F1665" t="s">
        <v>173</v>
      </c>
      <c r="G1665" s="16">
        <v>46298.780196087966</v>
      </c>
    </row>
    <row r="1666" spans="1:7" x14ac:dyDescent="0.35">
      <c r="A1666" t="s">
        <v>30</v>
      </c>
      <c r="B1666">
        <v>2009</v>
      </c>
      <c r="C1666" t="s">
        <v>22</v>
      </c>
      <c r="D1666" t="s">
        <v>23</v>
      </c>
      <c r="E1666">
        <v>56.553444636346192</v>
      </c>
      <c r="F1666" t="s">
        <v>173</v>
      </c>
      <c r="G1666" s="16">
        <v>46298.780196087966</v>
      </c>
    </row>
    <row r="1667" spans="1:7" x14ac:dyDescent="0.35">
      <c r="A1667" t="s">
        <v>30</v>
      </c>
      <c r="B1667">
        <v>2010</v>
      </c>
      <c r="C1667" t="s">
        <v>6</v>
      </c>
      <c r="D1667" t="s">
        <v>7</v>
      </c>
      <c r="E1667">
        <v>99.4</v>
      </c>
      <c r="F1667" t="s">
        <v>173</v>
      </c>
      <c r="G1667" s="16">
        <v>46298.780196087966</v>
      </c>
    </row>
    <row r="1668" spans="1:7" x14ac:dyDescent="0.35">
      <c r="A1668" t="s">
        <v>30</v>
      </c>
      <c r="B1668">
        <v>2010</v>
      </c>
      <c r="C1668" t="s">
        <v>8</v>
      </c>
      <c r="D1668" t="s">
        <v>9</v>
      </c>
      <c r="E1668">
        <v>288446290410.38593</v>
      </c>
      <c r="F1668" t="s">
        <v>173</v>
      </c>
      <c r="G1668" s="16">
        <v>46298.780196087966</v>
      </c>
    </row>
    <row r="1669" spans="1:7" x14ac:dyDescent="0.35">
      <c r="A1669" t="s">
        <v>30</v>
      </c>
      <c r="B1669">
        <v>2010</v>
      </c>
      <c r="C1669" t="s">
        <v>10</v>
      </c>
      <c r="D1669" t="s">
        <v>11</v>
      </c>
      <c r="E1669">
        <v>5.1472348574674243</v>
      </c>
      <c r="F1669" t="s">
        <v>173</v>
      </c>
      <c r="G1669" s="16">
        <v>46298.780196087966</v>
      </c>
    </row>
    <row r="1670" spans="1:7" x14ac:dyDescent="0.35">
      <c r="A1670" t="s">
        <v>30</v>
      </c>
      <c r="B1670">
        <v>2010</v>
      </c>
      <c r="C1670" t="s">
        <v>12</v>
      </c>
      <c r="D1670" t="s">
        <v>13</v>
      </c>
      <c r="E1670">
        <v>13128.987833483059</v>
      </c>
      <c r="F1670" t="s">
        <v>173</v>
      </c>
      <c r="G1670" s="16">
        <v>46298.780196087966</v>
      </c>
    </row>
    <row r="1671" spans="1:7" x14ac:dyDescent="0.35">
      <c r="A1671" t="s">
        <v>30</v>
      </c>
      <c r="B1671">
        <v>2010</v>
      </c>
      <c r="C1671" t="s">
        <v>14</v>
      </c>
      <c r="D1671" t="s">
        <v>15</v>
      </c>
      <c r="E1671">
        <v>11.26518826531855</v>
      </c>
      <c r="F1671" t="s">
        <v>173</v>
      </c>
      <c r="G1671" s="16">
        <v>46298.780196087966</v>
      </c>
    </row>
    <row r="1672" spans="1:7" x14ac:dyDescent="0.35">
      <c r="A1672" t="s">
        <v>30</v>
      </c>
      <c r="B1672">
        <v>2010</v>
      </c>
      <c r="C1672" t="s">
        <v>16</v>
      </c>
      <c r="D1672" t="s">
        <v>17</v>
      </c>
      <c r="E1672">
        <v>21.6</v>
      </c>
      <c r="F1672" t="s">
        <v>173</v>
      </c>
      <c r="G1672" s="16">
        <v>46298.780196087966</v>
      </c>
    </row>
    <row r="1673" spans="1:7" x14ac:dyDescent="0.35">
      <c r="A1673" t="s">
        <v>30</v>
      </c>
      <c r="B1673">
        <v>2010</v>
      </c>
      <c r="C1673" t="s">
        <v>18</v>
      </c>
      <c r="D1673" t="s">
        <v>19</v>
      </c>
      <c r="E1673">
        <v>69.078000000000003</v>
      </c>
      <c r="F1673" t="s">
        <v>173</v>
      </c>
      <c r="G1673" s="16">
        <v>46298.780196087966</v>
      </c>
    </row>
    <row r="1674" spans="1:7" x14ac:dyDescent="0.35">
      <c r="A1674" t="s">
        <v>30</v>
      </c>
      <c r="B1674">
        <v>2010</v>
      </c>
      <c r="C1674" t="s">
        <v>20</v>
      </c>
      <c r="D1674" t="s">
        <v>21</v>
      </c>
      <c r="E1674">
        <v>89196072</v>
      </c>
      <c r="F1674" t="s">
        <v>173</v>
      </c>
      <c r="G1674" s="16">
        <v>46298.780196087966</v>
      </c>
    </row>
    <row r="1675" spans="1:7" x14ac:dyDescent="0.35">
      <c r="A1675" t="s">
        <v>30</v>
      </c>
      <c r="B1675">
        <v>2010</v>
      </c>
      <c r="C1675" t="s">
        <v>22</v>
      </c>
      <c r="D1675" t="s">
        <v>23</v>
      </c>
      <c r="E1675">
        <v>47.936350074589754</v>
      </c>
      <c r="F1675" t="s">
        <v>173</v>
      </c>
      <c r="G1675" s="16">
        <v>46298.780196087966</v>
      </c>
    </row>
    <row r="1676" spans="1:7" x14ac:dyDescent="0.35">
      <c r="A1676" t="s">
        <v>30</v>
      </c>
      <c r="B1676">
        <v>2011</v>
      </c>
      <c r="C1676" t="s">
        <v>6</v>
      </c>
      <c r="D1676" t="s">
        <v>7</v>
      </c>
      <c r="E1676">
        <v>99.4</v>
      </c>
      <c r="F1676" t="s">
        <v>173</v>
      </c>
      <c r="G1676" s="16">
        <v>46298.780196087966</v>
      </c>
    </row>
    <row r="1677" spans="1:7" x14ac:dyDescent="0.35">
      <c r="A1677" t="s">
        <v>30</v>
      </c>
      <c r="B1677">
        <v>2011</v>
      </c>
      <c r="C1677" t="s">
        <v>8</v>
      </c>
      <c r="D1677" t="s">
        <v>9</v>
      </c>
      <c r="E1677">
        <v>293536132736.18848</v>
      </c>
      <c r="F1677" t="s">
        <v>173</v>
      </c>
      <c r="G1677" s="16">
        <v>46298.780196087966</v>
      </c>
    </row>
    <row r="1678" spans="1:7" x14ac:dyDescent="0.35">
      <c r="A1678" t="s">
        <v>30</v>
      </c>
      <c r="B1678">
        <v>2011</v>
      </c>
      <c r="C1678" t="s">
        <v>10</v>
      </c>
      <c r="D1678" t="s">
        <v>11</v>
      </c>
      <c r="E1678">
        <v>1.7645719480604072</v>
      </c>
      <c r="F1678" t="s">
        <v>173</v>
      </c>
      <c r="G1678" s="16">
        <v>46298.780196087966</v>
      </c>
    </row>
    <row r="1679" spans="1:7" x14ac:dyDescent="0.35">
      <c r="A1679" t="s">
        <v>30</v>
      </c>
      <c r="B1679">
        <v>2011</v>
      </c>
      <c r="C1679" t="s">
        <v>12</v>
      </c>
      <c r="D1679" t="s">
        <v>13</v>
      </c>
      <c r="E1679">
        <v>13082.426368023906</v>
      </c>
      <c r="F1679" t="s">
        <v>173</v>
      </c>
      <c r="G1679" s="16">
        <v>46298.780196087966</v>
      </c>
    </row>
    <row r="1680" spans="1:7" x14ac:dyDescent="0.35">
      <c r="A1680" t="s">
        <v>30</v>
      </c>
      <c r="B1680">
        <v>2011</v>
      </c>
      <c r="C1680" t="s">
        <v>14</v>
      </c>
      <c r="D1680" t="s">
        <v>15</v>
      </c>
      <c r="E1680">
        <v>10.0649259874818</v>
      </c>
      <c r="F1680" t="s">
        <v>173</v>
      </c>
      <c r="G1680" s="16">
        <v>46298.780196087966</v>
      </c>
    </row>
    <row r="1681" spans="1:7" x14ac:dyDescent="0.35">
      <c r="A1681" t="s">
        <v>30</v>
      </c>
      <c r="B1681">
        <v>2011</v>
      </c>
      <c r="C1681" t="s">
        <v>16</v>
      </c>
      <c r="D1681" t="s">
        <v>17</v>
      </c>
      <c r="E1681">
        <v>25.6</v>
      </c>
      <c r="F1681" t="s">
        <v>173</v>
      </c>
      <c r="G1681" s="16">
        <v>46298.780196087966</v>
      </c>
    </row>
    <row r="1682" spans="1:7" x14ac:dyDescent="0.35">
      <c r="A1682" t="s">
        <v>30</v>
      </c>
      <c r="B1682">
        <v>2011</v>
      </c>
      <c r="C1682" t="s">
        <v>18</v>
      </c>
      <c r="D1682" t="s">
        <v>19</v>
      </c>
      <c r="E1682">
        <v>69.231999999999999</v>
      </c>
      <c r="F1682" t="s">
        <v>173</v>
      </c>
      <c r="G1682" s="16">
        <v>46298.780196087966</v>
      </c>
    </row>
    <row r="1683" spans="1:7" x14ac:dyDescent="0.35">
      <c r="A1683" t="s">
        <v>30</v>
      </c>
      <c r="B1683">
        <v>2011</v>
      </c>
      <c r="C1683" t="s">
        <v>20</v>
      </c>
      <c r="D1683" t="s">
        <v>21</v>
      </c>
      <c r="E1683">
        <v>91093059</v>
      </c>
      <c r="F1683" t="s">
        <v>173</v>
      </c>
      <c r="G1683" s="16">
        <v>46298.780196087966</v>
      </c>
    </row>
    <row r="1684" spans="1:7" x14ac:dyDescent="0.35">
      <c r="A1684" t="s">
        <v>30</v>
      </c>
      <c r="B1684">
        <v>2011</v>
      </c>
      <c r="C1684" t="s">
        <v>22</v>
      </c>
      <c r="D1684" t="s">
        <v>23</v>
      </c>
      <c r="E1684">
        <v>45.255634162351399</v>
      </c>
      <c r="F1684" t="s">
        <v>173</v>
      </c>
      <c r="G1684" s="16">
        <v>46298.780196087966</v>
      </c>
    </row>
    <row r="1685" spans="1:7" x14ac:dyDescent="0.35">
      <c r="A1685" t="s">
        <v>30</v>
      </c>
      <c r="B1685">
        <v>2012</v>
      </c>
      <c r="C1685" t="s">
        <v>6</v>
      </c>
      <c r="D1685" t="s">
        <v>7</v>
      </c>
      <c r="E1685">
        <v>99.7</v>
      </c>
      <c r="F1685" t="s">
        <v>173</v>
      </c>
      <c r="G1685" s="16">
        <v>46298.780196087966</v>
      </c>
    </row>
    <row r="1686" spans="1:7" x14ac:dyDescent="0.35">
      <c r="A1686" t="s">
        <v>30</v>
      </c>
      <c r="B1686">
        <v>2012</v>
      </c>
      <c r="C1686" t="s">
        <v>8</v>
      </c>
      <c r="D1686" t="s">
        <v>9</v>
      </c>
      <c r="E1686">
        <v>300070833530.76117</v>
      </c>
      <c r="F1686" t="s">
        <v>173</v>
      </c>
      <c r="G1686" s="16">
        <v>46298.780196087966</v>
      </c>
    </row>
    <row r="1687" spans="1:7" x14ac:dyDescent="0.35">
      <c r="A1687" t="s">
        <v>30</v>
      </c>
      <c r="B1687">
        <v>2012</v>
      </c>
      <c r="C1687" t="s">
        <v>10</v>
      </c>
      <c r="D1687" t="s">
        <v>11</v>
      </c>
      <c r="E1687">
        <v>2.2261997981848651</v>
      </c>
      <c r="F1687" t="s">
        <v>173</v>
      </c>
      <c r="G1687" s="16">
        <v>46298.780196087966</v>
      </c>
    </row>
    <row r="1688" spans="1:7" x14ac:dyDescent="0.35">
      <c r="A1688" t="s">
        <v>30</v>
      </c>
      <c r="B1688">
        <v>2012</v>
      </c>
      <c r="C1688" t="s">
        <v>12</v>
      </c>
      <c r="D1688" t="s">
        <v>13</v>
      </c>
      <c r="E1688">
        <v>13076.805239487572</v>
      </c>
      <c r="F1688" t="s">
        <v>173</v>
      </c>
      <c r="G1688" s="16">
        <v>46298.780196087966</v>
      </c>
    </row>
    <row r="1689" spans="1:7" x14ac:dyDescent="0.35">
      <c r="A1689" t="s">
        <v>30</v>
      </c>
      <c r="B1689">
        <v>2012</v>
      </c>
      <c r="C1689" t="s">
        <v>14</v>
      </c>
      <c r="D1689" t="s">
        <v>15</v>
      </c>
      <c r="E1689">
        <v>7.1117294334308276</v>
      </c>
      <c r="F1689" t="s">
        <v>173</v>
      </c>
      <c r="G1689" s="16">
        <v>46298.780196087966</v>
      </c>
    </row>
    <row r="1690" spans="1:7" x14ac:dyDescent="0.35">
      <c r="A1690" t="s">
        <v>30</v>
      </c>
      <c r="B1690">
        <v>2012</v>
      </c>
      <c r="C1690" t="s">
        <v>16</v>
      </c>
      <c r="D1690" t="s">
        <v>17</v>
      </c>
      <c r="E1690">
        <v>26.4</v>
      </c>
      <c r="F1690" t="s">
        <v>173</v>
      </c>
      <c r="G1690" s="16">
        <v>46298.780196087966</v>
      </c>
    </row>
    <row r="1691" spans="1:7" x14ac:dyDescent="0.35">
      <c r="A1691" t="s">
        <v>30</v>
      </c>
      <c r="B1691">
        <v>2012</v>
      </c>
      <c r="C1691" t="s">
        <v>18</v>
      </c>
      <c r="D1691" t="s">
        <v>19</v>
      </c>
      <c r="E1691">
        <v>69.463999999999999</v>
      </c>
      <c r="F1691" t="s">
        <v>173</v>
      </c>
      <c r="G1691" s="16">
        <v>46298.780196087966</v>
      </c>
    </row>
    <row r="1692" spans="1:7" x14ac:dyDescent="0.35">
      <c r="A1692" t="s">
        <v>30</v>
      </c>
      <c r="B1692">
        <v>2012</v>
      </c>
      <c r="C1692" t="s">
        <v>20</v>
      </c>
      <c r="D1692" t="s">
        <v>21</v>
      </c>
      <c r="E1692">
        <v>93161001</v>
      </c>
      <c r="F1692" t="s">
        <v>173</v>
      </c>
      <c r="G1692" s="16">
        <v>46298.780196087966</v>
      </c>
    </row>
    <row r="1693" spans="1:7" x14ac:dyDescent="0.35">
      <c r="A1693" t="s">
        <v>30</v>
      </c>
      <c r="B1693">
        <v>2012</v>
      </c>
      <c r="C1693" t="s">
        <v>22</v>
      </c>
      <c r="D1693" t="s">
        <v>23</v>
      </c>
      <c r="E1693">
        <v>40.711769272108441</v>
      </c>
      <c r="F1693" t="s">
        <v>173</v>
      </c>
      <c r="G1693" s="16">
        <v>46298.780196087966</v>
      </c>
    </row>
    <row r="1694" spans="1:7" x14ac:dyDescent="0.35">
      <c r="A1694" t="s">
        <v>30</v>
      </c>
      <c r="B1694">
        <v>2013</v>
      </c>
      <c r="C1694" t="s">
        <v>6</v>
      </c>
      <c r="D1694" t="s">
        <v>7</v>
      </c>
      <c r="E1694">
        <v>99.9</v>
      </c>
      <c r="F1694" t="s">
        <v>173</v>
      </c>
      <c r="G1694" s="16">
        <v>46298.780196087966</v>
      </c>
    </row>
    <row r="1695" spans="1:7" x14ac:dyDescent="0.35">
      <c r="A1695" t="s">
        <v>30</v>
      </c>
      <c r="B1695">
        <v>2013</v>
      </c>
      <c r="C1695" t="s">
        <v>8</v>
      </c>
      <c r="D1695" t="s">
        <v>9</v>
      </c>
      <c r="E1695">
        <v>306628779734.43213</v>
      </c>
      <c r="F1695" t="s">
        <v>173</v>
      </c>
      <c r="G1695" s="16">
        <v>46298.780196087966</v>
      </c>
    </row>
    <row r="1696" spans="1:7" x14ac:dyDescent="0.35">
      <c r="A1696" t="s">
        <v>30</v>
      </c>
      <c r="B1696">
        <v>2013</v>
      </c>
      <c r="C1696" t="s">
        <v>10</v>
      </c>
      <c r="D1696" t="s">
        <v>11</v>
      </c>
      <c r="E1696">
        <v>2.1854660536338599</v>
      </c>
      <c r="F1696" t="s">
        <v>173</v>
      </c>
      <c r="G1696" s="16">
        <v>46298.780196087966</v>
      </c>
    </row>
    <row r="1697" spans="1:7" x14ac:dyDescent="0.35">
      <c r="A1697" t="s">
        <v>30</v>
      </c>
      <c r="B1697">
        <v>2013</v>
      </c>
      <c r="C1697" t="s">
        <v>12</v>
      </c>
      <c r="D1697" t="s">
        <v>13</v>
      </c>
      <c r="E1697">
        <v>13058.074823823685</v>
      </c>
      <c r="F1697" t="s">
        <v>173</v>
      </c>
      <c r="G1697" s="16">
        <v>46298.780196087966</v>
      </c>
    </row>
    <row r="1698" spans="1:7" x14ac:dyDescent="0.35">
      <c r="A1698" t="s">
        <v>30</v>
      </c>
      <c r="B1698">
        <v>2013</v>
      </c>
      <c r="C1698" t="s">
        <v>14</v>
      </c>
      <c r="D1698" t="s">
        <v>15</v>
      </c>
      <c r="E1698">
        <v>9.4697198106492095</v>
      </c>
      <c r="F1698" t="s">
        <v>173</v>
      </c>
      <c r="G1698" s="16">
        <v>46298.780196087966</v>
      </c>
    </row>
    <row r="1699" spans="1:7" x14ac:dyDescent="0.35">
      <c r="A1699" t="s">
        <v>30</v>
      </c>
      <c r="B1699">
        <v>2013</v>
      </c>
      <c r="C1699" t="s">
        <v>16</v>
      </c>
      <c r="D1699" t="s">
        <v>17</v>
      </c>
      <c r="E1699">
        <v>29.4</v>
      </c>
      <c r="F1699" t="s">
        <v>173</v>
      </c>
      <c r="G1699" s="16">
        <v>46298.780196087966</v>
      </c>
    </row>
    <row r="1700" spans="1:7" x14ac:dyDescent="0.35">
      <c r="A1700" t="s">
        <v>30</v>
      </c>
      <c r="B1700">
        <v>2013</v>
      </c>
      <c r="C1700" t="s">
        <v>18</v>
      </c>
      <c r="D1700" t="s">
        <v>19</v>
      </c>
      <c r="E1700">
        <v>69.632000000000005</v>
      </c>
      <c r="F1700" t="s">
        <v>173</v>
      </c>
      <c r="G1700" s="16">
        <v>46298.780196087966</v>
      </c>
    </row>
    <row r="1701" spans="1:7" x14ac:dyDescent="0.35">
      <c r="A1701" t="s">
        <v>30</v>
      </c>
      <c r="B1701">
        <v>2013</v>
      </c>
      <c r="C1701" t="s">
        <v>20</v>
      </c>
      <c r="D1701" t="s">
        <v>21</v>
      </c>
      <c r="E1701">
        <v>95333553</v>
      </c>
      <c r="F1701" t="s">
        <v>173</v>
      </c>
      <c r="G1701" s="16">
        <v>46298.780196087966</v>
      </c>
    </row>
    <row r="1702" spans="1:7" x14ac:dyDescent="0.35">
      <c r="A1702" t="s">
        <v>30</v>
      </c>
      <c r="B1702">
        <v>2013</v>
      </c>
      <c r="C1702" t="s">
        <v>22</v>
      </c>
      <c r="D1702" t="s">
        <v>23</v>
      </c>
      <c r="E1702">
        <v>40.373038056331971</v>
      </c>
      <c r="F1702" t="s">
        <v>173</v>
      </c>
      <c r="G1702" s="16">
        <v>46298.780196087966</v>
      </c>
    </row>
    <row r="1703" spans="1:7" x14ac:dyDescent="0.35">
      <c r="A1703" t="s">
        <v>30</v>
      </c>
      <c r="B1703">
        <v>2014</v>
      </c>
      <c r="C1703" t="s">
        <v>6</v>
      </c>
      <c r="D1703" t="s">
        <v>7</v>
      </c>
      <c r="E1703">
        <v>99.8</v>
      </c>
      <c r="F1703" t="s">
        <v>173</v>
      </c>
      <c r="G1703" s="16">
        <v>46298.780196087966</v>
      </c>
    </row>
    <row r="1704" spans="1:7" x14ac:dyDescent="0.35">
      <c r="A1704" t="s">
        <v>30</v>
      </c>
      <c r="B1704">
        <v>2014</v>
      </c>
      <c r="C1704" t="s">
        <v>8</v>
      </c>
      <c r="D1704" t="s">
        <v>9</v>
      </c>
      <c r="E1704">
        <v>315569804751.82758</v>
      </c>
      <c r="F1704" t="s">
        <v>173</v>
      </c>
      <c r="G1704" s="16">
        <v>46298.780196087966</v>
      </c>
    </row>
    <row r="1705" spans="1:7" x14ac:dyDescent="0.35">
      <c r="A1705" t="s">
        <v>30</v>
      </c>
      <c r="B1705">
        <v>2014</v>
      </c>
      <c r="C1705" t="s">
        <v>10</v>
      </c>
      <c r="D1705" t="s">
        <v>11</v>
      </c>
      <c r="E1705">
        <v>2.9159118805283555</v>
      </c>
      <c r="F1705" t="s">
        <v>173</v>
      </c>
      <c r="G1705" s="16">
        <v>46298.780196087966</v>
      </c>
    </row>
    <row r="1706" spans="1:7" x14ac:dyDescent="0.35">
      <c r="A1706" t="s">
        <v>30</v>
      </c>
      <c r="B1706">
        <v>2014</v>
      </c>
      <c r="C1706" t="s">
        <v>12</v>
      </c>
      <c r="D1706" t="s">
        <v>13</v>
      </c>
      <c r="E1706">
        <v>13136.365629809923</v>
      </c>
      <c r="F1706" t="s">
        <v>173</v>
      </c>
      <c r="G1706" s="16">
        <v>46298.780196087966</v>
      </c>
    </row>
    <row r="1707" spans="1:7" x14ac:dyDescent="0.35">
      <c r="A1707" t="s">
        <v>30</v>
      </c>
      <c r="B1707">
        <v>2014</v>
      </c>
      <c r="C1707" t="s">
        <v>14</v>
      </c>
      <c r="D1707" t="s">
        <v>15</v>
      </c>
      <c r="E1707">
        <v>10.070215468748099</v>
      </c>
      <c r="F1707" t="s">
        <v>173</v>
      </c>
      <c r="G1707" s="16">
        <v>46298.780196087966</v>
      </c>
    </row>
    <row r="1708" spans="1:7" x14ac:dyDescent="0.35">
      <c r="A1708" t="s">
        <v>30</v>
      </c>
      <c r="B1708">
        <v>2014</v>
      </c>
      <c r="C1708" t="s">
        <v>16</v>
      </c>
      <c r="D1708" t="s">
        <v>17</v>
      </c>
      <c r="E1708">
        <v>33.894603911527497</v>
      </c>
      <c r="F1708" t="s">
        <v>173</v>
      </c>
      <c r="G1708" s="16">
        <v>46298.780196087966</v>
      </c>
    </row>
    <row r="1709" spans="1:7" x14ac:dyDescent="0.35">
      <c r="A1709" t="s">
        <v>30</v>
      </c>
      <c r="B1709">
        <v>2014</v>
      </c>
      <c r="C1709" t="s">
        <v>18</v>
      </c>
      <c r="D1709" t="s">
        <v>19</v>
      </c>
      <c r="E1709">
        <v>69.911000000000001</v>
      </c>
      <c r="F1709" t="s">
        <v>173</v>
      </c>
      <c r="G1709" s="16">
        <v>46298.780196087966</v>
      </c>
    </row>
    <row r="1710" spans="1:7" x14ac:dyDescent="0.35">
      <c r="A1710" t="s">
        <v>30</v>
      </c>
      <c r="B1710">
        <v>2014</v>
      </c>
      <c r="C1710" t="s">
        <v>20</v>
      </c>
      <c r="D1710" t="s">
        <v>21</v>
      </c>
      <c r="E1710">
        <v>97528654</v>
      </c>
      <c r="F1710" t="s">
        <v>173</v>
      </c>
      <c r="G1710" s="16">
        <v>46298.780196087966</v>
      </c>
    </row>
    <row r="1711" spans="1:7" x14ac:dyDescent="0.35">
      <c r="A1711" t="s">
        <v>30</v>
      </c>
      <c r="B1711">
        <v>2014</v>
      </c>
      <c r="C1711" t="s">
        <v>22</v>
      </c>
      <c r="D1711" t="s">
        <v>23</v>
      </c>
      <c r="E1711">
        <v>36.920187793427232</v>
      </c>
      <c r="F1711" t="s">
        <v>173</v>
      </c>
      <c r="G1711" s="16">
        <v>46298.780196087966</v>
      </c>
    </row>
    <row r="1712" spans="1:7" x14ac:dyDescent="0.35">
      <c r="A1712" t="s">
        <v>30</v>
      </c>
      <c r="B1712">
        <v>2015</v>
      </c>
      <c r="C1712" t="s">
        <v>6</v>
      </c>
      <c r="D1712" t="s">
        <v>7</v>
      </c>
      <c r="E1712">
        <v>99.3</v>
      </c>
      <c r="F1712" t="s">
        <v>173</v>
      </c>
      <c r="G1712" s="16">
        <v>46298.780196087966</v>
      </c>
    </row>
    <row r="1713" spans="1:7" x14ac:dyDescent="0.35">
      <c r="A1713" t="s">
        <v>30</v>
      </c>
      <c r="B1713">
        <v>2015</v>
      </c>
      <c r="C1713" t="s">
        <v>8</v>
      </c>
      <c r="D1713" t="s">
        <v>9</v>
      </c>
      <c r="E1713">
        <v>329366576819.40698</v>
      </c>
      <c r="F1713" t="s">
        <v>173</v>
      </c>
      <c r="G1713" s="16">
        <v>46298.780196087966</v>
      </c>
    </row>
    <row r="1714" spans="1:7" x14ac:dyDescent="0.35">
      <c r="A1714" t="s">
        <v>30</v>
      </c>
      <c r="B1714">
        <v>2015</v>
      </c>
      <c r="C1714" t="s">
        <v>10</v>
      </c>
      <c r="D1714" t="s">
        <v>11</v>
      </c>
      <c r="E1714">
        <v>4.3720190778168728</v>
      </c>
      <c r="F1714" t="s">
        <v>173</v>
      </c>
      <c r="G1714" s="16">
        <v>46298.780196087966</v>
      </c>
    </row>
    <row r="1715" spans="1:7" x14ac:dyDescent="0.35">
      <c r="A1715" t="s">
        <v>30</v>
      </c>
      <c r="B1715">
        <v>2015</v>
      </c>
      <c r="C1715" t="s">
        <v>12</v>
      </c>
      <c r="D1715" t="s">
        <v>13</v>
      </c>
      <c r="E1715">
        <v>13425.91195994919</v>
      </c>
      <c r="F1715" t="s">
        <v>173</v>
      </c>
      <c r="G1715" s="16">
        <v>46298.780196087966</v>
      </c>
    </row>
    <row r="1716" spans="1:7" x14ac:dyDescent="0.35">
      <c r="A1716" t="s">
        <v>30</v>
      </c>
      <c r="B1716">
        <v>2015</v>
      </c>
      <c r="C1716" t="s">
        <v>14</v>
      </c>
      <c r="D1716" t="s">
        <v>15</v>
      </c>
      <c r="E1716">
        <v>10.370490343517</v>
      </c>
      <c r="F1716" t="s">
        <v>173</v>
      </c>
      <c r="G1716" s="16">
        <v>46298.780196087966</v>
      </c>
    </row>
    <row r="1717" spans="1:7" x14ac:dyDescent="0.35">
      <c r="A1717" t="s">
        <v>30</v>
      </c>
      <c r="B1717">
        <v>2015</v>
      </c>
      <c r="C1717" t="s">
        <v>16</v>
      </c>
      <c r="D1717" t="s">
        <v>17</v>
      </c>
      <c r="E1717">
        <v>37.8193834276939</v>
      </c>
      <c r="F1717" t="s">
        <v>173</v>
      </c>
      <c r="G1717" s="16">
        <v>46298.780196087966</v>
      </c>
    </row>
    <row r="1718" spans="1:7" x14ac:dyDescent="0.35">
      <c r="A1718" t="s">
        <v>30</v>
      </c>
      <c r="B1718">
        <v>2015</v>
      </c>
      <c r="C1718" t="s">
        <v>18</v>
      </c>
      <c r="D1718" t="s">
        <v>19</v>
      </c>
      <c r="E1718">
        <v>70.135000000000005</v>
      </c>
      <c r="F1718" t="s">
        <v>173</v>
      </c>
      <c r="G1718" s="16">
        <v>46298.780196087966</v>
      </c>
    </row>
    <row r="1719" spans="1:7" x14ac:dyDescent="0.35">
      <c r="A1719" t="s">
        <v>30</v>
      </c>
      <c r="B1719">
        <v>2015</v>
      </c>
      <c r="C1719" t="s">
        <v>20</v>
      </c>
      <c r="D1719" t="s">
        <v>21</v>
      </c>
      <c r="E1719">
        <v>99597342</v>
      </c>
      <c r="F1719" t="s">
        <v>173</v>
      </c>
      <c r="G1719" s="16">
        <v>46298.780196087966</v>
      </c>
    </row>
    <row r="1720" spans="1:7" x14ac:dyDescent="0.35">
      <c r="A1720" t="s">
        <v>30</v>
      </c>
      <c r="B1720">
        <v>2015</v>
      </c>
      <c r="C1720" t="s">
        <v>22</v>
      </c>
      <c r="D1720" t="s">
        <v>23</v>
      </c>
      <c r="E1720">
        <v>34.84594296002291</v>
      </c>
      <c r="F1720" t="s">
        <v>173</v>
      </c>
      <c r="G1720" s="16">
        <v>46298.780196087966</v>
      </c>
    </row>
    <row r="1721" spans="1:7" x14ac:dyDescent="0.35">
      <c r="A1721" t="s">
        <v>30</v>
      </c>
      <c r="B1721">
        <v>2016</v>
      </c>
      <c r="C1721" t="s">
        <v>6</v>
      </c>
      <c r="D1721" t="s">
        <v>7</v>
      </c>
      <c r="E1721">
        <v>100</v>
      </c>
      <c r="F1721" t="s">
        <v>173</v>
      </c>
      <c r="G1721" s="16">
        <v>46298.780196087966</v>
      </c>
    </row>
    <row r="1722" spans="1:7" x14ac:dyDescent="0.35">
      <c r="A1722" t="s">
        <v>30</v>
      </c>
      <c r="B1722">
        <v>2016</v>
      </c>
      <c r="C1722" t="s">
        <v>8</v>
      </c>
      <c r="D1722" t="s">
        <v>9</v>
      </c>
      <c r="E1722">
        <v>343682967577.04199</v>
      </c>
      <c r="F1722" t="s">
        <v>173</v>
      </c>
      <c r="G1722" s="16">
        <v>46298.780196087966</v>
      </c>
    </row>
    <row r="1723" spans="1:7" x14ac:dyDescent="0.35">
      <c r="A1723" t="s">
        <v>30</v>
      </c>
      <c r="B1723">
        <v>2016</v>
      </c>
      <c r="C1723" t="s">
        <v>10</v>
      </c>
      <c r="D1723" t="s">
        <v>11</v>
      </c>
      <c r="E1723">
        <v>4.3466434560191374</v>
      </c>
      <c r="F1723" t="s">
        <v>173</v>
      </c>
      <c r="G1723" s="16">
        <v>46298.780196087966</v>
      </c>
    </row>
    <row r="1724" spans="1:7" x14ac:dyDescent="0.35">
      <c r="A1724" t="s">
        <v>30</v>
      </c>
      <c r="B1724">
        <v>2016</v>
      </c>
      <c r="C1724" t="s">
        <v>12</v>
      </c>
      <c r="D1724" t="s">
        <v>13</v>
      </c>
      <c r="E1724">
        <v>13727.320160081566</v>
      </c>
      <c r="F1724" t="s">
        <v>173</v>
      </c>
      <c r="G1724" s="16">
        <v>46298.780196087966</v>
      </c>
    </row>
    <row r="1725" spans="1:7" x14ac:dyDescent="0.35">
      <c r="A1725" t="s">
        <v>30</v>
      </c>
      <c r="B1725">
        <v>2016</v>
      </c>
      <c r="C1725" t="s">
        <v>14</v>
      </c>
      <c r="D1725" t="s">
        <v>15</v>
      </c>
      <c r="E1725">
        <v>13.81360621482898</v>
      </c>
      <c r="F1725" t="s">
        <v>173</v>
      </c>
      <c r="G1725" s="16">
        <v>46298.780196087966</v>
      </c>
    </row>
    <row r="1726" spans="1:7" x14ac:dyDescent="0.35">
      <c r="A1726" t="s">
        <v>30</v>
      </c>
      <c r="B1726">
        <v>2016</v>
      </c>
      <c r="C1726" t="s">
        <v>16</v>
      </c>
      <c r="D1726" t="s">
        <v>17</v>
      </c>
      <c r="E1726">
        <v>41.248067088577201</v>
      </c>
      <c r="F1726" t="s">
        <v>173</v>
      </c>
      <c r="G1726" s="16">
        <v>46298.780196087966</v>
      </c>
    </row>
    <row r="1727" spans="1:7" x14ac:dyDescent="0.35">
      <c r="A1727" t="s">
        <v>30</v>
      </c>
      <c r="B1727">
        <v>2016</v>
      </c>
      <c r="C1727" t="s">
        <v>18</v>
      </c>
      <c r="D1727" t="s">
        <v>19</v>
      </c>
      <c r="E1727">
        <v>70.436999999999998</v>
      </c>
      <c r="F1727" t="s">
        <v>173</v>
      </c>
      <c r="G1727" s="16">
        <v>46298.780196087966</v>
      </c>
    </row>
    <row r="1728" spans="1:7" x14ac:dyDescent="0.35">
      <c r="A1728" t="s">
        <v>30</v>
      </c>
      <c r="B1728">
        <v>2016</v>
      </c>
      <c r="C1728" t="s">
        <v>20</v>
      </c>
      <c r="D1728" t="s">
        <v>21</v>
      </c>
      <c r="E1728">
        <v>101644589</v>
      </c>
      <c r="F1728" t="s">
        <v>173</v>
      </c>
      <c r="G1728" s="16">
        <v>46298.780196087966</v>
      </c>
    </row>
    <row r="1729" spans="1:7" x14ac:dyDescent="0.35">
      <c r="A1729" t="s">
        <v>30</v>
      </c>
      <c r="B1729">
        <v>2016</v>
      </c>
      <c r="C1729" t="s">
        <v>22</v>
      </c>
      <c r="D1729" t="s">
        <v>23</v>
      </c>
      <c r="E1729">
        <v>30.246549051450504</v>
      </c>
      <c r="F1729" t="s">
        <v>173</v>
      </c>
      <c r="G1729" s="16">
        <v>46298.780196087966</v>
      </c>
    </row>
    <row r="1730" spans="1:7" x14ac:dyDescent="0.35">
      <c r="A1730" t="s">
        <v>30</v>
      </c>
      <c r="B1730">
        <v>2017</v>
      </c>
      <c r="C1730" t="s">
        <v>6</v>
      </c>
      <c r="D1730" t="s">
        <v>7</v>
      </c>
      <c r="E1730">
        <v>100</v>
      </c>
      <c r="F1730" t="s">
        <v>173</v>
      </c>
      <c r="G1730" s="16">
        <v>46298.780196087966</v>
      </c>
    </row>
    <row r="1731" spans="1:7" x14ac:dyDescent="0.35">
      <c r="A1731" t="s">
        <v>30</v>
      </c>
      <c r="B1731">
        <v>2017</v>
      </c>
      <c r="C1731" t="s">
        <v>8</v>
      </c>
      <c r="D1731" t="s">
        <v>9</v>
      </c>
      <c r="E1731">
        <v>358053111989.4754</v>
      </c>
      <c r="F1731" t="s">
        <v>173</v>
      </c>
      <c r="G1731" s="16">
        <v>46298.780196087966</v>
      </c>
    </row>
    <row r="1732" spans="1:7" x14ac:dyDescent="0.35">
      <c r="A1732" t="s">
        <v>30</v>
      </c>
      <c r="B1732">
        <v>2017</v>
      </c>
      <c r="C1732" t="s">
        <v>10</v>
      </c>
      <c r="D1732" t="s">
        <v>11</v>
      </c>
      <c r="E1732">
        <v>4.1812209996156184</v>
      </c>
      <c r="F1732" t="s">
        <v>173</v>
      </c>
      <c r="G1732" s="16">
        <v>46298.780196087966</v>
      </c>
    </row>
    <row r="1733" spans="1:7" x14ac:dyDescent="0.35">
      <c r="A1733" t="s">
        <v>30</v>
      </c>
      <c r="B1733">
        <v>2017</v>
      </c>
      <c r="C1733" t="s">
        <v>12</v>
      </c>
      <c r="D1733" t="s">
        <v>13</v>
      </c>
      <c r="E1733">
        <v>14018.36059344113</v>
      </c>
      <c r="F1733" t="s">
        <v>173</v>
      </c>
      <c r="G1733" s="16">
        <v>46298.780196087966</v>
      </c>
    </row>
    <row r="1734" spans="1:7" x14ac:dyDescent="0.35">
      <c r="A1734" t="s">
        <v>30</v>
      </c>
      <c r="B1734">
        <v>2017</v>
      </c>
      <c r="C1734" t="s">
        <v>14</v>
      </c>
      <c r="D1734" t="s">
        <v>15</v>
      </c>
      <c r="E1734">
        <v>29.506608394003869</v>
      </c>
      <c r="F1734" t="s">
        <v>173</v>
      </c>
      <c r="G1734" s="16">
        <v>46298.780196087966</v>
      </c>
    </row>
    <row r="1735" spans="1:7" x14ac:dyDescent="0.35">
      <c r="A1735" t="s">
        <v>30</v>
      </c>
      <c r="B1735">
        <v>2017</v>
      </c>
      <c r="C1735" t="s">
        <v>16</v>
      </c>
      <c r="D1735" t="s">
        <v>17</v>
      </c>
      <c r="E1735">
        <v>44.950204245285697</v>
      </c>
      <c r="F1735" t="s">
        <v>173</v>
      </c>
      <c r="G1735" s="16">
        <v>46298.780196087966</v>
      </c>
    </row>
    <row r="1736" spans="1:7" x14ac:dyDescent="0.35">
      <c r="A1736" t="s">
        <v>30</v>
      </c>
      <c r="B1736">
        <v>2017</v>
      </c>
      <c r="C1736" t="s">
        <v>18</v>
      </c>
      <c r="D1736" t="s">
        <v>19</v>
      </c>
      <c r="E1736">
        <v>70.709000000000003</v>
      </c>
      <c r="F1736" t="s">
        <v>173</v>
      </c>
      <c r="G1736" s="16">
        <v>46298.780196087966</v>
      </c>
    </row>
    <row r="1737" spans="1:7" x14ac:dyDescent="0.35">
      <c r="A1737" t="s">
        <v>30</v>
      </c>
      <c r="B1737">
        <v>2017</v>
      </c>
      <c r="C1737" t="s">
        <v>20</v>
      </c>
      <c r="D1737" t="s">
        <v>21</v>
      </c>
      <c r="E1737">
        <v>103696057</v>
      </c>
      <c r="F1737" t="s">
        <v>173</v>
      </c>
      <c r="G1737" s="16">
        <v>46298.780196087966</v>
      </c>
    </row>
    <row r="1738" spans="1:7" x14ac:dyDescent="0.35">
      <c r="A1738" t="s">
        <v>30</v>
      </c>
      <c r="B1738">
        <v>2017</v>
      </c>
      <c r="C1738" t="s">
        <v>22</v>
      </c>
      <c r="D1738" t="s">
        <v>23</v>
      </c>
      <c r="E1738">
        <v>42.832134358160786</v>
      </c>
      <c r="F1738" t="s">
        <v>173</v>
      </c>
      <c r="G1738" s="16">
        <v>46298.780196087966</v>
      </c>
    </row>
    <row r="1739" spans="1:7" x14ac:dyDescent="0.35">
      <c r="A1739" t="s">
        <v>30</v>
      </c>
      <c r="B1739">
        <v>2018</v>
      </c>
      <c r="C1739" t="s">
        <v>6</v>
      </c>
      <c r="D1739" t="s">
        <v>7</v>
      </c>
      <c r="E1739">
        <v>100</v>
      </c>
      <c r="F1739" t="s">
        <v>173</v>
      </c>
      <c r="G1739" s="16">
        <v>46298.780196087966</v>
      </c>
    </row>
    <row r="1740" spans="1:7" x14ac:dyDescent="0.35">
      <c r="A1740" t="s">
        <v>30</v>
      </c>
      <c r="B1740">
        <v>2018</v>
      </c>
      <c r="C1740" t="s">
        <v>8</v>
      </c>
      <c r="D1740" t="s">
        <v>9</v>
      </c>
      <c r="E1740">
        <v>377141312302.88416</v>
      </c>
      <c r="F1740" t="s">
        <v>173</v>
      </c>
      <c r="G1740" s="16">
        <v>46298.780196087966</v>
      </c>
    </row>
    <row r="1741" spans="1:7" x14ac:dyDescent="0.35">
      <c r="A1741" t="s">
        <v>30</v>
      </c>
      <c r="B1741">
        <v>2018</v>
      </c>
      <c r="C1741" t="s">
        <v>10</v>
      </c>
      <c r="D1741" t="s">
        <v>11</v>
      </c>
      <c r="E1741">
        <v>5.3311086188715535</v>
      </c>
      <c r="F1741" t="s">
        <v>173</v>
      </c>
      <c r="G1741" s="16">
        <v>46298.780196087966</v>
      </c>
    </row>
    <row r="1742" spans="1:7" x14ac:dyDescent="0.35">
      <c r="A1742" t="s">
        <v>30</v>
      </c>
      <c r="B1742">
        <v>2018</v>
      </c>
      <c r="C1742" t="s">
        <v>12</v>
      </c>
      <c r="D1742" t="s">
        <v>13</v>
      </c>
      <c r="E1742">
        <v>14488.209434026054</v>
      </c>
      <c r="F1742" t="s">
        <v>173</v>
      </c>
      <c r="G1742" s="16">
        <v>46298.780196087966</v>
      </c>
    </row>
    <row r="1743" spans="1:7" x14ac:dyDescent="0.35">
      <c r="A1743" t="s">
        <v>30</v>
      </c>
      <c r="B1743">
        <v>2018</v>
      </c>
      <c r="C1743" t="s">
        <v>14</v>
      </c>
      <c r="D1743" t="s">
        <v>15</v>
      </c>
      <c r="E1743">
        <v>14.401465780742161</v>
      </c>
      <c r="F1743" t="s">
        <v>173</v>
      </c>
      <c r="G1743" s="16">
        <v>46298.780196087966</v>
      </c>
    </row>
    <row r="1744" spans="1:7" x14ac:dyDescent="0.35">
      <c r="A1744" t="s">
        <v>30</v>
      </c>
      <c r="B1744">
        <v>2018</v>
      </c>
      <c r="C1744" t="s">
        <v>16</v>
      </c>
      <c r="D1744" t="s">
        <v>17</v>
      </c>
      <c r="E1744">
        <v>46.924336767920003</v>
      </c>
      <c r="F1744" t="s">
        <v>173</v>
      </c>
      <c r="G1744" s="16">
        <v>46298.780196087966</v>
      </c>
    </row>
    <row r="1745" spans="1:7" x14ac:dyDescent="0.35">
      <c r="A1745" t="s">
        <v>30</v>
      </c>
      <c r="B1745">
        <v>2018</v>
      </c>
      <c r="C1745" t="s">
        <v>18</v>
      </c>
      <c r="D1745" t="s">
        <v>19</v>
      </c>
      <c r="E1745">
        <v>70.974000000000004</v>
      </c>
      <c r="F1745" t="s">
        <v>173</v>
      </c>
      <c r="G1745" s="16">
        <v>46298.780196087966</v>
      </c>
    </row>
    <row r="1746" spans="1:7" x14ac:dyDescent="0.35">
      <c r="A1746" t="s">
        <v>30</v>
      </c>
      <c r="B1746">
        <v>2018</v>
      </c>
      <c r="C1746" t="s">
        <v>20</v>
      </c>
      <c r="D1746" t="s">
        <v>21</v>
      </c>
      <c r="E1746">
        <v>105682094</v>
      </c>
      <c r="F1746" t="s">
        <v>173</v>
      </c>
      <c r="G1746" s="16">
        <v>46298.780196087966</v>
      </c>
    </row>
    <row r="1747" spans="1:7" x14ac:dyDescent="0.35">
      <c r="A1747" t="s">
        <v>30</v>
      </c>
      <c r="B1747">
        <v>2018</v>
      </c>
      <c r="C1747" t="s">
        <v>22</v>
      </c>
      <c r="D1747" t="s">
        <v>23</v>
      </c>
      <c r="E1747">
        <v>45.911019673395906</v>
      </c>
      <c r="F1747" t="s">
        <v>173</v>
      </c>
      <c r="G1747" s="16">
        <v>46298.780196087966</v>
      </c>
    </row>
    <row r="1748" spans="1:7" x14ac:dyDescent="0.35">
      <c r="A1748" t="s">
        <v>30</v>
      </c>
      <c r="B1748">
        <v>2019</v>
      </c>
      <c r="C1748" t="s">
        <v>6</v>
      </c>
      <c r="D1748" t="s">
        <v>7</v>
      </c>
      <c r="E1748">
        <v>100</v>
      </c>
      <c r="F1748" t="s">
        <v>173</v>
      </c>
      <c r="G1748" s="16">
        <v>46298.780196087966</v>
      </c>
    </row>
    <row r="1749" spans="1:7" x14ac:dyDescent="0.35">
      <c r="A1749" t="s">
        <v>30</v>
      </c>
      <c r="B1749">
        <v>2019</v>
      </c>
      <c r="C1749" t="s">
        <v>8</v>
      </c>
      <c r="D1749" t="s">
        <v>9</v>
      </c>
      <c r="E1749">
        <v>398080548970.53595</v>
      </c>
      <c r="F1749" t="s">
        <v>173</v>
      </c>
      <c r="G1749" s="16">
        <v>46298.780196087966</v>
      </c>
    </row>
    <row r="1750" spans="1:7" x14ac:dyDescent="0.35">
      <c r="A1750" t="s">
        <v>30</v>
      </c>
      <c r="B1750">
        <v>2019</v>
      </c>
      <c r="C1750" t="s">
        <v>10</v>
      </c>
      <c r="D1750" t="s">
        <v>11</v>
      </c>
      <c r="E1750">
        <v>5.5520930708422185</v>
      </c>
      <c r="F1750" t="s">
        <v>173</v>
      </c>
      <c r="G1750" s="16">
        <v>46298.780196087966</v>
      </c>
    </row>
    <row r="1751" spans="1:7" x14ac:dyDescent="0.35">
      <c r="A1751" t="s">
        <v>30</v>
      </c>
      <c r="B1751">
        <v>2019</v>
      </c>
      <c r="C1751" t="s">
        <v>12</v>
      </c>
      <c r="D1751" t="s">
        <v>13</v>
      </c>
      <c r="E1751">
        <v>15026.568243683027</v>
      </c>
      <c r="F1751" t="s">
        <v>173</v>
      </c>
      <c r="G1751" s="16">
        <v>46298.780196087966</v>
      </c>
    </row>
    <row r="1752" spans="1:7" x14ac:dyDescent="0.35">
      <c r="A1752" t="s">
        <v>30</v>
      </c>
      <c r="B1752">
        <v>2019</v>
      </c>
      <c r="C1752" t="s">
        <v>14</v>
      </c>
      <c r="D1752" t="s">
        <v>15</v>
      </c>
      <c r="E1752">
        <v>9.1527995932480373</v>
      </c>
      <c r="F1752" t="s">
        <v>173</v>
      </c>
      <c r="G1752" s="16">
        <v>46298.780196087966</v>
      </c>
    </row>
    <row r="1753" spans="1:7" x14ac:dyDescent="0.35">
      <c r="A1753" t="s">
        <v>30</v>
      </c>
      <c r="B1753">
        <v>2019</v>
      </c>
      <c r="C1753" t="s">
        <v>16</v>
      </c>
      <c r="D1753" t="s">
        <v>17</v>
      </c>
      <c r="E1753">
        <v>57.282866399019497</v>
      </c>
      <c r="F1753" t="s">
        <v>173</v>
      </c>
      <c r="G1753" s="16">
        <v>46298.780196087966</v>
      </c>
    </row>
    <row r="1754" spans="1:7" x14ac:dyDescent="0.35">
      <c r="A1754" t="s">
        <v>30</v>
      </c>
      <c r="B1754">
        <v>2019</v>
      </c>
      <c r="C1754" t="s">
        <v>18</v>
      </c>
      <c r="D1754" t="s">
        <v>19</v>
      </c>
      <c r="E1754">
        <v>71.212999999999994</v>
      </c>
      <c r="F1754" t="s">
        <v>173</v>
      </c>
      <c r="G1754" s="16">
        <v>46298.780196087966</v>
      </c>
    </row>
    <row r="1755" spans="1:7" x14ac:dyDescent="0.35">
      <c r="A1755" t="s">
        <v>30</v>
      </c>
      <c r="B1755">
        <v>2019</v>
      </c>
      <c r="C1755" t="s">
        <v>20</v>
      </c>
      <c r="D1755" t="s">
        <v>21</v>
      </c>
      <c r="E1755">
        <v>107553158</v>
      </c>
      <c r="F1755" t="s">
        <v>173</v>
      </c>
      <c r="G1755" s="16">
        <v>46298.780196087966</v>
      </c>
    </row>
    <row r="1756" spans="1:7" x14ac:dyDescent="0.35">
      <c r="A1756" t="s">
        <v>30</v>
      </c>
      <c r="B1756">
        <v>2019</v>
      </c>
      <c r="C1756" t="s">
        <v>22</v>
      </c>
      <c r="D1756" t="s">
        <v>23</v>
      </c>
      <c r="E1756">
        <v>41.124017155110792</v>
      </c>
      <c r="F1756" t="s">
        <v>173</v>
      </c>
      <c r="G1756" s="16">
        <v>46298.780196087966</v>
      </c>
    </row>
    <row r="1757" spans="1:7" x14ac:dyDescent="0.35">
      <c r="A1757" t="s">
        <v>30</v>
      </c>
      <c r="B1757">
        <v>2020</v>
      </c>
      <c r="C1757" t="s">
        <v>6</v>
      </c>
      <c r="D1757" t="s">
        <v>7</v>
      </c>
      <c r="E1757">
        <v>100</v>
      </c>
      <c r="F1757" t="s">
        <v>173</v>
      </c>
      <c r="G1757" s="16">
        <v>46298.780196087966</v>
      </c>
    </row>
    <row r="1758" spans="1:7" x14ac:dyDescent="0.35">
      <c r="A1758" t="s">
        <v>30</v>
      </c>
      <c r="B1758">
        <v>2020</v>
      </c>
      <c r="C1758" t="s">
        <v>8</v>
      </c>
      <c r="D1758" t="s">
        <v>9</v>
      </c>
      <c r="E1758">
        <v>412213064650.3139</v>
      </c>
      <c r="F1758" t="s">
        <v>173</v>
      </c>
      <c r="G1758" s="16">
        <v>46298.780196087966</v>
      </c>
    </row>
    <row r="1759" spans="1:7" x14ac:dyDescent="0.35">
      <c r="A1759" t="s">
        <v>30</v>
      </c>
      <c r="B1759">
        <v>2020</v>
      </c>
      <c r="C1759" t="s">
        <v>10</v>
      </c>
      <c r="D1759" t="s">
        <v>11</v>
      </c>
      <c r="E1759">
        <v>3.5501648388311509</v>
      </c>
      <c r="F1759" t="s">
        <v>173</v>
      </c>
      <c r="G1759" s="16">
        <v>46298.780196087966</v>
      </c>
    </row>
    <row r="1760" spans="1:7" x14ac:dyDescent="0.35">
      <c r="A1760" t="s">
        <v>30</v>
      </c>
      <c r="B1760">
        <v>2020</v>
      </c>
      <c r="C1760" t="s">
        <v>12</v>
      </c>
      <c r="D1760" t="s">
        <v>13</v>
      </c>
      <c r="E1760">
        <v>15309.235988183531</v>
      </c>
      <c r="F1760" t="s">
        <v>173</v>
      </c>
      <c r="G1760" s="16">
        <v>46298.780196087966</v>
      </c>
    </row>
    <row r="1761" spans="1:7" x14ac:dyDescent="0.35">
      <c r="A1761" t="s">
        <v>30</v>
      </c>
      <c r="B1761">
        <v>2020</v>
      </c>
      <c r="C1761" t="s">
        <v>14</v>
      </c>
      <c r="D1761" t="s">
        <v>15</v>
      </c>
      <c r="E1761">
        <v>5.0449328897753878</v>
      </c>
      <c r="F1761" t="s">
        <v>173</v>
      </c>
      <c r="G1761" s="16">
        <v>46298.780196087966</v>
      </c>
    </row>
    <row r="1762" spans="1:7" x14ac:dyDescent="0.35">
      <c r="A1762" t="s">
        <v>30</v>
      </c>
      <c r="B1762">
        <v>2020</v>
      </c>
      <c r="C1762" t="s">
        <v>16</v>
      </c>
      <c r="D1762" t="s">
        <v>17</v>
      </c>
      <c r="E1762">
        <v>71.914200960000002</v>
      </c>
      <c r="F1762" t="s">
        <v>173</v>
      </c>
      <c r="G1762" s="16">
        <v>46298.780196087966</v>
      </c>
    </row>
    <row r="1763" spans="1:7" x14ac:dyDescent="0.35">
      <c r="A1763" t="s">
        <v>30</v>
      </c>
      <c r="B1763">
        <v>2020</v>
      </c>
      <c r="C1763" t="s">
        <v>18</v>
      </c>
      <c r="D1763" t="s">
        <v>19</v>
      </c>
      <c r="E1763">
        <v>69.790000000000006</v>
      </c>
      <c r="F1763" t="s">
        <v>173</v>
      </c>
      <c r="G1763" s="16">
        <v>46298.780196087966</v>
      </c>
    </row>
    <row r="1764" spans="1:7" x14ac:dyDescent="0.35">
      <c r="A1764" t="s">
        <v>30</v>
      </c>
      <c r="B1764">
        <v>2020</v>
      </c>
      <c r="C1764" t="s">
        <v>20</v>
      </c>
      <c r="D1764" t="s">
        <v>21</v>
      </c>
      <c r="E1764">
        <v>109315124</v>
      </c>
      <c r="F1764" t="s">
        <v>173</v>
      </c>
      <c r="G1764" s="16">
        <v>46298.780196087966</v>
      </c>
    </row>
    <row r="1765" spans="1:7" x14ac:dyDescent="0.35">
      <c r="A1765" t="s">
        <v>30</v>
      </c>
      <c r="B1765">
        <v>2020</v>
      </c>
      <c r="C1765" t="s">
        <v>22</v>
      </c>
      <c r="D1765" t="s">
        <v>23</v>
      </c>
      <c r="E1765">
        <v>32.126255566752263</v>
      </c>
      <c r="F1765" t="s">
        <v>173</v>
      </c>
      <c r="G1765" s="16">
        <v>46298.780196087966</v>
      </c>
    </row>
    <row r="1766" spans="1:7" x14ac:dyDescent="0.35">
      <c r="A1766" t="s">
        <v>30</v>
      </c>
      <c r="B1766">
        <v>2021</v>
      </c>
      <c r="C1766" t="s">
        <v>6</v>
      </c>
      <c r="D1766" t="s">
        <v>7</v>
      </c>
      <c r="E1766">
        <v>100</v>
      </c>
      <c r="F1766" t="s">
        <v>173</v>
      </c>
      <c r="G1766" s="16">
        <v>46298.780196087966</v>
      </c>
    </row>
    <row r="1767" spans="1:7" x14ac:dyDescent="0.35">
      <c r="A1767" t="s">
        <v>30</v>
      </c>
      <c r="B1767">
        <v>2021</v>
      </c>
      <c r="C1767" t="s">
        <v>8</v>
      </c>
      <c r="D1767" t="s">
        <v>9</v>
      </c>
      <c r="E1767">
        <v>425777537422.89398</v>
      </c>
      <c r="F1767" t="s">
        <v>173</v>
      </c>
      <c r="G1767" s="16">
        <v>46298.780196087966</v>
      </c>
    </row>
    <row r="1768" spans="1:7" x14ac:dyDescent="0.35">
      <c r="A1768" t="s">
        <v>30</v>
      </c>
      <c r="B1768">
        <v>2021</v>
      </c>
      <c r="C1768" t="s">
        <v>10</v>
      </c>
      <c r="D1768" t="s">
        <v>11</v>
      </c>
      <c r="E1768">
        <v>3.2906460119324521</v>
      </c>
      <c r="F1768" t="s">
        <v>173</v>
      </c>
      <c r="G1768" s="16">
        <v>46298.780196087966</v>
      </c>
    </row>
    <row r="1769" spans="1:7" x14ac:dyDescent="0.35">
      <c r="A1769" t="s">
        <v>30</v>
      </c>
      <c r="B1769">
        <v>2021</v>
      </c>
      <c r="C1769" t="s">
        <v>12</v>
      </c>
      <c r="D1769" t="s">
        <v>13</v>
      </c>
      <c r="E1769">
        <v>15579.016086155119</v>
      </c>
      <c r="F1769" t="s">
        <v>173</v>
      </c>
      <c r="G1769" s="16">
        <v>46298.780196087966</v>
      </c>
    </row>
    <row r="1770" spans="1:7" x14ac:dyDescent="0.35">
      <c r="A1770" t="s">
        <v>30</v>
      </c>
      <c r="B1770">
        <v>2021</v>
      </c>
      <c r="C1770" t="s">
        <v>14</v>
      </c>
      <c r="D1770" t="s">
        <v>15</v>
      </c>
      <c r="E1770">
        <v>5.2140494051304254</v>
      </c>
      <c r="F1770" t="s">
        <v>173</v>
      </c>
      <c r="G1770" s="16">
        <v>46298.780196087966</v>
      </c>
    </row>
    <row r="1771" spans="1:7" x14ac:dyDescent="0.35">
      <c r="A1771" t="s">
        <v>30</v>
      </c>
      <c r="B1771">
        <v>2021</v>
      </c>
      <c r="C1771" t="s">
        <v>16</v>
      </c>
      <c r="D1771" t="s">
        <v>17</v>
      </c>
      <c r="E1771">
        <v>72.055999760000006</v>
      </c>
      <c r="F1771" t="s">
        <v>173</v>
      </c>
      <c r="G1771" s="16">
        <v>46298.780196087966</v>
      </c>
    </row>
    <row r="1772" spans="1:7" x14ac:dyDescent="0.35">
      <c r="A1772" t="s">
        <v>30</v>
      </c>
      <c r="B1772">
        <v>2021</v>
      </c>
      <c r="C1772" t="s">
        <v>18</v>
      </c>
      <c r="D1772" t="s">
        <v>19</v>
      </c>
      <c r="E1772">
        <v>68.975999999999999</v>
      </c>
      <c r="F1772" t="s">
        <v>173</v>
      </c>
      <c r="G1772" s="16">
        <v>46298.780196087966</v>
      </c>
    </row>
    <row r="1773" spans="1:7" x14ac:dyDescent="0.35">
      <c r="A1773" t="s">
        <v>30</v>
      </c>
      <c r="B1773">
        <v>2021</v>
      </c>
      <c r="C1773" t="s">
        <v>20</v>
      </c>
      <c r="D1773" t="s">
        <v>21</v>
      </c>
      <c r="E1773">
        <v>110957008</v>
      </c>
      <c r="F1773" t="s">
        <v>173</v>
      </c>
      <c r="G1773" s="16">
        <v>46298.780196087966</v>
      </c>
    </row>
    <row r="1774" spans="1:7" x14ac:dyDescent="0.35">
      <c r="A1774" t="s">
        <v>30</v>
      </c>
      <c r="B1774">
        <v>2021</v>
      </c>
      <c r="C1774" t="s">
        <v>22</v>
      </c>
      <c r="D1774" t="s">
        <v>23</v>
      </c>
      <c r="E1774">
        <v>29.856973480812233</v>
      </c>
      <c r="F1774" t="s">
        <v>173</v>
      </c>
      <c r="G1774" s="16">
        <v>46298.780196087966</v>
      </c>
    </row>
    <row r="1775" spans="1:7" x14ac:dyDescent="0.35">
      <c r="A1775" t="s">
        <v>30</v>
      </c>
      <c r="B1775">
        <v>2022</v>
      </c>
      <c r="C1775" t="s">
        <v>6</v>
      </c>
      <c r="D1775" t="s">
        <v>7</v>
      </c>
      <c r="E1775">
        <v>100</v>
      </c>
      <c r="F1775" t="s">
        <v>173</v>
      </c>
      <c r="G1775" s="16">
        <v>46298.780196087966</v>
      </c>
    </row>
    <row r="1776" spans="1:7" x14ac:dyDescent="0.35">
      <c r="A1776" t="s">
        <v>30</v>
      </c>
      <c r="B1776">
        <v>2022</v>
      </c>
      <c r="C1776" t="s">
        <v>8</v>
      </c>
      <c r="D1776" t="s">
        <v>9</v>
      </c>
      <c r="E1776">
        <v>453827104224.85895</v>
      </c>
      <c r="F1776" t="s">
        <v>173</v>
      </c>
      <c r="G1776" s="16">
        <v>46298.780196087966</v>
      </c>
    </row>
    <row r="1777" spans="1:7" x14ac:dyDescent="0.35">
      <c r="A1777" t="s">
        <v>30</v>
      </c>
      <c r="B1777">
        <v>2022</v>
      </c>
      <c r="C1777" t="s">
        <v>10</v>
      </c>
      <c r="D1777" t="s">
        <v>11</v>
      </c>
      <c r="E1777">
        <v>6.5878456087046686</v>
      </c>
      <c r="F1777" t="s">
        <v>173</v>
      </c>
      <c r="G1777" s="16">
        <v>46298.780196087966</v>
      </c>
    </row>
    <row r="1778" spans="1:7" x14ac:dyDescent="0.35">
      <c r="A1778" t="s">
        <v>30</v>
      </c>
      <c r="B1778">
        <v>2022</v>
      </c>
      <c r="C1778" t="s">
        <v>12</v>
      </c>
      <c r="D1778" t="s">
        <v>13</v>
      </c>
      <c r="E1778">
        <v>16360.390775011048</v>
      </c>
      <c r="F1778" t="s">
        <v>173</v>
      </c>
      <c r="G1778" s="16">
        <v>46298.780196087966</v>
      </c>
    </row>
    <row r="1779" spans="1:7" x14ac:dyDescent="0.35">
      <c r="A1779" t="s">
        <v>30</v>
      </c>
      <c r="B1779">
        <v>2022</v>
      </c>
      <c r="C1779" t="s">
        <v>14</v>
      </c>
      <c r="D1779" t="s">
        <v>15</v>
      </c>
      <c r="E1779">
        <v>13.895660977517791</v>
      </c>
      <c r="F1779" t="s">
        <v>173</v>
      </c>
      <c r="G1779" s="16">
        <v>46298.780196087966</v>
      </c>
    </row>
    <row r="1780" spans="1:7" x14ac:dyDescent="0.35">
      <c r="A1780" t="s">
        <v>30</v>
      </c>
      <c r="B1780">
        <v>2022</v>
      </c>
      <c r="C1780" t="s">
        <v>16</v>
      </c>
      <c r="D1780" t="s">
        <v>17</v>
      </c>
      <c r="E1780">
        <v>72.198065560000003</v>
      </c>
      <c r="F1780" t="s">
        <v>173</v>
      </c>
      <c r="G1780" s="16">
        <v>46298.780196087966</v>
      </c>
    </row>
    <row r="1781" spans="1:7" x14ac:dyDescent="0.35">
      <c r="A1781" t="s">
        <v>30</v>
      </c>
      <c r="B1781">
        <v>2022</v>
      </c>
      <c r="C1781" t="s">
        <v>18</v>
      </c>
      <c r="D1781" t="s">
        <v>19</v>
      </c>
      <c r="E1781">
        <v>71.010000000000005</v>
      </c>
      <c r="F1781" t="s">
        <v>173</v>
      </c>
      <c r="G1781" s="16">
        <v>46298.780196087966</v>
      </c>
    </row>
    <row r="1782" spans="1:7" x14ac:dyDescent="0.35">
      <c r="A1782" t="s">
        <v>30</v>
      </c>
      <c r="B1782">
        <v>2022</v>
      </c>
      <c r="C1782" t="s">
        <v>20</v>
      </c>
      <c r="D1782" t="s">
        <v>21</v>
      </c>
      <c r="E1782">
        <v>112618250</v>
      </c>
      <c r="F1782" t="s">
        <v>173</v>
      </c>
      <c r="G1782" s="16">
        <v>46298.780196087966</v>
      </c>
    </row>
    <row r="1783" spans="1:7" x14ac:dyDescent="0.35">
      <c r="A1783" t="s">
        <v>30</v>
      </c>
      <c r="B1783">
        <v>2022</v>
      </c>
      <c r="C1783" t="s">
        <v>22</v>
      </c>
      <c r="D1783" t="s">
        <v>23</v>
      </c>
      <c r="E1783">
        <v>36.98310487727128</v>
      </c>
      <c r="F1783" t="s">
        <v>173</v>
      </c>
      <c r="G1783" s="16">
        <v>46298.780196087966</v>
      </c>
    </row>
    <row r="1784" spans="1:7" x14ac:dyDescent="0.35">
      <c r="A1784" t="s">
        <v>30</v>
      </c>
      <c r="B1784">
        <v>2023</v>
      </c>
      <c r="C1784" t="s">
        <v>6</v>
      </c>
      <c r="D1784" t="s">
        <v>7</v>
      </c>
      <c r="E1784">
        <v>100</v>
      </c>
      <c r="F1784" t="s">
        <v>173</v>
      </c>
      <c r="G1784" s="16">
        <v>46298.780196087966</v>
      </c>
    </row>
    <row r="1785" spans="1:7" x14ac:dyDescent="0.35">
      <c r="A1785" t="s">
        <v>30</v>
      </c>
      <c r="B1785">
        <v>2023</v>
      </c>
      <c r="C1785" t="s">
        <v>8</v>
      </c>
      <c r="D1785" t="s">
        <v>9</v>
      </c>
      <c r="E1785">
        <v>470892276432.17938</v>
      </c>
      <c r="F1785" t="s">
        <v>173</v>
      </c>
      <c r="G1785" s="16">
        <v>46298.780196087966</v>
      </c>
    </row>
    <row r="1786" spans="1:7" x14ac:dyDescent="0.35">
      <c r="A1786" t="s">
        <v>30</v>
      </c>
      <c r="B1786">
        <v>2023</v>
      </c>
      <c r="C1786" t="s">
        <v>10</v>
      </c>
      <c r="D1786" t="s">
        <v>11</v>
      </c>
      <c r="E1786">
        <v>3.7602805227924705</v>
      </c>
      <c r="F1786" t="s">
        <v>173</v>
      </c>
      <c r="G1786" s="16">
        <v>46298.780196087966</v>
      </c>
    </row>
    <row r="1787" spans="1:7" x14ac:dyDescent="0.35">
      <c r="A1787" t="s">
        <v>30</v>
      </c>
      <c r="B1787">
        <v>2023</v>
      </c>
      <c r="C1787" t="s">
        <v>12</v>
      </c>
      <c r="D1787" t="s">
        <v>13</v>
      </c>
      <c r="E1787">
        <v>16691.387399196188</v>
      </c>
      <c r="F1787" t="s">
        <v>173</v>
      </c>
      <c r="G1787" s="16">
        <v>46298.780196087966</v>
      </c>
    </row>
    <row r="1788" spans="1:7" x14ac:dyDescent="0.35">
      <c r="A1788" t="s">
        <v>30</v>
      </c>
      <c r="B1788">
        <v>2023</v>
      </c>
      <c r="C1788" t="s">
        <v>14</v>
      </c>
      <c r="D1788" t="s">
        <v>15</v>
      </c>
      <c r="E1788">
        <v>33.88477631155461</v>
      </c>
      <c r="F1788" t="s">
        <v>173</v>
      </c>
      <c r="G1788" s="16">
        <v>46298.780196087966</v>
      </c>
    </row>
    <row r="1789" spans="1:7" x14ac:dyDescent="0.35">
      <c r="A1789" t="s">
        <v>30</v>
      </c>
      <c r="B1789">
        <v>2023</v>
      </c>
      <c r="C1789" t="s">
        <v>16</v>
      </c>
      <c r="D1789" t="s">
        <v>17</v>
      </c>
      <c r="E1789">
        <v>74.011901859999995</v>
      </c>
      <c r="F1789" t="s">
        <v>173</v>
      </c>
      <c r="G1789" s="16">
        <v>46298.780196087966</v>
      </c>
    </row>
    <row r="1790" spans="1:7" x14ac:dyDescent="0.35">
      <c r="A1790" t="s">
        <v>30</v>
      </c>
      <c r="B1790">
        <v>2023</v>
      </c>
      <c r="C1790" t="s">
        <v>18</v>
      </c>
      <c r="D1790" t="s">
        <v>19</v>
      </c>
      <c r="E1790">
        <v>71.632999999999996</v>
      </c>
      <c r="F1790" t="s">
        <v>173</v>
      </c>
      <c r="G1790" s="16">
        <v>46298.780196087966</v>
      </c>
    </row>
    <row r="1791" spans="1:7" x14ac:dyDescent="0.35">
      <c r="A1791" t="s">
        <v>30</v>
      </c>
      <c r="B1791">
        <v>2023</v>
      </c>
      <c r="C1791" t="s">
        <v>20</v>
      </c>
      <c r="D1791" t="s">
        <v>21</v>
      </c>
      <c r="E1791">
        <v>114535772</v>
      </c>
      <c r="F1791" t="s">
        <v>173</v>
      </c>
      <c r="G1791" s="16">
        <v>46298.780196087966</v>
      </c>
    </row>
    <row r="1792" spans="1:7" x14ac:dyDescent="0.35">
      <c r="A1792" t="s">
        <v>30</v>
      </c>
      <c r="B1792">
        <v>2023</v>
      </c>
      <c r="C1792" t="s">
        <v>22</v>
      </c>
      <c r="D1792" t="s">
        <v>23</v>
      </c>
      <c r="E1792">
        <v>40.450400772003071</v>
      </c>
      <c r="F1792" t="s">
        <v>173</v>
      </c>
      <c r="G1792" s="16">
        <v>46298.780196087966</v>
      </c>
    </row>
    <row r="1793" spans="1:7" x14ac:dyDescent="0.35">
      <c r="A1793" t="s">
        <v>30</v>
      </c>
      <c r="B1793">
        <v>2024</v>
      </c>
      <c r="C1793" t="s">
        <v>6</v>
      </c>
      <c r="D1793" t="s">
        <v>7</v>
      </c>
      <c r="E1793">
        <v>100</v>
      </c>
      <c r="F1793" t="s">
        <v>173</v>
      </c>
      <c r="G1793" s="16">
        <v>46298.780196087966</v>
      </c>
    </row>
    <row r="1794" spans="1:7" x14ac:dyDescent="0.35">
      <c r="A1794" t="s">
        <v>30</v>
      </c>
      <c r="B1794">
        <v>2024</v>
      </c>
      <c r="C1794" t="s">
        <v>8</v>
      </c>
      <c r="D1794" t="s">
        <v>9</v>
      </c>
      <c r="E1794">
        <v>482189779212.90228</v>
      </c>
      <c r="F1794" t="s">
        <v>173</v>
      </c>
      <c r="G1794" s="16">
        <v>46298.780196087966</v>
      </c>
    </row>
    <row r="1795" spans="1:7" x14ac:dyDescent="0.35">
      <c r="A1795" t="s">
        <v>30</v>
      </c>
      <c r="B1795">
        <v>2024</v>
      </c>
      <c r="C1795" t="s">
        <v>10</v>
      </c>
      <c r="D1795" t="s">
        <v>11</v>
      </c>
      <c r="E1795">
        <v>2.3991692678251013</v>
      </c>
      <c r="F1795" t="s">
        <v>173</v>
      </c>
      <c r="G1795" s="16">
        <v>46298.780196087966</v>
      </c>
    </row>
    <row r="1796" spans="1:7" x14ac:dyDescent="0.35">
      <c r="A1796" t="s">
        <v>30</v>
      </c>
      <c r="B1796">
        <v>2024</v>
      </c>
      <c r="C1796" t="s">
        <v>12</v>
      </c>
      <c r="D1796" t="s">
        <v>13</v>
      </c>
      <c r="E1796">
        <v>16798.151577837994</v>
      </c>
      <c r="F1796" t="s">
        <v>173</v>
      </c>
      <c r="G1796" s="16">
        <v>46298.780196087966</v>
      </c>
    </row>
    <row r="1797" spans="1:7" x14ac:dyDescent="0.35">
      <c r="A1797" t="s">
        <v>30</v>
      </c>
      <c r="B1797">
        <v>2024</v>
      </c>
      <c r="C1797" t="s">
        <v>14</v>
      </c>
      <c r="D1797" t="s">
        <v>15</v>
      </c>
      <c r="E1797">
        <v>28.270589932208271</v>
      </c>
      <c r="F1797" t="s">
        <v>173</v>
      </c>
      <c r="G1797" s="16">
        <v>46298.780196087966</v>
      </c>
    </row>
    <row r="1798" spans="1:7" x14ac:dyDescent="0.35">
      <c r="A1798" t="s">
        <v>30</v>
      </c>
      <c r="B1798">
        <v>2024</v>
      </c>
      <c r="C1798" t="s">
        <v>16</v>
      </c>
      <c r="D1798" t="s">
        <v>17</v>
      </c>
      <c r="E1798">
        <v>74.648399350000005</v>
      </c>
      <c r="F1798" t="s">
        <v>173</v>
      </c>
      <c r="G1798" s="16">
        <v>46298.780196087966</v>
      </c>
    </row>
    <row r="1799" spans="1:7" x14ac:dyDescent="0.35">
      <c r="A1799" t="s">
        <v>30</v>
      </c>
      <c r="B1799">
        <v>2024</v>
      </c>
      <c r="C1799" t="s">
        <v>18</v>
      </c>
      <c r="D1799" t="s">
        <v>19</v>
      </c>
      <c r="E1799">
        <v>71.805999999999997</v>
      </c>
      <c r="F1799" t="s">
        <v>173</v>
      </c>
      <c r="G1799" s="16">
        <v>46298.780196087966</v>
      </c>
    </row>
    <row r="1800" spans="1:7" x14ac:dyDescent="0.35">
      <c r="A1800" t="s">
        <v>30</v>
      </c>
      <c r="B1800">
        <v>2024</v>
      </c>
      <c r="C1800" t="s">
        <v>20</v>
      </c>
      <c r="D1800" t="s">
        <v>21</v>
      </c>
      <c r="E1800">
        <v>116538258</v>
      </c>
      <c r="F1800" t="s">
        <v>173</v>
      </c>
      <c r="G1800" s="16">
        <v>46298.780196087966</v>
      </c>
    </row>
    <row r="1801" spans="1:7" x14ac:dyDescent="0.35">
      <c r="A1801" t="s">
        <v>30</v>
      </c>
      <c r="B1801">
        <v>2024</v>
      </c>
      <c r="C1801" t="s">
        <v>22</v>
      </c>
      <c r="D1801" t="s">
        <v>23</v>
      </c>
      <c r="E1801">
        <v>39.60075208737333</v>
      </c>
      <c r="F1801" t="s">
        <v>173</v>
      </c>
      <c r="G1801" s="16">
        <v>46298.780196087966</v>
      </c>
    </row>
    <row r="1802" spans="1:7" x14ac:dyDescent="0.35">
      <c r="A1802" t="s">
        <v>31</v>
      </c>
      <c r="B1802">
        <v>2000</v>
      </c>
      <c r="C1802" t="s">
        <v>6</v>
      </c>
      <c r="D1802" t="s">
        <v>7</v>
      </c>
      <c r="E1802">
        <v>100</v>
      </c>
      <c r="F1802" t="s">
        <v>173</v>
      </c>
      <c r="G1802" s="16">
        <v>46298.780196087966</v>
      </c>
    </row>
    <row r="1803" spans="1:7" x14ac:dyDescent="0.35">
      <c r="A1803" t="s">
        <v>31</v>
      </c>
      <c r="B1803">
        <v>2000</v>
      </c>
      <c r="C1803" t="s">
        <v>8</v>
      </c>
      <c r="D1803" t="s">
        <v>9</v>
      </c>
      <c r="E1803">
        <v>977964704474.03113</v>
      </c>
      <c r="F1803" t="s">
        <v>173</v>
      </c>
      <c r="G1803" s="16">
        <v>46298.780196087966</v>
      </c>
    </row>
    <row r="1804" spans="1:7" x14ac:dyDescent="0.35">
      <c r="A1804" t="s">
        <v>31</v>
      </c>
      <c r="B1804">
        <v>2000</v>
      </c>
      <c r="C1804" t="s">
        <v>10</v>
      </c>
      <c r="D1804" t="s">
        <v>11</v>
      </c>
      <c r="E1804">
        <v>5.2006412555394235</v>
      </c>
      <c r="F1804" t="s">
        <v>173</v>
      </c>
      <c r="G1804" s="16">
        <v>46298.780196087966</v>
      </c>
    </row>
    <row r="1805" spans="1:7" x14ac:dyDescent="0.35">
      <c r="A1805" t="s">
        <v>31</v>
      </c>
      <c r="B1805">
        <v>2000</v>
      </c>
      <c r="C1805" t="s">
        <v>12</v>
      </c>
      <c r="D1805" t="s">
        <v>13</v>
      </c>
      <c r="E1805">
        <v>39945.897129817829</v>
      </c>
      <c r="F1805" t="s">
        <v>173</v>
      </c>
      <c r="G1805" s="16">
        <v>46298.780196087966</v>
      </c>
    </row>
    <row r="1806" spans="1:7" x14ac:dyDescent="0.35">
      <c r="A1806" t="s">
        <v>31</v>
      </c>
      <c r="B1806">
        <v>2000</v>
      </c>
      <c r="C1806" t="s">
        <v>14</v>
      </c>
      <c r="D1806" t="s">
        <v>15</v>
      </c>
      <c r="E1806">
        <v>3.4335156341876409</v>
      </c>
      <c r="F1806" t="s">
        <v>173</v>
      </c>
      <c r="G1806" s="16">
        <v>46298.780196087966</v>
      </c>
    </row>
    <row r="1807" spans="1:7" x14ac:dyDescent="0.35">
      <c r="A1807" t="s">
        <v>31</v>
      </c>
      <c r="B1807">
        <v>2000</v>
      </c>
      <c r="C1807" t="s">
        <v>16</v>
      </c>
      <c r="D1807" t="s">
        <v>17</v>
      </c>
      <c r="E1807">
        <v>13.624960808989901</v>
      </c>
      <c r="F1807" t="s">
        <v>173</v>
      </c>
      <c r="G1807" s="16">
        <v>46298.780196087966</v>
      </c>
    </row>
    <row r="1808" spans="1:7" x14ac:dyDescent="0.35">
      <c r="A1808" t="s">
        <v>31</v>
      </c>
      <c r="B1808">
        <v>2000</v>
      </c>
      <c r="C1808" t="s">
        <v>18</v>
      </c>
      <c r="D1808" t="s">
        <v>19</v>
      </c>
      <c r="E1808">
        <v>78.965853658536588</v>
      </c>
      <c r="F1808" t="s">
        <v>173</v>
      </c>
      <c r="G1808" s="16">
        <v>46298.780196087966</v>
      </c>
    </row>
    <row r="1809" spans="1:7" x14ac:dyDescent="0.35">
      <c r="A1809" t="s">
        <v>31</v>
      </c>
      <c r="B1809">
        <v>2000</v>
      </c>
      <c r="C1809" t="s">
        <v>20</v>
      </c>
      <c r="D1809" t="s">
        <v>21</v>
      </c>
      <c r="E1809">
        <v>40567864</v>
      </c>
      <c r="F1809" t="s">
        <v>173</v>
      </c>
      <c r="G1809" s="16">
        <v>46298.780196087966</v>
      </c>
    </row>
    <row r="1810" spans="1:7" x14ac:dyDescent="0.35">
      <c r="A1810" t="s">
        <v>31</v>
      </c>
      <c r="B1810">
        <v>2000</v>
      </c>
      <c r="C1810" t="s">
        <v>22</v>
      </c>
      <c r="D1810" t="s">
        <v>23</v>
      </c>
      <c r="E1810">
        <v>60.121624104921636</v>
      </c>
      <c r="F1810" t="s">
        <v>173</v>
      </c>
      <c r="G1810" s="16">
        <v>46298.780196087966</v>
      </c>
    </row>
    <row r="1811" spans="1:7" x14ac:dyDescent="0.35">
      <c r="A1811" t="s">
        <v>31</v>
      </c>
      <c r="B1811">
        <v>2001</v>
      </c>
      <c r="C1811" t="s">
        <v>6</v>
      </c>
      <c r="D1811" t="s">
        <v>7</v>
      </c>
      <c r="E1811">
        <v>100</v>
      </c>
      <c r="F1811" t="s">
        <v>173</v>
      </c>
      <c r="G1811" s="16">
        <v>46298.780196087966</v>
      </c>
    </row>
    <row r="1812" spans="1:7" x14ac:dyDescent="0.35">
      <c r="A1812" t="s">
        <v>31</v>
      </c>
      <c r="B1812">
        <v>2001</v>
      </c>
      <c r="C1812" t="s">
        <v>8</v>
      </c>
      <c r="D1812" t="s">
        <v>9</v>
      </c>
      <c r="E1812">
        <v>1016292009754.1249</v>
      </c>
      <c r="F1812" t="s">
        <v>173</v>
      </c>
      <c r="G1812" s="16">
        <v>46298.780196087966</v>
      </c>
    </row>
    <row r="1813" spans="1:7" x14ac:dyDescent="0.35">
      <c r="A1813" t="s">
        <v>31</v>
      </c>
      <c r="B1813">
        <v>2001</v>
      </c>
      <c r="C1813" t="s">
        <v>10</v>
      </c>
      <c r="D1813" t="s">
        <v>11</v>
      </c>
      <c r="E1813">
        <v>3.9190888080881052</v>
      </c>
      <c r="F1813" t="s">
        <v>173</v>
      </c>
      <c r="G1813" s="16">
        <v>46298.780196087966</v>
      </c>
    </row>
    <row r="1814" spans="1:7" x14ac:dyDescent="0.35">
      <c r="A1814" t="s">
        <v>31</v>
      </c>
      <c r="B1814">
        <v>2001</v>
      </c>
      <c r="C1814" t="s">
        <v>12</v>
      </c>
      <c r="D1814" t="s">
        <v>13</v>
      </c>
      <c r="E1814">
        <v>41224.292405739317</v>
      </c>
      <c r="F1814" t="s">
        <v>173</v>
      </c>
      <c r="G1814" s="16">
        <v>46298.780196087966</v>
      </c>
    </row>
    <row r="1815" spans="1:7" x14ac:dyDescent="0.35">
      <c r="A1815" t="s">
        <v>31</v>
      </c>
      <c r="B1815">
        <v>2001</v>
      </c>
      <c r="C1815" t="s">
        <v>14</v>
      </c>
      <c r="D1815" t="s">
        <v>15</v>
      </c>
      <c r="E1815">
        <v>3.5898341333811739</v>
      </c>
      <c r="F1815" t="s">
        <v>173</v>
      </c>
      <c r="G1815" s="16">
        <v>46298.780196087966</v>
      </c>
    </row>
    <row r="1816" spans="1:7" x14ac:dyDescent="0.35">
      <c r="A1816" t="s">
        <v>31</v>
      </c>
      <c r="B1816">
        <v>2001</v>
      </c>
      <c r="C1816" t="s">
        <v>16</v>
      </c>
      <c r="D1816" t="s">
        <v>17</v>
      </c>
      <c r="E1816">
        <v>18.148722690293202</v>
      </c>
      <c r="F1816" t="s">
        <v>173</v>
      </c>
      <c r="G1816" s="16">
        <v>46298.780196087966</v>
      </c>
    </row>
    <row r="1817" spans="1:7" x14ac:dyDescent="0.35">
      <c r="A1817" t="s">
        <v>31</v>
      </c>
      <c r="B1817">
        <v>2001</v>
      </c>
      <c r="C1817" t="s">
        <v>18</v>
      </c>
      <c r="D1817" t="s">
        <v>19</v>
      </c>
      <c r="E1817">
        <v>79.368292682926835</v>
      </c>
      <c r="F1817" t="s">
        <v>173</v>
      </c>
      <c r="G1817" s="16">
        <v>46298.780196087966</v>
      </c>
    </row>
    <row r="1818" spans="1:7" x14ac:dyDescent="0.35">
      <c r="A1818" t="s">
        <v>31</v>
      </c>
      <c r="B1818">
        <v>2001</v>
      </c>
      <c r="C1818" t="s">
        <v>20</v>
      </c>
      <c r="D1818" t="s">
        <v>21</v>
      </c>
      <c r="E1818">
        <v>40850412</v>
      </c>
      <c r="F1818" t="s">
        <v>173</v>
      </c>
      <c r="G1818" s="16">
        <v>46298.780196087966</v>
      </c>
    </row>
    <row r="1819" spans="1:7" x14ac:dyDescent="0.35">
      <c r="A1819" t="s">
        <v>31</v>
      </c>
      <c r="B1819">
        <v>2001</v>
      </c>
      <c r="C1819" t="s">
        <v>22</v>
      </c>
      <c r="D1819" t="s">
        <v>23</v>
      </c>
      <c r="E1819">
        <v>58.013889562570085</v>
      </c>
      <c r="F1819" t="s">
        <v>173</v>
      </c>
      <c r="G1819" s="16">
        <v>46298.780196087966</v>
      </c>
    </row>
    <row r="1820" spans="1:7" x14ac:dyDescent="0.35">
      <c r="A1820" t="s">
        <v>31</v>
      </c>
      <c r="B1820">
        <v>2002</v>
      </c>
      <c r="C1820" t="s">
        <v>6</v>
      </c>
      <c r="D1820" t="s">
        <v>7</v>
      </c>
      <c r="E1820">
        <v>100</v>
      </c>
      <c r="F1820" t="s">
        <v>173</v>
      </c>
      <c r="G1820" s="16">
        <v>46298.780196087966</v>
      </c>
    </row>
    <row r="1821" spans="1:7" x14ac:dyDescent="0.35">
      <c r="A1821" t="s">
        <v>31</v>
      </c>
      <c r="B1821">
        <v>2002</v>
      </c>
      <c r="C1821" t="s">
        <v>8</v>
      </c>
      <c r="D1821" t="s">
        <v>9</v>
      </c>
      <c r="E1821">
        <v>1044295490089.6656</v>
      </c>
      <c r="F1821" t="s">
        <v>173</v>
      </c>
      <c r="G1821" s="16">
        <v>46298.780196087966</v>
      </c>
    </row>
    <row r="1822" spans="1:7" x14ac:dyDescent="0.35">
      <c r="A1822" t="s">
        <v>31</v>
      </c>
      <c r="B1822">
        <v>2002</v>
      </c>
      <c r="C1822" t="s">
        <v>10</v>
      </c>
      <c r="D1822" t="s">
        <v>11</v>
      </c>
      <c r="E1822">
        <v>2.7554561156409818</v>
      </c>
      <c r="F1822" t="s">
        <v>173</v>
      </c>
      <c r="G1822" s="16">
        <v>46298.780196087966</v>
      </c>
    </row>
    <row r="1823" spans="1:7" x14ac:dyDescent="0.35">
      <c r="A1823" t="s">
        <v>31</v>
      </c>
      <c r="B1823">
        <v>2002</v>
      </c>
      <c r="C1823" t="s">
        <v>12</v>
      </c>
      <c r="D1823" t="s">
        <v>13</v>
      </c>
      <c r="E1823">
        <v>41766.037818879064</v>
      </c>
      <c r="F1823" t="s">
        <v>173</v>
      </c>
      <c r="G1823" s="16">
        <v>46298.780196087966</v>
      </c>
    </row>
    <row r="1824" spans="1:7" x14ac:dyDescent="0.35">
      <c r="A1824" t="s">
        <v>31</v>
      </c>
      <c r="B1824">
        <v>2002</v>
      </c>
      <c r="C1824" t="s">
        <v>14</v>
      </c>
      <c r="D1824" t="s">
        <v>15</v>
      </c>
      <c r="E1824">
        <v>3.065656859022114</v>
      </c>
      <c r="F1824" t="s">
        <v>173</v>
      </c>
      <c r="G1824" s="16">
        <v>46298.780196087966</v>
      </c>
    </row>
    <row r="1825" spans="1:7" x14ac:dyDescent="0.35">
      <c r="A1825" t="s">
        <v>31</v>
      </c>
      <c r="B1825">
        <v>2002</v>
      </c>
      <c r="C1825" t="s">
        <v>16</v>
      </c>
      <c r="D1825" t="s">
        <v>17</v>
      </c>
      <c r="E1825">
        <v>20.39</v>
      </c>
      <c r="F1825" t="s">
        <v>173</v>
      </c>
      <c r="G1825" s="16">
        <v>46298.780196087966</v>
      </c>
    </row>
    <row r="1826" spans="1:7" x14ac:dyDescent="0.35">
      <c r="A1826" t="s">
        <v>31</v>
      </c>
      <c r="B1826">
        <v>2002</v>
      </c>
      <c r="C1826" t="s">
        <v>18</v>
      </c>
      <c r="D1826" t="s">
        <v>19</v>
      </c>
      <c r="E1826">
        <v>79.568292682926838</v>
      </c>
      <c r="F1826" t="s">
        <v>173</v>
      </c>
      <c r="G1826" s="16">
        <v>46298.780196087966</v>
      </c>
    </row>
    <row r="1827" spans="1:7" x14ac:dyDescent="0.35">
      <c r="A1827" t="s">
        <v>31</v>
      </c>
      <c r="B1827">
        <v>2002</v>
      </c>
      <c r="C1827" t="s">
        <v>20</v>
      </c>
      <c r="D1827" t="s">
        <v>21</v>
      </c>
      <c r="E1827">
        <v>41431558</v>
      </c>
      <c r="F1827" t="s">
        <v>173</v>
      </c>
      <c r="G1827" s="16">
        <v>46298.780196087966</v>
      </c>
    </row>
    <row r="1828" spans="1:7" x14ac:dyDescent="0.35">
      <c r="A1828" t="s">
        <v>31</v>
      </c>
      <c r="B1828">
        <v>2002</v>
      </c>
      <c r="C1828" t="s">
        <v>22</v>
      </c>
      <c r="D1828" t="s">
        <v>23</v>
      </c>
      <c r="E1828">
        <v>55.102141530975899</v>
      </c>
      <c r="F1828" t="s">
        <v>173</v>
      </c>
      <c r="G1828" s="16">
        <v>46298.780196087966</v>
      </c>
    </row>
    <row r="1829" spans="1:7" x14ac:dyDescent="0.35">
      <c r="A1829" t="s">
        <v>31</v>
      </c>
      <c r="B1829">
        <v>2003</v>
      </c>
      <c r="C1829" t="s">
        <v>6</v>
      </c>
      <c r="D1829" t="s">
        <v>7</v>
      </c>
      <c r="E1829">
        <v>100</v>
      </c>
      <c r="F1829" t="s">
        <v>173</v>
      </c>
      <c r="G1829" s="16">
        <v>46298.780196087966</v>
      </c>
    </row>
    <row r="1830" spans="1:7" x14ac:dyDescent="0.35">
      <c r="A1830" t="s">
        <v>31</v>
      </c>
      <c r="B1830">
        <v>2003</v>
      </c>
      <c r="C1830" t="s">
        <v>8</v>
      </c>
      <c r="D1830" t="s">
        <v>9</v>
      </c>
      <c r="E1830">
        <v>1074990358774.1377</v>
      </c>
      <c r="F1830" t="s">
        <v>173</v>
      </c>
      <c r="G1830" s="16">
        <v>46298.780196087966</v>
      </c>
    </row>
    <row r="1831" spans="1:7" x14ac:dyDescent="0.35">
      <c r="A1831" t="s">
        <v>31</v>
      </c>
      <c r="B1831">
        <v>2003</v>
      </c>
      <c r="C1831" t="s">
        <v>10</v>
      </c>
      <c r="D1831" t="s">
        <v>11</v>
      </c>
      <c r="E1831">
        <v>2.9392895953075993</v>
      </c>
      <c r="F1831" t="s">
        <v>173</v>
      </c>
      <c r="G1831" s="16">
        <v>46298.780196087966</v>
      </c>
    </row>
    <row r="1832" spans="1:7" x14ac:dyDescent="0.35">
      <c r="A1832" t="s">
        <v>31</v>
      </c>
      <c r="B1832">
        <v>2003</v>
      </c>
      <c r="C1832" t="s">
        <v>12</v>
      </c>
      <c r="D1832" t="s">
        <v>13</v>
      </c>
      <c r="E1832">
        <v>42223.130174522026</v>
      </c>
      <c r="F1832" t="s">
        <v>173</v>
      </c>
      <c r="G1832" s="16">
        <v>46298.780196087966</v>
      </c>
    </row>
    <row r="1833" spans="1:7" x14ac:dyDescent="0.35">
      <c r="A1833" t="s">
        <v>31</v>
      </c>
      <c r="B1833">
        <v>2003</v>
      </c>
      <c r="C1833" t="s">
        <v>14</v>
      </c>
      <c r="D1833" t="s">
        <v>15</v>
      </c>
      <c r="E1833">
        <v>3.0388883939666149</v>
      </c>
      <c r="F1833" t="s">
        <v>173</v>
      </c>
      <c r="G1833" s="16">
        <v>46298.780196087966</v>
      </c>
    </row>
    <row r="1834" spans="1:7" x14ac:dyDescent="0.35">
      <c r="A1834" t="s">
        <v>31</v>
      </c>
      <c r="B1834">
        <v>2003</v>
      </c>
      <c r="C1834" t="s">
        <v>16</v>
      </c>
      <c r="D1834" t="s">
        <v>17</v>
      </c>
      <c r="E1834">
        <v>39.93</v>
      </c>
      <c r="F1834" t="s">
        <v>173</v>
      </c>
      <c r="G1834" s="16">
        <v>46298.780196087966</v>
      </c>
    </row>
    <row r="1835" spans="1:7" x14ac:dyDescent="0.35">
      <c r="A1835" t="s">
        <v>31</v>
      </c>
      <c r="B1835">
        <v>2003</v>
      </c>
      <c r="C1835" t="s">
        <v>18</v>
      </c>
      <c r="D1835" t="s">
        <v>19</v>
      </c>
      <c r="E1835">
        <v>79.61951219512197</v>
      </c>
      <c r="F1835" t="s">
        <v>173</v>
      </c>
      <c r="G1835" s="16">
        <v>46298.780196087966</v>
      </c>
    </row>
    <row r="1836" spans="1:7" x14ac:dyDescent="0.35">
      <c r="A1836" t="s">
        <v>31</v>
      </c>
      <c r="B1836">
        <v>2003</v>
      </c>
      <c r="C1836" t="s">
        <v>20</v>
      </c>
      <c r="D1836" t="s">
        <v>21</v>
      </c>
      <c r="E1836">
        <v>42187645</v>
      </c>
      <c r="F1836" t="s">
        <v>173</v>
      </c>
      <c r="G1836" s="16">
        <v>46298.780196087966</v>
      </c>
    </row>
    <row r="1837" spans="1:7" x14ac:dyDescent="0.35">
      <c r="A1837" t="s">
        <v>31</v>
      </c>
      <c r="B1837">
        <v>2003</v>
      </c>
      <c r="C1837" t="s">
        <v>22</v>
      </c>
      <c r="D1837" t="s">
        <v>23</v>
      </c>
      <c r="E1837">
        <v>53.435789720225792</v>
      </c>
      <c r="F1837" t="s">
        <v>173</v>
      </c>
      <c r="G1837" s="16">
        <v>46298.780196087966</v>
      </c>
    </row>
    <row r="1838" spans="1:7" x14ac:dyDescent="0.35">
      <c r="A1838" t="s">
        <v>31</v>
      </c>
      <c r="B1838">
        <v>2004</v>
      </c>
      <c r="C1838" t="s">
        <v>6</v>
      </c>
      <c r="D1838" t="s">
        <v>7</v>
      </c>
      <c r="E1838">
        <v>100</v>
      </c>
      <c r="F1838" t="s">
        <v>173</v>
      </c>
      <c r="G1838" s="16">
        <v>46298.780196087966</v>
      </c>
    </row>
    <row r="1839" spans="1:7" x14ac:dyDescent="0.35">
      <c r="A1839" t="s">
        <v>31</v>
      </c>
      <c r="B1839">
        <v>2004</v>
      </c>
      <c r="C1839" t="s">
        <v>8</v>
      </c>
      <c r="D1839" t="s">
        <v>9</v>
      </c>
      <c r="E1839">
        <v>1108471271904.2212</v>
      </c>
      <c r="F1839" t="s">
        <v>173</v>
      </c>
      <c r="G1839" s="16">
        <v>46298.780196087966</v>
      </c>
    </row>
    <row r="1840" spans="1:7" x14ac:dyDescent="0.35">
      <c r="A1840" t="s">
        <v>31</v>
      </c>
      <c r="B1840">
        <v>2004</v>
      </c>
      <c r="C1840" t="s">
        <v>10</v>
      </c>
      <c r="D1840" t="s">
        <v>11</v>
      </c>
      <c r="E1840">
        <v>3.1145314799160957</v>
      </c>
      <c r="F1840" t="s">
        <v>173</v>
      </c>
      <c r="G1840" s="16">
        <v>46298.780196087966</v>
      </c>
    </row>
    <row r="1841" spans="1:7" x14ac:dyDescent="0.35">
      <c r="A1841" t="s">
        <v>31</v>
      </c>
      <c r="B1841">
        <v>2004</v>
      </c>
      <c r="C1841" t="s">
        <v>12</v>
      </c>
      <c r="D1841" t="s">
        <v>13</v>
      </c>
      <c r="E1841">
        <v>42793.390232600563</v>
      </c>
      <c r="F1841" t="s">
        <v>173</v>
      </c>
      <c r="G1841" s="16">
        <v>46298.780196087966</v>
      </c>
    </row>
    <row r="1842" spans="1:7" x14ac:dyDescent="0.35">
      <c r="A1842" t="s">
        <v>31</v>
      </c>
      <c r="B1842">
        <v>2004</v>
      </c>
      <c r="C1842" t="s">
        <v>14</v>
      </c>
      <c r="D1842" t="s">
        <v>15</v>
      </c>
      <c r="E1842">
        <v>3.039248810909235</v>
      </c>
      <c r="F1842" t="s">
        <v>173</v>
      </c>
      <c r="G1842" s="16">
        <v>46298.780196087966</v>
      </c>
    </row>
    <row r="1843" spans="1:7" x14ac:dyDescent="0.35">
      <c r="A1843" t="s">
        <v>31</v>
      </c>
      <c r="B1843">
        <v>2004</v>
      </c>
      <c r="C1843" t="s">
        <v>16</v>
      </c>
      <c r="D1843" t="s">
        <v>17</v>
      </c>
      <c r="E1843">
        <v>44.01</v>
      </c>
      <c r="F1843" t="s">
        <v>173</v>
      </c>
      <c r="G1843" s="16">
        <v>46298.780196087966</v>
      </c>
    </row>
    <row r="1844" spans="1:7" x14ac:dyDescent="0.35">
      <c r="A1844" t="s">
        <v>31</v>
      </c>
      <c r="B1844">
        <v>2004</v>
      </c>
      <c r="C1844" t="s">
        <v>18</v>
      </c>
      <c r="D1844" t="s">
        <v>19</v>
      </c>
      <c r="E1844">
        <v>79.870731707317091</v>
      </c>
      <c r="F1844" t="s">
        <v>173</v>
      </c>
      <c r="G1844" s="16">
        <v>46298.780196087966</v>
      </c>
    </row>
    <row r="1845" spans="1:7" x14ac:dyDescent="0.35">
      <c r="A1845" t="s">
        <v>31</v>
      </c>
      <c r="B1845">
        <v>2004</v>
      </c>
      <c r="C1845" t="s">
        <v>20</v>
      </c>
      <c r="D1845" t="s">
        <v>21</v>
      </c>
      <c r="E1845">
        <v>42921895</v>
      </c>
      <c r="F1845" t="s">
        <v>173</v>
      </c>
      <c r="G1845" s="16">
        <v>46298.780196087966</v>
      </c>
    </row>
    <row r="1846" spans="1:7" x14ac:dyDescent="0.35">
      <c r="A1846" t="s">
        <v>31</v>
      </c>
      <c r="B1846">
        <v>2004</v>
      </c>
      <c r="C1846" t="s">
        <v>22</v>
      </c>
      <c r="D1846" t="s">
        <v>23</v>
      </c>
      <c r="E1846">
        <v>54.479518265607361</v>
      </c>
      <c r="F1846" t="s">
        <v>173</v>
      </c>
      <c r="G1846" s="16">
        <v>46298.780196087966</v>
      </c>
    </row>
    <row r="1847" spans="1:7" x14ac:dyDescent="0.35">
      <c r="A1847" t="s">
        <v>31</v>
      </c>
      <c r="B1847">
        <v>2005</v>
      </c>
      <c r="C1847" t="s">
        <v>6</v>
      </c>
      <c r="D1847" t="s">
        <v>7</v>
      </c>
      <c r="E1847">
        <v>100</v>
      </c>
      <c r="F1847" t="s">
        <v>173</v>
      </c>
      <c r="G1847" s="16">
        <v>46298.780196087966</v>
      </c>
    </row>
    <row r="1848" spans="1:7" x14ac:dyDescent="0.35">
      <c r="A1848" t="s">
        <v>31</v>
      </c>
      <c r="B1848">
        <v>2005</v>
      </c>
      <c r="C1848" t="s">
        <v>8</v>
      </c>
      <c r="D1848" t="s">
        <v>9</v>
      </c>
      <c r="E1848">
        <v>1147835587310.1633</v>
      </c>
      <c r="F1848" t="s">
        <v>173</v>
      </c>
      <c r="G1848" s="16">
        <v>46298.780196087966</v>
      </c>
    </row>
    <row r="1849" spans="1:7" x14ac:dyDescent="0.35">
      <c r="A1849" t="s">
        <v>31</v>
      </c>
      <c r="B1849">
        <v>2005</v>
      </c>
      <c r="C1849" t="s">
        <v>10</v>
      </c>
      <c r="D1849" t="s">
        <v>11</v>
      </c>
      <c r="E1849">
        <v>3.5512255846124958</v>
      </c>
      <c r="F1849" t="s">
        <v>173</v>
      </c>
      <c r="G1849" s="16">
        <v>46298.780196087966</v>
      </c>
    </row>
    <row r="1850" spans="1:7" x14ac:dyDescent="0.35">
      <c r="A1850" t="s">
        <v>31</v>
      </c>
      <c r="B1850">
        <v>2005</v>
      </c>
      <c r="C1850" t="s">
        <v>12</v>
      </c>
      <c r="D1850" t="s">
        <v>13</v>
      </c>
      <c r="E1850">
        <v>43570.765257403269</v>
      </c>
      <c r="F1850" t="s">
        <v>173</v>
      </c>
      <c r="G1850" s="16">
        <v>46298.780196087966</v>
      </c>
    </row>
    <row r="1851" spans="1:7" x14ac:dyDescent="0.35">
      <c r="A1851" t="s">
        <v>31</v>
      </c>
      <c r="B1851">
        <v>2005</v>
      </c>
      <c r="C1851" t="s">
        <v>14</v>
      </c>
      <c r="D1851" t="s">
        <v>15</v>
      </c>
      <c r="E1851">
        <v>3.3688140975038339</v>
      </c>
      <c r="F1851" t="s">
        <v>173</v>
      </c>
      <c r="G1851" s="16">
        <v>46298.780196087966</v>
      </c>
    </row>
    <row r="1852" spans="1:7" x14ac:dyDescent="0.35">
      <c r="A1852" t="s">
        <v>31</v>
      </c>
      <c r="B1852">
        <v>2005</v>
      </c>
      <c r="C1852" t="s">
        <v>16</v>
      </c>
      <c r="D1852" t="s">
        <v>17</v>
      </c>
      <c r="E1852">
        <v>47.88</v>
      </c>
      <c r="F1852" t="s">
        <v>173</v>
      </c>
      <c r="G1852" s="16">
        <v>46298.780196087966</v>
      </c>
    </row>
    <row r="1853" spans="1:7" x14ac:dyDescent="0.35">
      <c r="A1853" t="s">
        <v>31</v>
      </c>
      <c r="B1853">
        <v>2005</v>
      </c>
      <c r="C1853" t="s">
        <v>18</v>
      </c>
      <c r="D1853" t="s">
        <v>19</v>
      </c>
      <c r="E1853">
        <v>80.170731707317088</v>
      </c>
      <c r="F1853" t="s">
        <v>173</v>
      </c>
      <c r="G1853" s="16">
        <v>46298.780196087966</v>
      </c>
    </row>
    <row r="1854" spans="1:7" x14ac:dyDescent="0.35">
      <c r="A1854" t="s">
        <v>31</v>
      </c>
      <c r="B1854">
        <v>2005</v>
      </c>
      <c r="C1854" t="s">
        <v>20</v>
      </c>
      <c r="D1854" t="s">
        <v>21</v>
      </c>
      <c r="E1854">
        <v>43653155</v>
      </c>
      <c r="F1854" t="s">
        <v>173</v>
      </c>
      <c r="G1854" s="16">
        <v>46298.780196087966</v>
      </c>
    </row>
    <row r="1855" spans="1:7" x14ac:dyDescent="0.35">
      <c r="A1855" t="s">
        <v>31</v>
      </c>
      <c r="B1855">
        <v>2005</v>
      </c>
      <c r="C1855" t="s">
        <v>22</v>
      </c>
      <c r="D1855" t="s">
        <v>23</v>
      </c>
      <c r="E1855">
        <v>54.69916670437722</v>
      </c>
      <c r="F1855" t="s">
        <v>173</v>
      </c>
      <c r="G1855" s="16">
        <v>46298.780196087966</v>
      </c>
    </row>
    <row r="1856" spans="1:7" x14ac:dyDescent="0.35">
      <c r="A1856" t="s">
        <v>31</v>
      </c>
      <c r="B1856">
        <v>2006</v>
      </c>
      <c r="C1856" t="s">
        <v>6</v>
      </c>
      <c r="D1856" t="s">
        <v>7</v>
      </c>
      <c r="E1856">
        <v>100</v>
      </c>
      <c r="F1856" t="s">
        <v>173</v>
      </c>
      <c r="G1856" s="16">
        <v>46298.780196087966</v>
      </c>
    </row>
    <row r="1857" spans="1:7" x14ac:dyDescent="0.35">
      <c r="A1857" t="s">
        <v>31</v>
      </c>
      <c r="B1857">
        <v>2006</v>
      </c>
      <c r="C1857" t="s">
        <v>8</v>
      </c>
      <c r="D1857" t="s">
        <v>9</v>
      </c>
      <c r="E1857">
        <v>1194247574981.1267</v>
      </c>
      <c r="F1857" t="s">
        <v>173</v>
      </c>
      <c r="G1857" s="16">
        <v>46298.780196087966</v>
      </c>
    </row>
    <row r="1858" spans="1:7" x14ac:dyDescent="0.35">
      <c r="A1858" t="s">
        <v>31</v>
      </c>
      <c r="B1858">
        <v>2006</v>
      </c>
      <c r="C1858" t="s">
        <v>10</v>
      </c>
      <c r="D1858" t="s">
        <v>11</v>
      </c>
      <c r="E1858">
        <v>4.0434351560509896</v>
      </c>
      <c r="F1858" t="s">
        <v>173</v>
      </c>
      <c r="G1858" s="16">
        <v>46298.780196087966</v>
      </c>
    </row>
    <row r="1859" spans="1:7" x14ac:dyDescent="0.35">
      <c r="A1859" t="s">
        <v>31</v>
      </c>
      <c r="B1859">
        <v>2006</v>
      </c>
      <c r="C1859" t="s">
        <v>12</v>
      </c>
      <c r="D1859" t="s">
        <v>13</v>
      </c>
      <c r="E1859">
        <v>44572.681545993066</v>
      </c>
      <c r="F1859" t="s">
        <v>173</v>
      </c>
      <c r="G1859" s="16">
        <v>46298.780196087966</v>
      </c>
    </row>
    <row r="1860" spans="1:7" x14ac:dyDescent="0.35">
      <c r="A1860" t="s">
        <v>31</v>
      </c>
      <c r="B1860">
        <v>2006</v>
      </c>
      <c r="C1860" t="s">
        <v>14</v>
      </c>
      <c r="D1860" t="s">
        <v>15</v>
      </c>
      <c r="E1860">
        <v>3.5155757683212272</v>
      </c>
      <c r="F1860" t="s">
        <v>173</v>
      </c>
      <c r="G1860" s="16">
        <v>46298.780196087966</v>
      </c>
    </row>
    <row r="1861" spans="1:7" x14ac:dyDescent="0.35">
      <c r="A1861" t="s">
        <v>31</v>
      </c>
      <c r="B1861">
        <v>2006</v>
      </c>
      <c r="C1861" t="s">
        <v>16</v>
      </c>
      <c r="D1861" t="s">
        <v>17</v>
      </c>
      <c r="E1861">
        <v>50.37</v>
      </c>
      <c r="F1861" t="s">
        <v>173</v>
      </c>
      <c r="G1861" s="16">
        <v>46298.780196087966</v>
      </c>
    </row>
    <row r="1862" spans="1:7" x14ac:dyDescent="0.35">
      <c r="A1862" t="s">
        <v>31</v>
      </c>
      <c r="B1862">
        <v>2006</v>
      </c>
      <c r="C1862" t="s">
        <v>18</v>
      </c>
      <c r="D1862" t="s">
        <v>19</v>
      </c>
      <c r="E1862">
        <v>80.821951219512201</v>
      </c>
      <c r="F1862" t="s">
        <v>173</v>
      </c>
      <c r="G1862" s="16">
        <v>46298.780196087966</v>
      </c>
    </row>
    <row r="1863" spans="1:7" x14ac:dyDescent="0.35">
      <c r="A1863" t="s">
        <v>31</v>
      </c>
      <c r="B1863">
        <v>2006</v>
      </c>
      <c r="C1863" t="s">
        <v>20</v>
      </c>
      <c r="D1863" t="s">
        <v>21</v>
      </c>
      <c r="E1863">
        <v>44397319</v>
      </c>
      <c r="F1863" t="s">
        <v>173</v>
      </c>
      <c r="G1863" s="16">
        <v>46298.780196087966</v>
      </c>
    </row>
    <row r="1864" spans="1:7" x14ac:dyDescent="0.35">
      <c r="A1864" t="s">
        <v>31</v>
      </c>
      <c r="B1864">
        <v>2006</v>
      </c>
      <c r="C1864" t="s">
        <v>22</v>
      </c>
      <c r="D1864" t="s">
        <v>23</v>
      </c>
      <c r="E1864">
        <v>56.083926382321572</v>
      </c>
      <c r="F1864" t="s">
        <v>173</v>
      </c>
      <c r="G1864" s="16">
        <v>46298.780196087966</v>
      </c>
    </row>
    <row r="1865" spans="1:7" x14ac:dyDescent="0.35">
      <c r="A1865" t="s">
        <v>31</v>
      </c>
      <c r="B1865">
        <v>2007</v>
      </c>
      <c r="C1865" t="s">
        <v>6</v>
      </c>
      <c r="D1865" t="s">
        <v>7</v>
      </c>
      <c r="E1865">
        <v>100</v>
      </c>
      <c r="F1865" t="s">
        <v>173</v>
      </c>
      <c r="G1865" s="16">
        <v>46298.780196087966</v>
      </c>
    </row>
    <row r="1866" spans="1:7" x14ac:dyDescent="0.35">
      <c r="A1866" t="s">
        <v>31</v>
      </c>
      <c r="B1866">
        <v>2007</v>
      </c>
      <c r="C1866" t="s">
        <v>8</v>
      </c>
      <c r="D1866" t="s">
        <v>9</v>
      </c>
      <c r="E1866">
        <v>1236446314615.4277</v>
      </c>
      <c r="F1866" t="s">
        <v>173</v>
      </c>
      <c r="G1866" s="16">
        <v>46298.780196087966</v>
      </c>
    </row>
    <row r="1867" spans="1:7" x14ac:dyDescent="0.35">
      <c r="A1867" t="s">
        <v>31</v>
      </c>
      <c r="B1867">
        <v>2007</v>
      </c>
      <c r="C1867" t="s">
        <v>10</v>
      </c>
      <c r="D1867" t="s">
        <v>11</v>
      </c>
      <c r="E1867">
        <v>3.5335001316597214</v>
      </c>
      <c r="F1867" t="s">
        <v>173</v>
      </c>
      <c r="G1867" s="16">
        <v>46298.780196087966</v>
      </c>
    </row>
    <row r="1868" spans="1:7" x14ac:dyDescent="0.35">
      <c r="A1868" t="s">
        <v>31</v>
      </c>
      <c r="B1868">
        <v>2007</v>
      </c>
      <c r="C1868" t="s">
        <v>12</v>
      </c>
      <c r="D1868" t="s">
        <v>13</v>
      </c>
      <c r="E1868">
        <v>45301.284341637445</v>
      </c>
      <c r="F1868" t="s">
        <v>173</v>
      </c>
      <c r="G1868" s="16">
        <v>46298.780196087966</v>
      </c>
    </row>
    <row r="1869" spans="1:7" x14ac:dyDescent="0.35">
      <c r="A1869" t="s">
        <v>31</v>
      </c>
      <c r="B1869">
        <v>2007</v>
      </c>
      <c r="C1869" t="s">
        <v>14</v>
      </c>
      <c r="D1869" t="s">
        <v>15</v>
      </c>
      <c r="E1869">
        <v>2.7867974580495019</v>
      </c>
      <c r="F1869" t="s">
        <v>173</v>
      </c>
      <c r="G1869" s="16">
        <v>46298.780196087966</v>
      </c>
    </row>
    <row r="1870" spans="1:7" x14ac:dyDescent="0.35">
      <c r="A1870" t="s">
        <v>31</v>
      </c>
      <c r="B1870">
        <v>2007</v>
      </c>
      <c r="C1870" t="s">
        <v>16</v>
      </c>
      <c r="D1870" t="s">
        <v>17</v>
      </c>
      <c r="E1870">
        <v>55.11</v>
      </c>
      <c r="F1870" t="s">
        <v>173</v>
      </c>
      <c r="G1870" s="16">
        <v>46298.780196087966</v>
      </c>
    </row>
    <row r="1871" spans="1:7" x14ac:dyDescent="0.35">
      <c r="A1871" t="s">
        <v>31</v>
      </c>
      <c r="B1871">
        <v>2007</v>
      </c>
      <c r="C1871" t="s">
        <v>18</v>
      </c>
      <c r="D1871" t="s">
        <v>19</v>
      </c>
      <c r="E1871">
        <v>80.873170731707319</v>
      </c>
      <c r="F1871" t="s">
        <v>173</v>
      </c>
      <c r="G1871" s="16">
        <v>46298.780196087966</v>
      </c>
    </row>
    <row r="1872" spans="1:7" x14ac:dyDescent="0.35">
      <c r="A1872" t="s">
        <v>31</v>
      </c>
      <c r="B1872">
        <v>2007</v>
      </c>
      <c r="C1872" t="s">
        <v>20</v>
      </c>
      <c r="D1872" t="s">
        <v>21</v>
      </c>
      <c r="E1872">
        <v>45226803</v>
      </c>
      <c r="F1872" t="s">
        <v>173</v>
      </c>
      <c r="G1872" s="16">
        <v>46298.780196087966</v>
      </c>
    </row>
    <row r="1873" spans="1:7" x14ac:dyDescent="0.35">
      <c r="A1873" t="s">
        <v>31</v>
      </c>
      <c r="B1873">
        <v>2007</v>
      </c>
      <c r="C1873" t="s">
        <v>22</v>
      </c>
      <c r="D1873" t="s">
        <v>23</v>
      </c>
      <c r="E1873">
        <v>57.626948765754626</v>
      </c>
      <c r="F1873" t="s">
        <v>173</v>
      </c>
      <c r="G1873" s="16">
        <v>46298.780196087966</v>
      </c>
    </row>
    <row r="1874" spans="1:7" x14ac:dyDescent="0.35">
      <c r="A1874" t="s">
        <v>31</v>
      </c>
      <c r="B1874">
        <v>2008</v>
      </c>
      <c r="C1874" t="s">
        <v>6</v>
      </c>
      <c r="D1874" t="s">
        <v>7</v>
      </c>
      <c r="E1874">
        <v>100</v>
      </c>
      <c r="F1874" t="s">
        <v>173</v>
      </c>
      <c r="G1874" s="16">
        <v>46298.780196087966</v>
      </c>
    </row>
    <row r="1875" spans="1:7" x14ac:dyDescent="0.35">
      <c r="A1875" t="s">
        <v>31</v>
      </c>
      <c r="B1875">
        <v>2008</v>
      </c>
      <c r="C1875" t="s">
        <v>8</v>
      </c>
      <c r="D1875" t="s">
        <v>9</v>
      </c>
      <c r="E1875">
        <v>1245931907237.1599</v>
      </c>
      <c r="F1875" t="s">
        <v>173</v>
      </c>
      <c r="G1875" s="16">
        <v>46298.780196087966</v>
      </c>
    </row>
    <row r="1876" spans="1:7" x14ac:dyDescent="0.35">
      <c r="A1876" t="s">
        <v>31</v>
      </c>
      <c r="B1876">
        <v>2008</v>
      </c>
      <c r="C1876" t="s">
        <v>10</v>
      </c>
      <c r="D1876" t="s">
        <v>11</v>
      </c>
      <c r="E1876">
        <v>0.76716574829069373</v>
      </c>
      <c r="F1876" t="s">
        <v>173</v>
      </c>
      <c r="G1876" s="16">
        <v>46298.780196087966</v>
      </c>
    </row>
    <row r="1877" spans="1:7" x14ac:dyDescent="0.35">
      <c r="A1877" t="s">
        <v>31</v>
      </c>
      <c r="B1877">
        <v>2008</v>
      </c>
      <c r="C1877" t="s">
        <v>12</v>
      </c>
      <c r="D1877" t="s">
        <v>13</v>
      </c>
      <c r="E1877">
        <v>44926.348951812033</v>
      </c>
      <c r="F1877" t="s">
        <v>173</v>
      </c>
      <c r="G1877" s="16">
        <v>46298.780196087966</v>
      </c>
    </row>
    <row r="1878" spans="1:7" x14ac:dyDescent="0.35">
      <c r="A1878" t="s">
        <v>31</v>
      </c>
      <c r="B1878">
        <v>2008</v>
      </c>
      <c r="C1878" t="s">
        <v>14</v>
      </c>
      <c r="D1878" t="s">
        <v>15</v>
      </c>
      <c r="E1878">
        <v>4.075343359573405</v>
      </c>
      <c r="F1878" t="s">
        <v>173</v>
      </c>
      <c r="G1878" s="16">
        <v>46298.780196087966</v>
      </c>
    </row>
    <row r="1879" spans="1:7" x14ac:dyDescent="0.35">
      <c r="A1879" t="s">
        <v>31</v>
      </c>
      <c r="B1879">
        <v>2008</v>
      </c>
      <c r="C1879" t="s">
        <v>16</v>
      </c>
      <c r="D1879" t="s">
        <v>17</v>
      </c>
      <c r="E1879">
        <v>59.6</v>
      </c>
      <c r="F1879" t="s">
        <v>173</v>
      </c>
      <c r="G1879" s="16">
        <v>46298.780196087966</v>
      </c>
    </row>
    <row r="1880" spans="1:7" x14ac:dyDescent="0.35">
      <c r="A1880" t="s">
        <v>31</v>
      </c>
      <c r="B1880">
        <v>2008</v>
      </c>
      <c r="C1880" t="s">
        <v>18</v>
      </c>
      <c r="D1880" t="s">
        <v>19</v>
      </c>
      <c r="E1880">
        <v>81.175609756097572</v>
      </c>
      <c r="F1880" t="s">
        <v>173</v>
      </c>
      <c r="G1880" s="16">
        <v>46298.780196087966</v>
      </c>
    </row>
    <row r="1881" spans="1:7" x14ac:dyDescent="0.35">
      <c r="A1881" t="s">
        <v>31</v>
      </c>
      <c r="B1881">
        <v>2008</v>
      </c>
      <c r="C1881" t="s">
        <v>20</v>
      </c>
      <c r="D1881" t="s">
        <v>21</v>
      </c>
      <c r="E1881">
        <v>45954106</v>
      </c>
      <c r="F1881" t="s">
        <v>173</v>
      </c>
      <c r="G1881" s="16">
        <v>46298.780196087966</v>
      </c>
    </row>
    <row r="1882" spans="1:7" x14ac:dyDescent="0.35">
      <c r="A1882" t="s">
        <v>31</v>
      </c>
      <c r="B1882">
        <v>2008</v>
      </c>
      <c r="C1882" t="s">
        <v>22</v>
      </c>
      <c r="D1882" t="s">
        <v>23</v>
      </c>
      <c r="E1882">
        <v>55.828131517252288</v>
      </c>
      <c r="F1882" t="s">
        <v>173</v>
      </c>
      <c r="G1882" s="16">
        <v>46298.780196087966</v>
      </c>
    </row>
    <row r="1883" spans="1:7" x14ac:dyDescent="0.35">
      <c r="A1883" t="s">
        <v>31</v>
      </c>
      <c r="B1883">
        <v>2009</v>
      </c>
      <c r="C1883" t="s">
        <v>6</v>
      </c>
      <c r="D1883" t="s">
        <v>7</v>
      </c>
      <c r="E1883">
        <v>100</v>
      </c>
      <c r="F1883" t="s">
        <v>173</v>
      </c>
      <c r="G1883" s="16">
        <v>46298.780196087966</v>
      </c>
    </row>
    <row r="1884" spans="1:7" x14ac:dyDescent="0.35">
      <c r="A1884" t="s">
        <v>31</v>
      </c>
      <c r="B1884">
        <v>2009</v>
      </c>
      <c r="C1884" t="s">
        <v>8</v>
      </c>
      <c r="D1884" t="s">
        <v>9</v>
      </c>
      <c r="E1884">
        <v>1198983535018.3438</v>
      </c>
      <c r="F1884" t="s">
        <v>173</v>
      </c>
      <c r="G1884" s="16">
        <v>46298.780196087966</v>
      </c>
    </row>
    <row r="1885" spans="1:7" x14ac:dyDescent="0.35">
      <c r="A1885" t="s">
        <v>31</v>
      </c>
      <c r="B1885">
        <v>2009</v>
      </c>
      <c r="C1885" t="s">
        <v>10</v>
      </c>
      <c r="D1885" t="s">
        <v>11</v>
      </c>
      <c r="E1885">
        <v>-3.7681330694005339</v>
      </c>
      <c r="F1885" t="s">
        <v>173</v>
      </c>
      <c r="G1885" s="16">
        <v>46298.780196087966</v>
      </c>
    </row>
    <row r="1886" spans="1:7" x14ac:dyDescent="0.35">
      <c r="A1886" t="s">
        <v>31</v>
      </c>
      <c r="B1886">
        <v>2009</v>
      </c>
      <c r="C1886" t="s">
        <v>12</v>
      </c>
      <c r="D1886" t="s">
        <v>13</v>
      </c>
      <c r="E1886">
        <v>42852.220888453987</v>
      </c>
      <c r="F1886" t="s">
        <v>173</v>
      </c>
      <c r="G1886" s="16">
        <v>46298.780196087966</v>
      </c>
    </row>
    <row r="1887" spans="1:7" x14ac:dyDescent="0.35">
      <c r="A1887" t="s">
        <v>31</v>
      </c>
      <c r="B1887">
        <v>2009</v>
      </c>
      <c r="C1887" t="s">
        <v>14</v>
      </c>
      <c r="D1887" t="s">
        <v>15</v>
      </c>
      <c r="E1887">
        <v>-0.2878130835352406</v>
      </c>
      <c r="F1887" t="s">
        <v>173</v>
      </c>
      <c r="G1887" s="16">
        <v>46298.780196087966</v>
      </c>
    </row>
    <row r="1888" spans="1:7" x14ac:dyDescent="0.35">
      <c r="A1888" t="s">
        <v>31</v>
      </c>
      <c r="B1888">
        <v>2009</v>
      </c>
      <c r="C1888" t="s">
        <v>16</v>
      </c>
      <c r="D1888" t="s">
        <v>17</v>
      </c>
      <c r="E1888">
        <v>62.4</v>
      </c>
      <c r="F1888" t="s">
        <v>173</v>
      </c>
      <c r="G1888" s="16">
        <v>46298.780196087966</v>
      </c>
    </row>
    <row r="1889" spans="1:7" x14ac:dyDescent="0.35">
      <c r="A1889" t="s">
        <v>31</v>
      </c>
      <c r="B1889">
        <v>2009</v>
      </c>
      <c r="C1889" t="s">
        <v>18</v>
      </c>
      <c r="D1889" t="s">
        <v>19</v>
      </c>
      <c r="E1889">
        <v>81.475609756097555</v>
      </c>
      <c r="F1889" t="s">
        <v>173</v>
      </c>
      <c r="G1889" s="16">
        <v>46298.780196087966</v>
      </c>
    </row>
    <row r="1890" spans="1:7" x14ac:dyDescent="0.35">
      <c r="A1890" t="s">
        <v>31</v>
      </c>
      <c r="B1890">
        <v>2009</v>
      </c>
      <c r="C1890" t="s">
        <v>20</v>
      </c>
      <c r="D1890" t="s">
        <v>21</v>
      </c>
      <c r="E1890">
        <v>46362946</v>
      </c>
      <c r="F1890" t="s">
        <v>173</v>
      </c>
      <c r="G1890" s="16">
        <v>46298.780196087966</v>
      </c>
    </row>
    <row r="1891" spans="1:7" x14ac:dyDescent="0.35">
      <c r="A1891" t="s">
        <v>31</v>
      </c>
      <c r="B1891">
        <v>2009</v>
      </c>
      <c r="C1891" t="s">
        <v>22</v>
      </c>
      <c r="D1891" t="s">
        <v>23</v>
      </c>
      <c r="E1891">
        <v>46.836689997110874</v>
      </c>
      <c r="F1891" t="s">
        <v>173</v>
      </c>
      <c r="G1891" s="16">
        <v>46298.780196087966</v>
      </c>
    </row>
    <row r="1892" spans="1:7" x14ac:dyDescent="0.35">
      <c r="A1892" t="s">
        <v>31</v>
      </c>
      <c r="B1892">
        <v>2010</v>
      </c>
      <c r="C1892" t="s">
        <v>6</v>
      </c>
      <c r="D1892" t="s">
        <v>7</v>
      </c>
      <c r="E1892">
        <v>100</v>
      </c>
      <c r="F1892" t="s">
        <v>173</v>
      </c>
      <c r="G1892" s="16">
        <v>46298.780196087966</v>
      </c>
    </row>
    <row r="1893" spans="1:7" x14ac:dyDescent="0.35">
      <c r="A1893" t="s">
        <v>31</v>
      </c>
      <c r="B1893">
        <v>2010</v>
      </c>
      <c r="C1893" t="s">
        <v>8</v>
      </c>
      <c r="D1893" t="s">
        <v>9</v>
      </c>
      <c r="E1893">
        <v>1200112046037.6494</v>
      </c>
      <c r="F1893" t="s">
        <v>173</v>
      </c>
      <c r="G1893" s="16">
        <v>46298.780196087966</v>
      </c>
    </row>
    <row r="1894" spans="1:7" x14ac:dyDescent="0.35">
      <c r="A1894" t="s">
        <v>31</v>
      </c>
      <c r="B1894">
        <v>2010</v>
      </c>
      <c r="C1894" t="s">
        <v>10</v>
      </c>
      <c r="D1894" t="s">
        <v>11</v>
      </c>
      <c r="E1894">
        <v>9.4122311636951395E-2</v>
      </c>
      <c r="F1894" t="s">
        <v>173</v>
      </c>
      <c r="G1894" s="16">
        <v>46298.780196087966</v>
      </c>
    </row>
    <row r="1895" spans="1:7" x14ac:dyDescent="0.35">
      <c r="A1895" t="s">
        <v>31</v>
      </c>
      <c r="B1895">
        <v>2010</v>
      </c>
      <c r="C1895" t="s">
        <v>12</v>
      </c>
      <c r="D1895" t="s">
        <v>13</v>
      </c>
      <c r="E1895">
        <v>42695.527418993253</v>
      </c>
      <c r="F1895" t="s">
        <v>173</v>
      </c>
      <c r="G1895" s="16">
        <v>46298.780196087966</v>
      </c>
    </row>
    <row r="1896" spans="1:7" x14ac:dyDescent="0.35">
      <c r="A1896" t="s">
        <v>31</v>
      </c>
      <c r="B1896">
        <v>2010</v>
      </c>
      <c r="C1896" t="s">
        <v>14</v>
      </c>
      <c r="D1896" t="s">
        <v>15</v>
      </c>
      <c r="E1896">
        <v>1.7998645772876889</v>
      </c>
      <c r="F1896" t="s">
        <v>173</v>
      </c>
      <c r="G1896" s="16">
        <v>46298.780196087966</v>
      </c>
    </row>
    <row r="1897" spans="1:7" x14ac:dyDescent="0.35">
      <c r="A1897" t="s">
        <v>31</v>
      </c>
      <c r="B1897">
        <v>2010</v>
      </c>
      <c r="C1897" t="s">
        <v>16</v>
      </c>
      <c r="D1897" t="s">
        <v>17</v>
      </c>
      <c r="E1897">
        <v>65.8</v>
      </c>
      <c r="F1897" t="s">
        <v>173</v>
      </c>
      <c r="G1897" s="16">
        <v>46298.780196087966</v>
      </c>
    </row>
    <row r="1898" spans="1:7" x14ac:dyDescent="0.35">
      <c r="A1898" t="s">
        <v>31</v>
      </c>
      <c r="B1898">
        <v>2010</v>
      </c>
      <c r="C1898" t="s">
        <v>18</v>
      </c>
      <c r="D1898" t="s">
        <v>19</v>
      </c>
      <c r="E1898">
        <v>81.626829268292695</v>
      </c>
      <c r="F1898" t="s">
        <v>173</v>
      </c>
      <c r="G1898" s="16">
        <v>46298.780196087966</v>
      </c>
    </row>
    <row r="1899" spans="1:7" x14ac:dyDescent="0.35">
      <c r="A1899" t="s">
        <v>31</v>
      </c>
      <c r="B1899">
        <v>2010</v>
      </c>
      <c r="C1899" t="s">
        <v>20</v>
      </c>
      <c r="D1899" t="s">
        <v>21</v>
      </c>
      <c r="E1899">
        <v>46576897</v>
      </c>
      <c r="F1899" t="s">
        <v>173</v>
      </c>
      <c r="G1899" s="16">
        <v>46298.780196087966</v>
      </c>
    </row>
    <row r="1900" spans="1:7" x14ac:dyDescent="0.35">
      <c r="A1900" t="s">
        <v>31</v>
      </c>
      <c r="B1900">
        <v>2010</v>
      </c>
      <c r="C1900" t="s">
        <v>22</v>
      </c>
      <c r="D1900" t="s">
        <v>23</v>
      </c>
      <c r="E1900">
        <v>52.693369973401907</v>
      </c>
      <c r="F1900" t="s">
        <v>173</v>
      </c>
      <c r="G1900" s="16">
        <v>46298.780196087966</v>
      </c>
    </row>
    <row r="1901" spans="1:7" x14ac:dyDescent="0.35">
      <c r="A1901" t="s">
        <v>31</v>
      </c>
      <c r="B1901">
        <v>2011</v>
      </c>
      <c r="C1901" t="s">
        <v>6</v>
      </c>
      <c r="D1901" t="s">
        <v>7</v>
      </c>
      <c r="E1901">
        <v>100</v>
      </c>
      <c r="F1901" t="s">
        <v>173</v>
      </c>
      <c r="G1901" s="16">
        <v>46298.780196087966</v>
      </c>
    </row>
    <row r="1902" spans="1:7" x14ac:dyDescent="0.35">
      <c r="A1902" t="s">
        <v>31</v>
      </c>
      <c r="B1902">
        <v>2011</v>
      </c>
      <c r="C1902" t="s">
        <v>8</v>
      </c>
      <c r="D1902" t="s">
        <v>9</v>
      </c>
      <c r="E1902">
        <v>1192432281393.688</v>
      </c>
      <c r="F1902" t="s">
        <v>173</v>
      </c>
      <c r="G1902" s="16">
        <v>46298.780196087966</v>
      </c>
    </row>
    <row r="1903" spans="1:7" x14ac:dyDescent="0.35">
      <c r="A1903" t="s">
        <v>31</v>
      </c>
      <c r="B1903">
        <v>2011</v>
      </c>
      <c r="C1903" t="s">
        <v>10</v>
      </c>
      <c r="D1903" t="s">
        <v>11</v>
      </c>
      <c r="E1903">
        <v>-0.63992063652034403</v>
      </c>
      <c r="F1903" t="s">
        <v>173</v>
      </c>
      <c r="G1903" s="16">
        <v>46298.780196087966</v>
      </c>
    </row>
    <row r="1904" spans="1:7" x14ac:dyDescent="0.35">
      <c r="A1904" t="s">
        <v>31</v>
      </c>
      <c r="B1904">
        <v>2011</v>
      </c>
      <c r="C1904" t="s">
        <v>12</v>
      </c>
      <c r="D1904" t="s">
        <v>13</v>
      </c>
      <c r="E1904">
        <v>42271.83467882382</v>
      </c>
      <c r="F1904" t="s">
        <v>173</v>
      </c>
      <c r="G1904" s="16">
        <v>46298.780196087966</v>
      </c>
    </row>
    <row r="1905" spans="1:7" x14ac:dyDescent="0.35">
      <c r="A1905" t="s">
        <v>31</v>
      </c>
      <c r="B1905">
        <v>2011</v>
      </c>
      <c r="C1905" t="s">
        <v>14</v>
      </c>
      <c r="D1905" t="s">
        <v>15</v>
      </c>
      <c r="E1905">
        <v>3.1961018883379211</v>
      </c>
      <c r="F1905" t="s">
        <v>173</v>
      </c>
      <c r="G1905" s="16">
        <v>46298.780196087966</v>
      </c>
    </row>
    <row r="1906" spans="1:7" x14ac:dyDescent="0.35">
      <c r="A1906" t="s">
        <v>31</v>
      </c>
      <c r="B1906">
        <v>2011</v>
      </c>
      <c r="C1906" t="s">
        <v>16</v>
      </c>
      <c r="D1906" t="s">
        <v>17</v>
      </c>
      <c r="E1906">
        <v>67.0899993926581</v>
      </c>
      <c r="F1906" t="s">
        <v>173</v>
      </c>
      <c r="G1906" s="16">
        <v>46298.780196087966</v>
      </c>
    </row>
    <row r="1907" spans="1:7" x14ac:dyDescent="0.35">
      <c r="A1907" t="s">
        <v>31</v>
      </c>
      <c r="B1907">
        <v>2011</v>
      </c>
      <c r="C1907" t="s">
        <v>18</v>
      </c>
      <c r="D1907" t="s">
        <v>19</v>
      </c>
      <c r="E1907">
        <v>82.475609756097569</v>
      </c>
      <c r="F1907" t="s">
        <v>173</v>
      </c>
      <c r="G1907" s="16">
        <v>46298.780196087966</v>
      </c>
    </row>
    <row r="1908" spans="1:7" x14ac:dyDescent="0.35">
      <c r="A1908" t="s">
        <v>31</v>
      </c>
      <c r="B1908">
        <v>2011</v>
      </c>
      <c r="C1908" t="s">
        <v>20</v>
      </c>
      <c r="D1908" t="s">
        <v>21</v>
      </c>
      <c r="E1908">
        <v>46742697</v>
      </c>
      <c r="F1908" t="s">
        <v>173</v>
      </c>
      <c r="G1908" s="16">
        <v>46298.780196087966</v>
      </c>
    </row>
    <row r="1909" spans="1:7" x14ac:dyDescent="0.35">
      <c r="A1909" t="s">
        <v>31</v>
      </c>
      <c r="B1909">
        <v>2011</v>
      </c>
      <c r="C1909" t="s">
        <v>22</v>
      </c>
      <c r="D1909" t="s">
        <v>23</v>
      </c>
      <c r="E1909">
        <v>58.511822885963191</v>
      </c>
      <c r="F1909" t="s">
        <v>173</v>
      </c>
      <c r="G1909" s="16">
        <v>46298.780196087966</v>
      </c>
    </row>
    <row r="1910" spans="1:7" x14ac:dyDescent="0.35">
      <c r="A1910" t="s">
        <v>31</v>
      </c>
      <c r="B1910">
        <v>2012</v>
      </c>
      <c r="C1910" t="s">
        <v>6</v>
      </c>
      <c r="D1910" t="s">
        <v>7</v>
      </c>
      <c r="E1910">
        <v>100</v>
      </c>
      <c r="F1910" t="s">
        <v>173</v>
      </c>
      <c r="G1910" s="16">
        <v>46298.780196087966</v>
      </c>
    </row>
    <row r="1911" spans="1:7" x14ac:dyDescent="0.35">
      <c r="A1911" t="s">
        <v>31</v>
      </c>
      <c r="B1911">
        <v>2012</v>
      </c>
      <c r="C1911" t="s">
        <v>8</v>
      </c>
      <c r="D1911" t="s">
        <v>9</v>
      </c>
      <c r="E1911">
        <v>1158267740898.6941</v>
      </c>
      <c r="F1911" t="s">
        <v>173</v>
      </c>
      <c r="G1911" s="16">
        <v>46298.780196087966</v>
      </c>
    </row>
    <row r="1912" spans="1:7" x14ac:dyDescent="0.35">
      <c r="A1912" t="s">
        <v>31</v>
      </c>
      <c r="B1912">
        <v>2012</v>
      </c>
      <c r="C1912" t="s">
        <v>10</v>
      </c>
      <c r="D1912" t="s">
        <v>11</v>
      </c>
      <c r="E1912">
        <v>-2.8651136863774838</v>
      </c>
      <c r="F1912" t="s">
        <v>173</v>
      </c>
      <c r="G1912" s="16">
        <v>46298.780196087966</v>
      </c>
    </row>
    <row r="1913" spans="1:7" x14ac:dyDescent="0.35">
      <c r="A1913" t="s">
        <v>31</v>
      </c>
      <c r="B1913">
        <v>2012</v>
      </c>
      <c r="C1913" t="s">
        <v>12</v>
      </c>
      <c r="D1913" t="s">
        <v>13</v>
      </c>
      <c r="E1913">
        <v>41034.048156635632</v>
      </c>
      <c r="F1913" t="s">
        <v>173</v>
      </c>
      <c r="G1913" s="16">
        <v>46298.780196087966</v>
      </c>
    </row>
    <row r="1914" spans="1:7" x14ac:dyDescent="0.35">
      <c r="A1914" t="s">
        <v>31</v>
      </c>
      <c r="B1914">
        <v>2012</v>
      </c>
      <c r="C1914" t="s">
        <v>14</v>
      </c>
      <c r="D1914" t="s">
        <v>15</v>
      </c>
      <c r="E1914">
        <v>2.4461278236680859</v>
      </c>
      <c r="F1914" t="s">
        <v>173</v>
      </c>
      <c r="G1914" s="16">
        <v>46298.780196087966</v>
      </c>
    </row>
    <row r="1915" spans="1:7" x14ac:dyDescent="0.35">
      <c r="A1915" t="s">
        <v>31</v>
      </c>
      <c r="B1915">
        <v>2012</v>
      </c>
      <c r="C1915" t="s">
        <v>16</v>
      </c>
      <c r="D1915" t="s">
        <v>17</v>
      </c>
      <c r="E1915">
        <v>69.809999942002406</v>
      </c>
      <c r="F1915" t="s">
        <v>173</v>
      </c>
      <c r="G1915" s="16">
        <v>46298.780196087966</v>
      </c>
    </row>
    <row r="1916" spans="1:7" x14ac:dyDescent="0.35">
      <c r="A1916" t="s">
        <v>31</v>
      </c>
      <c r="B1916">
        <v>2012</v>
      </c>
      <c r="C1916" t="s">
        <v>18</v>
      </c>
      <c r="D1916" t="s">
        <v>19</v>
      </c>
      <c r="E1916">
        <v>82.426829268292707</v>
      </c>
      <c r="F1916" t="s">
        <v>173</v>
      </c>
      <c r="G1916" s="16">
        <v>46298.780196087966</v>
      </c>
    </row>
    <row r="1917" spans="1:7" x14ac:dyDescent="0.35">
      <c r="A1917" t="s">
        <v>31</v>
      </c>
      <c r="B1917">
        <v>2012</v>
      </c>
      <c r="C1917" t="s">
        <v>20</v>
      </c>
      <c r="D1917" t="s">
        <v>21</v>
      </c>
      <c r="E1917">
        <v>46773055</v>
      </c>
      <c r="F1917" t="s">
        <v>173</v>
      </c>
      <c r="G1917" s="16">
        <v>46298.780196087966</v>
      </c>
    </row>
    <row r="1918" spans="1:7" x14ac:dyDescent="0.35">
      <c r="A1918" t="s">
        <v>31</v>
      </c>
      <c r="B1918">
        <v>2012</v>
      </c>
      <c r="C1918" t="s">
        <v>22</v>
      </c>
      <c r="D1918" t="s">
        <v>23</v>
      </c>
      <c r="E1918">
        <v>60.554034696186356</v>
      </c>
      <c r="F1918" t="s">
        <v>173</v>
      </c>
      <c r="G1918" s="16">
        <v>46298.780196087966</v>
      </c>
    </row>
    <row r="1919" spans="1:7" x14ac:dyDescent="0.35">
      <c r="A1919" t="s">
        <v>31</v>
      </c>
      <c r="B1919">
        <v>2013</v>
      </c>
      <c r="C1919" t="s">
        <v>6</v>
      </c>
      <c r="D1919" t="s">
        <v>7</v>
      </c>
      <c r="E1919">
        <v>100</v>
      </c>
      <c r="F1919" t="s">
        <v>173</v>
      </c>
      <c r="G1919" s="16">
        <v>46298.780196087966</v>
      </c>
    </row>
    <row r="1920" spans="1:7" x14ac:dyDescent="0.35">
      <c r="A1920" t="s">
        <v>31</v>
      </c>
      <c r="B1920">
        <v>2013</v>
      </c>
      <c r="C1920" t="s">
        <v>8</v>
      </c>
      <c r="D1920" t="s">
        <v>9</v>
      </c>
      <c r="E1920">
        <v>1141735527746.3481</v>
      </c>
      <c r="F1920" t="s">
        <v>173</v>
      </c>
      <c r="G1920" s="16">
        <v>46298.780196087966</v>
      </c>
    </row>
    <row r="1921" spans="1:7" x14ac:dyDescent="0.35">
      <c r="A1921" t="s">
        <v>31</v>
      </c>
      <c r="B1921">
        <v>2013</v>
      </c>
      <c r="C1921" t="s">
        <v>10</v>
      </c>
      <c r="D1921" t="s">
        <v>11</v>
      </c>
      <c r="E1921">
        <v>-1.4273222475762566</v>
      </c>
      <c r="F1921" t="s">
        <v>173</v>
      </c>
      <c r="G1921" s="16">
        <v>46298.780196087966</v>
      </c>
    </row>
    <row r="1922" spans="1:7" x14ac:dyDescent="0.35">
      <c r="A1922" t="s">
        <v>31</v>
      </c>
      <c r="B1922">
        <v>2013</v>
      </c>
      <c r="C1922" t="s">
        <v>12</v>
      </c>
      <c r="D1922" t="s">
        <v>13</v>
      </c>
      <c r="E1922">
        <v>40594.914008768021</v>
      </c>
      <c r="F1922" t="s">
        <v>173</v>
      </c>
      <c r="G1922" s="16">
        <v>46298.780196087966</v>
      </c>
    </row>
    <row r="1923" spans="1:7" x14ac:dyDescent="0.35">
      <c r="A1923" t="s">
        <v>31</v>
      </c>
      <c r="B1923">
        <v>2013</v>
      </c>
      <c r="C1923" t="s">
        <v>14</v>
      </c>
      <c r="D1923" t="s">
        <v>15</v>
      </c>
      <c r="E1923">
        <v>1.4085810918300929</v>
      </c>
      <c r="F1923" t="s">
        <v>173</v>
      </c>
      <c r="G1923" s="16">
        <v>46298.780196087966</v>
      </c>
    </row>
    <row r="1924" spans="1:7" x14ac:dyDescent="0.35">
      <c r="A1924" t="s">
        <v>31</v>
      </c>
      <c r="B1924">
        <v>2013</v>
      </c>
      <c r="C1924" t="s">
        <v>16</v>
      </c>
      <c r="D1924" t="s">
        <v>17</v>
      </c>
      <c r="E1924">
        <v>71.635000000000005</v>
      </c>
      <c r="F1924" t="s">
        <v>173</v>
      </c>
      <c r="G1924" s="16">
        <v>46298.780196087966</v>
      </c>
    </row>
    <row r="1925" spans="1:7" x14ac:dyDescent="0.35">
      <c r="A1925" t="s">
        <v>31</v>
      </c>
      <c r="B1925">
        <v>2013</v>
      </c>
      <c r="C1925" t="s">
        <v>18</v>
      </c>
      <c r="D1925" t="s">
        <v>19</v>
      </c>
      <c r="E1925">
        <v>83.078048780487819</v>
      </c>
      <c r="F1925" t="s">
        <v>173</v>
      </c>
      <c r="G1925" s="16">
        <v>46298.780196087966</v>
      </c>
    </row>
    <row r="1926" spans="1:7" x14ac:dyDescent="0.35">
      <c r="A1926" t="s">
        <v>31</v>
      </c>
      <c r="B1926">
        <v>2013</v>
      </c>
      <c r="C1926" t="s">
        <v>20</v>
      </c>
      <c r="D1926" t="s">
        <v>21</v>
      </c>
      <c r="E1926">
        <v>46604197</v>
      </c>
      <c r="F1926" t="s">
        <v>173</v>
      </c>
      <c r="G1926" s="16">
        <v>46298.780196087966</v>
      </c>
    </row>
    <row r="1927" spans="1:7" x14ac:dyDescent="0.35">
      <c r="A1927" t="s">
        <v>31</v>
      </c>
      <c r="B1927">
        <v>2013</v>
      </c>
      <c r="C1927" t="s">
        <v>22</v>
      </c>
      <c r="D1927" t="s">
        <v>23</v>
      </c>
      <c r="E1927">
        <v>61.668772644132709</v>
      </c>
      <c r="F1927" t="s">
        <v>173</v>
      </c>
      <c r="G1927" s="16">
        <v>46298.780196087966</v>
      </c>
    </row>
    <row r="1928" spans="1:7" x14ac:dyDescent="0.35">
      <c r="A1928" t="s">
        <v>31</v>
      </c>
      <c r="B1928">
        <v>2014</v>
      </c>
      <c r="C1928" t="s">
        <v>6</v>
      </c>
      <c r="D1928" t="s">
        <v>7</v>
      </c>
      <c r="E1928">
        <v>100</v>
      </c>
      <c r="F1928" t="s">
        <v>173</v>
      </c>
      <c r="G1928" s="16">
        <v>46298.780196087966</v>
      </c>
    </row>
    <row r="1929" spans="1:7" x14ac:dyDescent="0.35">
      <c r="A1929" t="s">
        <v>31</v>
      </c>
      <c r="B1929">
        <v>2014</v>
      </c>
      <c r="C1929" t="s">
        <v>8</v>
      </c>
      <c r="D1929" t="s">
        <v>9</v>
      </c>
      <c r="E1929">
        <v>1159095455877.4395</v>
      </c>
      <c r="F1929" t="s">
        <v>173</v>
      </c>
      <c r="G1929" s="16">
        <v>46298.780196087966</v>
      </c>
    </row>
    <row r="1930" spans="1:7" x14ac:dyDescent="0.35">
      <c r="A1930" t="s">
        <v>31</v>
      </c>
      <c r="B1930">
        <v>2014</v>
      </c>
      <c r="C1930" t="s">
        <v>10</v>
      </c>
      <c r="D1930" t="s">
        <v>11</v>
      </c>
      <c r="E1930">
        <v>1.520485936472312</v>
      </c>
      <c r="F1930" t="s">
        <v>173</v>
      </c>
      <c r="G1930" s="16">
        <v>46298.780196087966</v>
      </c>
    </row>
    <row r="1931" spans="1:7" x14ac:dyDescent="0.35">
      <c r="A1931" t="s">
        <v>31</v>
      </c>
      <c r="B1931">
        <v>2014</v>
      </c>
      <c r="C1931" t="s">
        <v>12</v>
      </c>
      <c r="D1931" t="s">
        <v>13</v>
      </c>
      <c r="E1931">
        <v>41339.411116941657</v>
      </c>
      <c r="F1931" t="s">
        <v>173</v>
      </c>
      <c r="G1931" s="16">
        <v>46298.780196087966</v>
      </c>
    </row>
    <row r="1932" spans="1:7" x14ac:dyDescent="0.35">
      <c r="A1932" t="s">
        <v>31</v>
      </c>
      <c r="B1932">
        <v>2014</v>
      </c>
      <c r="C1932" t="s">
        <v>14</v>
      </c>
      <c r="D1932" t="s">
        <v>15</v>
      </c>
      <c r="E1932">
        <v>-0.1511148375272347</v>
      </c>
      <c r="F1932" t="s">
        <v>173</v>
      </c>
      <c r="G1932" s="16">
        <v>46298.780196087966</v>
      </c>
    </row>
    <row r="1933" spans="1:7" x14ac:dyDescent="0.35">
      <c r="A1933" t="s">
        <v>31</v>
      </c>
      <c r="B1933">
        <v>2014</v>
      </c>
      <c r="C1933" t="s">
        <v>16</v>
      </c>
      <c r="D1933" t="s">
        <v>17</v>
      </c>
      <c r="E1933">
        <v>76.186708977871206</v>
      </c>
      <c r="F1933" t="s">
        <v>173</v>
      </c>
      <c r="G1933" s="16">
        <v>46298.780196087966</v>
      </c>
    </row>
    <row r="1934" spans="1:7" x14ac:dyDescent="0.35">
      <c r="A1934" t="s">
        <v>31</v>
      </c>
      <c r="B1934">
        <v>2014</v>
      </c>
      <c r="C1934" t="s">
        <v>18</v>
      </c>
      <c r="D1934" t="s">
        <v>19</v>
      </c>
      <c r="E1934">
        <v>83.229268292682931</v>
      </c>
      <c r="F1934" t="s">
        <v>173</v>
      </c>
      <c r="G1934" s="16">
        <v>46298.780196087966</v>
      </c>
    </row>
    <row r="1935" spans="1:7" x14ac:dyDescent="0.35">
      <c r="A1935" t="s">
        <v>31</v>
      </c>
      <c r="B1935">
        <v>2014</v>
      </c>
      <c r="C1935" t="s">
        <v>20</v>
      </c>
      <c r="D1935" t="s">
        <v>21</v>
      </c>
      <c r="E1935">
        <v>46460733</v>
      </c>
      <c r="F1935" t="s">
        <v>173</v>
      </c>
      <c r="G1935" s="16">
        <v>46298.780196087966</v>
      </c>
    </row>
    <row r="1936" spans="1:7" x14ac:dyDescent="0.35">
      <c r="A1936" t="s">
        <v>31</v>
      </c>
      <c r="B1936">
        <v>2014</v>
      </c>
      <c r="C1936" t="s">
        <v>22</v>
      </c>
      <c r="D1936" t="s">
        <v>23</v>
      </c>
      <c r="E1936">
        <v>63.399262138950029</v>
      </c>
      <c r="F1936" t="s">
        <v>173</v>
      </c>
      <c r="G1936" s="16">
        <v>46298.780196087966</v>
      </c>
    </row>
    <row r="1937" spans="1:7" x14ac:dyDescent="0.35">
      <c r="A1937" t="s">
        <v>31</v>
      </c>
      <c r="B1937">
        <v>2015</v>
      </c>
      <c r="C1937" t="s">
        <v>6</v>
      </c>
      <c r="D1937" t="s">
        <v>7</v>
      </c>
      <c r="E1937">
        <v>100</v>
      </c>
      <c r="F1937" t="s">
        <v>173</v>
      </c>
      <c r="G1937" s="16">
        <v>46298.780196087966</v>
      </c>
    </row>
    <row r="1938" spans="1:7" x14ac:dyDescent="0.35">
      <c r="A1938" t="s">
        <v>31</v>
      </c>
      <c r="B1938">
        <v>2015</v>
      </c>
      <c r="C1938" t="s">
        <v>8</v>
      </c>
      <c r="D1938" t="s">
        <v>9</v>
      </c>
      <c r="E1938">
        <v>1206164777553.1243</v>
      </c>
      <c r="F1938" t="s">
        <v>173</v>
      </c>
      <c r="G1938" s="16">
        <v>46298.780196087966</v>
      </c>
    </row>
    <row r="1939" spans="1:7" x14ac:dyDescent="0.35">
      <c r="A1939" t="s">
        <v>31</v>
      </c>
      <c r="B1939">
        <v>2015</v>
      </c>
      <c r="C1939" t="s">
        <v>10</v>
      </c>
      <c r="D1939" t="s">
        <v>11</v>
      </c>
      <c r="E1939">
        <v>4.0608667247386592</v>
      </c>
      <c r="F1939" t="s">
        <v>173</v>
      </c>
      <c r="G1939" s="16">
        <v>46298.780196087966</v>
      </c>
    </row>
    <row r="1940" spans="1:7" x14ac:dyDescent="0.35">
      <c r="A1940" t="s">
        <v>31</v>
      </c>
      <c r="B1940">
        <v>2015</v>
      </c>
      <c r="C1940" t="s">
        <v>12</v>
      </c>
      <c r="D1940" t="s">
        <v>13</v>
      </c>
      <c r="E1940">
        <v>43053.761430314022</v>
      </c>
      <c r="F1940" t="s">
        <v>173</v>
      </c>
      <c r="G1940" s="16">
        <v>46298.780196087966</v>
      </c>
    </row>
    <row r="1941" spans="1:7" x14ac:dyDescent="0.35">
      <c r="A1941" t="s">
        <v>31</v>
      </c>
      <c r="B1941">
        <v>2015</v>
      </c>
      <c r="C1941" t="s">
        <v>14</v>
      </c>
      <c r="D1941" t="s">
        <v>15</v>
      </c>
      <c r="E1941">
        <v>-0.50036570990324281</v>
      </c>
      <c r="F1941" t="s">
        <v>173</v>
      </c>
      <c r="G1941" s="16">
        <v>46298.780196087966</v>
      </c>
    </row>
    <row r="1942" spans="1:7" x14ac:dyDescent="0.35">
      <c r="A1942" t="s">
        <v>31</v>
      </c>
      <c r="B1942">
        <v>2015</v>
      </c>
      <c r="C1942" t="s">
        <v>16</v>
      </c>
      <c r="D1942" t="s">
        <v>17</v>
      </c>
      <c r="E1942">
        <v>78.689631870351505</v>
      </c>
      <c r="F1942" t="s">
        <v>173</v>
      </c>
      <c r="G1942" s="16">
        <v>46298.780196087966</v>
      </c>
    </row>
    <row r="1943" spans="1:7" x14ac:dyDescent="0.35">
      <c r="A1943" t="s">
        <v>31</v>
      </c>
      <c r="B1943">
        <v>2015</v>
      </c>
      <c r="C1943" t="s">
        <v>18</v>
      </c>
      <c r="D1943" t="s">
        <v>19</v>
      </c>
      <c r="E1943">
        <v>82.831707317073182</v>
      </c>
      <c r="F1943" t="s">
        <v>173</v>
      </c>
      <c r="G1943" s="16">
        <v>46298.780196087966</v>
      </c>
    </row>
    <row r="1944" spans="1:7" x14ac:dyDescent="0.35">
      <c r="A1944" t="s">
        <v>31</v>
      </c>
      <c r="B1944">
        <v>2015</v>
      </c>
      <c r="C1944" t="s">
        <v>20</v>
      </c>
      <c r="D1944" t="s">
        <v>21</v>
      </c>
      <c r="E1944">
        <v>46422303</v>
      </c>
      <c r="F1944" t="s">
        <v>173</v>
      </c>
      <c r="G1944" s="16">
        <v>46298.780196087966</v>
      </c>
    </row>
    <row r="1945" spans="1:7" x14ac:dyDescent="0.35">
      <c r="A1945" t="s">
        <v>31</v>
      </c>
      <c r="B1945">
        <v>2015</v>
      </c>
      <c r="C1945" t="s">
        <v>22</v>
      </c>
      <c r="D1945" t="s">
        <v>23</v>
      </c>
      <c r="E1945">
        <v>63.582041224823207</v>
      </c>
      <c r="F1945" t="s">
        <v>173</v>
      </c>
      <c r="G1945" s="16">
        <v>46298.780196087966</v>
      </c>
    </row>
    <row r="1946" spans="1:7" x14ac:dyDescent="0.35">
      <c r="A1946" t="s">
        <v>31</v>
      </c>
      <c r="B1946">
        <v>2016</v>
      </c>
      <c r="C1946" t="s">
        <v>6</v>
      </c>
      <c r="D1946" t="s">
        <v>7</v>
      </c>
      <c r="E1946">
        <v>100</v>
      </c>
      <c r="F1946" t="s">
        <v>173</v>
      </c>
      <c r="G1946" s="16">
        <v>46298.780196087966</v>
      </c>
    </row>
    <row r="1947" spans="1:7" x14ac:dyDescent="0.35">
      <c r="A1947" t="s">
        <v>31</v>
      </c>
      <c r="B1947">
        <v>2016</v>
      </c>
      <c r="C1947" t="s">
        <v>8</v>
      </c>
      <c r="D1947" t="s">
        <v>9</v>
      </c>
      <c r="E1947">
        <v>1241326362266.4795</v>
      </c>
      <c r="F1947" t="s">
        <v>173</v>
      </c>
      <c r="G1947" s="16">
        <v>46298.780196087966</v>
      </c>
    </row>
    <row r="1948" spans="1:7" x14ac:dyDescent="0.35">
      <c r="A1948" t="s">
        <v>31</v>
      </c>
      <c r="B1948">
        <v>2016</v>
      </c>
      <c r="C1948" t="s">
        <v>10</v>
      </c>
      <c r="D1948" t="s">
        <v>11</v>
      </c>
      <c r="E1948">
        <v>2.9151559859578668</v>
      </c>
      <c r="F1948" t="s">
        <v>173</v>
      </c>
      <c r="G1948" s="16">
        <v>46298.780196087966</v>
      </c>
    </row>
    <row r="1949" spans="1:7" x14ac:dyDescent="0.35">
      <c r="A1949" t="s">
        <v>31</v>
      </c>
      <c r="B1949">
        <v>2016</v>
      </c>
      <c r="C1949" t="s">
        <v>12</v>
      </c>
      <c r="D1949" t="s">
        <v>13</v>
      </c>
      <c r="E1949">
        <v>44274.667614992191</v>
      </c>
      <c r="F1949" t="s">
        <v>173</v>
      </c>
      <c r="G1949" s="16">
        <v>46298.780196087966</v>
      </c>
    </row>
    <row r="1950" spans="1:7" x14ac:dyDescent="0.35">
      <c r="A1950" t="s">
        <v>31</v>
      </c>
      <c r="B1950">
        <v>2016</v>
      </c>
      <c r="C1950" t="s">
        <v>14</v>
      </c>
      <c r="D1950" t="s">
        <v>15</v>
      </c>
      <c r="E1950">
        <v>-0.20259800042635831</v>
      </c>
      <c r="F1950" t="s">
        <v>173</v>
      </c>
      <c r="G1950" s="16">
        <v>46298.780196087966</v>
      </c>
    </row>
    <row r="1951" spans="1:7" x14ac:dyDescent="0.35">
      <c r="A1951" t="s">
        <v>31</v>
      </c>
      <c r="B1951">
        <v>2016</v>
      </c>
      <c r="C1951" t="s">
        <v>16</v>
      </c>
      <c r="D1951" t="s">
        <v>17</v>
      </c>
      <c r="E1951">
        <v>80.561332943217906</v>
      </c>
      <c r="F1951" t="s">
        <v>173</v>
      </c>
      <c r="G1951" s="16">
        <v>46298.780196087966</v>
      </c>
    </row>
    <row r="1952" spans="1:7" x14ac:dyDescent="0.35">
      <c r="A1952" t="s">
        <v>31</v>
      </c>
      <c r="B1952">
        <v>2016</v>
      </c>
      <c r="C1952" t="s">
        <v>18</v>
      </c>
      <c r="D1952" t="s">
        <v>19</v>
      </c>
      <c r="E1952">
        <v>83.329268292682926</v>
      </c>
      <c r="F1952" t="s">
        <v>173</v>
      </c>
      <c r="G1952" s="16">
        <v>46298.780196087966</v>
      </c>
    </row>
    <row r="1953" spans="1:7" x14ac:dyDescent="0.35">
      <c r="A1953" t="s">
        <v>31</v>
      </c>
      <c r="B1953">
        <v>2016</v>
      </c>
      <c r="C1953" t="s">
        <v>20</v>
      </c>
      <c r="D1953" t="s">
        <v>21</v>
      </c>
      <c r="E1953">
        <v>46458139</v>
      </c>
      <c r="F1953" t="s">
        <v>173</v>
      </c>
      <c r="G1953" s="16">
        <v>46298.780196087966</v>
      </c>
    </row>
    <row r="1954" spans="1:7" x14ac:dyDescent="0.35">
      <c r="A1954" t="s">
        <v>31</v>
      </c>
      <c r="B1954">
        <v>2016</v>
      </c>
      <c r="C1954" t="s">
        <v>22</v>
      </c>
      <c r="D1954" t="s">
        <v>23</v>
      </c>
      <c r="E1954">
        <v>63.188677850729356</v>
      </c>
      <c r="F1954" t="s">
        <v>173</v>
      </c>
      <c r="G1954" s="16">
        <v>46298.780196087966</v>
      </c>
    </row>
    <row r="1955" spans="1:7" x14ac:dyDescent="0.35">
      <c r="A1955" t="s">
        <v>31</v>
      </c>
      <c r="B1955">
        <v>2017</v>
      </c>
      <c r="C1955" t="s">
        <v>6</v>
      </c>
      <c r="D1955" t="s">
        <v>7</v>
      </c>
      <c r="E1955">
        <v>100</v>
      </c>
      <c r="F1955" t="s">
        <v>173</v>
      </c>
      <c r="G1955" s="16">
        <v>46298.780196087966</v>
      </c>
    </row>
    <row r="1956" spans="1:7" x14ac:dyDescent="0.35">
      <c r="A1956" t="s">
        <v>31</v>
      </c>
      <c r="B1956">
        <v>2017</v>
      </c>
      <c r="C1956" t="s">
        <v>8</v>
      </c>
      <c r="D1956" t="s">
        <v>9</v>
      </c>
      <c r="E1956">
        <v>1277275696051.0928</v>
      </c>
      <c r="F1956" t="s">
        <v>173</v>
      </c>
      <c r="G1956" s="16">
        <v>46298.780196087966</v>
      </c>
    </row>
    <row r="1957" spans="1:7" x14ac:dyDescent="0.35">
      <c r="A1957" t="s">
        <v>31</v>
      </c>
      <c r="B1957">
        <v>2017</v>
      </c>
      <c r="C1957" t="s">
        <v>10</v>
      </c>
      <c r="D1957" t="s">
        <v>11</v>
      </c>
      <c r="E1957">
        <v>2.8960420786500691</v>
      </c>
      <c r="F1957" t="s">
        <v>173</v>
      </c>
      <c r="G1957" s="16">
        <v>46298.780196087966</v>
      </c>
    </row>
    <row r="1958" spans="1:7" x14ac:dyDescent="0.35">
      <c r="A1958" t="s">
        <v>31</v>
      </c>
      <c r="B1958">
        <v>2017</v>
      </c>
      <c r="C1958" t="s">
        <v>12</v>
      </c>
      <c r="D1958" t="s">
        <v>13</v>
      </c>
      <c r="E1958">
        <v>45446.250857569532</v>
      </c>
      <c r="F1958" t="s">
        <v>173</v>
      </c>
      <c r="G1958" s="16">
        <v>46298.780196087966</v>
      </c>
    </row>
    <row r="1959" spans="1:7" x14ac:dyDescent="0.35">
      <c r="A1959" t="s">
        <v>31</v>
      </c>
      <c r="B1959">
        <v>2017</v>
      </c>
      <c r="C1959" t="s">
        <v>14</v>
      </c>
      <c r="D1959" t="s">
        <v>15</v>
      </c>
      <c r="E1959">
        <v>1.956076333639539</v>
      </c>
      <c r="F1959" t="s">
        <v>173</v>
      </c>
      <c r="G1959" s="16">
        <v>46298.780196087966</v>
      </c>
    </row>
    <row r="1960" spans="1:7" x14ac:dyDescent="0.35">
      <c r="A1960" t="s">
        <v>31</v>
      </c>
      <c r="B1960">
        <v>2017</v>
      </c>
      <c r="C1960" t="s">
        <v>16</v>
      </c>
      <c r="D1960" t="s">
        <v>17</v>
      </c>
      <c r="E1960">
        <v>84.602245701652393</v>
      </c>
      <c r="F1960" t="s">
        <v>173</v>
      </c>
      <c r="G1960" s="16">
        <v>46298.780196087966</v>
      </c>
    </row>
    <row r="1961" spans="1:7" x14ac:dyDescent="0.35">
      <c r="A1961" t="s">
        <v>31</v>
      </c>
      <c r="B1961">
        <v>2017</v>
      </c>
      <c r="C1961" t="s">
        <v>18</v>
      </c>
      <c r="D1961" t="s">
        <v>19</v>
      </c>
      <c r="E1961">
        <v>83.282926829268291</v>
      </c>
      <c r="F1961" t="s">
        <v>173</v>
      </c>
      <c r="G1961" s="16">
        <v>46298.780196087966</v>
      </c>
    </row>
    <row r="1962" spans="1:7" x14ac:dyDescent="0.35">
      <c r="A1962" t="s">
        <v>31</v>
      </c>
      <c r="B1962">
        <v>2017</v>
      </c>
      <c r="C1962" t="s">
        <v>20</v>
      </c>
      <c r="D1962" t="s">
        <v>21</v>
      </c>
      <c r="E1962">
        <v>46571232</v>
      </c>
      <c r="F1962" t="s">
        <v>173</v>
      </c>
      <c r="G1962" s="16">
        <v>46298.780196087966</v>
      </c>
    </row>
    <row r="1963" spans="1:7" x14ac:dyDescent="0.35">
      <c r="A1963" t="s">
        <v>31</v>
      </c>
      <c r="B1963">
        <v>2017</v>
      </c>
      <c r="C1963" t="s">
        <v>22</v>
      </c>
      <c r="D1963" t="s">
        <v>23</v>
      </c>
      <c r="E1963">
        <v>66.167446137856999</v>
      </c>
      <c r="F1963" t="s">
        <v>173</v>
      </c>
      <c r="G1963" s="16">
        <v>46298.780196087966</v>
      </c>
    </row>
    <row r="1964" spans="1:7" x14ac:dyDescent="0.35">
      <c r="A1964" t="s">
        <v>31</v>
      </c>
      <c r="B1964">
        <v>2018</v>
      </c>
      <c r="C1964" t="s">
        <v>6</v>
      </c>
      <c r="D1964" t="s">
        <v>7</v>
      </c>
      <c r="E1964">
        <v>100</v>
      </c>
      <c r="F1964" t="s">
        <v>173</v>
      </c>
      <c r="G1964" s="16">
        <v>46298.780196087966</v>
      </c>
    </row>
    <row r="1965" spans="1:7" x14ac:dyDescent="0.35">
      <c r="A1965" t="s">
        <v>31</v>
      </c>
      <c r="B1965">
        <v>2018</v>
      </c>
      <c r="C1965" t="s">
        <v>8</v>
      </c>
      <c r="D1965" t="s">
        <v>9</v>
      </c>
      <c r="E1965">
        <v>1307871701701.2546</v>
      </c>
      <c r="F1965" t="s">
        <v>173</v>
      </c>
      <c r="G1965" s="16">
        <v>46298.780196087966</v>
      </c>
    </row>
    <row r="1966" spans="1:7" x14ac:dyDescent="0.35">
      <c r="A1966" t="s">
        <v>31</v>
      </c>
      <c r="B1966">
        <v>2018</v>
      </c>
      <c r="C1966" t="s">
        <v>10</v>
      </c>
      <c r="D1966" t="s">
        <v>11</v>
      </c>
      <c r="E1966">
        <v>2.3954112447887752</v>
      </c>
      <c r="F1966" t="s">
        <v>173</v>
      </c>
      <c r="G1966" s="16">
        <v>46298.780196087966</v>
      </c>
    </row>
    <row r="1967" spans="1:7" x14ac:dyDescent="0.35">
      <c r="A1967" t="s">
        <v>31</v>
      </c>
      <c r="B1967">
        <v>2018</v>
      </c>
      <c r="C1967" t="s">
        <v>12</v>
      </c>
      <c r="D1967" t="s">
        <v>13</v>
      </c>
      <c r="E1967">
        <v>46325.209944114082</v>
      </c>
      <c r="F1967" t="s">
        <v>173</v>
      </c>
      <c r="G1967" s="16">
        <v>46298.780196087966</v>
      </c>
    </row>
    <row r="1968" spans="1:7" x14ac:dyDescent="0.35">
      <c r="A1968" t="s">
        <v>31</v>
      </c>
      <c r="B1968">
        <v>2018</v>
      </c>
      <c r="C1968" t="s">
        <v>14</v>
      </c>
      <c r="D1968" t="s">
        <v>15</v>
      </c>
      <c r="E1968">
        <v>1.674981368637994</v>
      </c>
      <c r="F1968" t="s">
        <v>173</v>
      </c>
      <c r="G1968" s="16">
        <v>46298.780196087966</v>
      </c>
    </row>
    <row r="1969" spans="1:7" x14ac:dyDescent="0.35">
      <c r="A1969" t="s">
        <v>31</v>
      </c>
      <c r="B1969">
        <v>2018</v>
      </c>
      <c r="C1969" t="s">
        <v>16</v>
      </c>
      <c r="D1969" t="s">
        <v>17</v>
      </c>
      <c r="E1969">
        <v>86.107235525658993</v>
      </c>
      <c r="F1969" t="s">
        <v>173</v>
      </c>
      <c r="G1969" s="16">
        <v>46298.780196087966</v>
      </c>
    </row>
    <row r="1970" spans="1:7" x14ac:dyDescent="0.35">
      <c r="A1970" t="s">
        <v>31</v>
      </c>
      <c r="B1970">
        <v>2018</v>
      </c>
      <c r="C1970" t="s">
        <v>18</v>
      </c>
      <c r="D1970" t="s">
        <v>19</v>
      </c>
      <c r="E1970">
        <v>83.43170731707319</v>
      </c>
      <c r="F1970" t="s">
        <v>173</v>
      </c>
      <c r="G1970" s="16">
        <v>46298.780196087966</v>
      </c>
    </row>
    <row r="1971" spans="1:7" x14ac:dyDescent="0.35">
      <c r="A1971" t="s">
        <v>31</v>
      </c>
      <c r="B1971">
        <v>2018</v>
      </c>
      <c r="C1971" t="s">
        <v>20</v>
      </c>
      <c r="D1971" t="s">
        <v>21</v>
      </c>
      <c r="E1971">
        <v>46782011</v>
      </c>
      <c r="F1971" t="s">
        <v>173</v>
      </c>
      <c r="G1971" s="16">
        <v>46298.780196087966</v>
      </c>
    </row>
    <row r="1972" spans="1:7" x14ac:dyDescent="0.35">
      <c r="A1972" t="s">
        <v>31</v>
      </c>
      <c r="B1972">
        <v>2018</v>
      </c>
      <c r="C1972" t="s">
        <v>22</v>
      </c>
      <c r="D1972" t="s">
        <v>23</v>
      </c>
      <c r="E1972">
        <v>67.009410398292133</v>
      </c>
      <c r="F1972" t="s">
        <v>173</v>
      </c>
      <c r="G1972" s="16">
        <v>46298.780196087966</v>
      </c>
    </row>
    <row r="1973" spans="1:7" x14ac:dyDescent="0.35">
      <c r="A1973" t="s">
        <v>31</v>
      </c>
      <c r="B1973">
        <v>2019</v>
      </c>
      <c r="C1973" t="s">
        <v>6</v>
      </c>
      <c r="D1973" t="s">
        <v>7</v>
      </c>
      <c r="E1973">
        <v>100</v>
      </c>
      <c r="F1973" t="s">
        <v>173</v>
      </c>
      <c r="G1973" s="16">
        <v>46298.780196087966</v>
      </c>
    </row>
    <row r="1974" spans="1:7" x14ac:dyDescent="0.35">
      <c r="A1974" t="s">
        <v>31</v>
      </c>
      <c r="B1974">
        <v>2019</v>
      </c>
      <c r="C1974" t="s">
        <v>8</v>
      </c>
      <c r="D1974" t="s">
        <v>9</v>
      </c>
      <c r="E1974">
        <v>1333521400432.6887</v>
      </c>
      <c r="F1974" t="s">
        <v>173</v>
      </c>
      <c r="G1974" s="16">
        <v>46298.780196087966</v>
      </c>
    </row>
    <row r="1975" spans="1:7" x14ac:dyDescent="0.35">
      <c r="A1975" t="s">
        <v>31</v>
      </c>
      <c r="B1975">
        <v>2019</v>
      </c>
      <c r="C1975" t="s">
        <v>10</v>
      </c>
      <c r="D1975" t="s">
        <v>11</v>
      </c>
      <c r="E1975">
        <v>1.9611785084171061</v>
      </c>
      <c r="F1975" t="s">
        <v>173</v>
      </c>
      <c r="G1975" s="16">
        <v>46298.780196087966</v>
      </c>
    </row>
    <row r="1976" spans="1:7" x14ac:dyDescent="0.35">
      <c r="A1976" t="s">
        <v>31</v>
      </c>
      <c r="B1976">
        <v>2019</v>
      </c>
      <c r="C1976" t="s">
        <v>12</v>
      </c>
      <c r="D1976" t="s">
        <v>13</v>
      </c>
      <c r="E1976">
        <v>46896.41711414235</v>
      </c>
      <c r="F1976" t="s">
        <v>173</v>
      </c>
      <c r="G1976" s="16">
        <v>46298.780196087966</v>
      </c>
    </row>
    <row r="1977" spans="1:7" x14ac:dyDescent="0.35">
      <c r="A1977" t="s">
        <v>31</v>
      </c>
      <c r="B1977">
        <v>2019</v>
      </c>
      <c r="C1977" t="s">
        <v>14</v>
      </c>
      <c r="D1977" t="s">
        <v>15</v>
      </c>
      <c r="E1977">
        <v>0.69951899445864818</v>
      </c>
      <c r="F1977" t="s">
        <v>173</v>
      </c>
      <c r="G1977" s="16">
        <v>46298.780196087966</v>
      </c>
    </row>
    <row r="1978" spans="1:7" x14ac:dyDescent="0.35">
      <c r="A1978" t="s">
        <v>31</v>
      </c>
      <c r="B1978">
        <v>2019</v>
      </c>
      <c r="C1978" t="s">
        <v>16</v>
      </c>
      <c r="D1978" t="s">
        <v>17</v>
      </c>
      <c r="E1978">
        <v>90.718665325266997</v>
      </c>
      <c r="F1978" t="s">
        <v>173</v>
      </c>
      <c r="G1978" s="16">
        <v>46298.780196087966</v>
      </c>
    </row>
    <row r="1979" spans="1:7" x14ac:dyDescent="0.35">
      <c r="A1979" t="s">
        <v>31</v>
      </c>
      <c r="B1979">
        <v>2019</v>
      </c>
      <c r="C1979" t="s">
        <v>18</v>
      </c>
      <c r="D1979" t="s">
        <v>19</v>
      </c>
      <c r="E1979">
        <v>83.831707317073182</v>
      </c>
      <c r="F1979" t="s">
        <v>173</v>
      </c>
      <c r="G1979" s="16">
        <v>46298.780196087966</v>
      </c>
    </row>
    <row r="1980" spans="1:7" x14ac:dyDescent="0.35">
      <c r="A1980" t="s">
        <v>31</v>
      </c>
      <c r="B1980">
        <v>2019</v>
      </c>
      <c r="C1980" t="s">
        <v>20</v>
      </c>
      <c r="D1980" t="s">
        <v>21</v>
      </c>
      <c r="E1980">
        <v>47118501</v>
      </c>
      <c r="F1980" t="s">
        <v>173</v>
      </c>
      <c r="G1980" s="16">
        <v>46298.780196087966</v>
      </c>
    </row>
    <row r="1981" spans="1:7" x14ac:dyDescent="0.35">
      <c r="A1981" t="s">
        <v>31</v>
      </c>
      <c r="B1981">
        <v>2019</v>
      </c>
      <c r="C1981" t="s">
        <v>22</v>
      </c>
      <c r="D1981" t="s">
        <v>23</v>
      </c>
      <c r="E1981">
        <v>66.366225044069211</v>
      </c>
      <c r="F1981" t="s">
        <v>173</v>
      </c>
      <c r="G1981" s="16">
        <v>46298.780196087966</v>
      </c>
    </row>
    <row r="1982" spans="1:7" x14ac:dyDescent="0.35">
      <c r="A1982" t="s">
        <v>31</v>
      </c>
      <c r="B1982">
        <v>2020</v>
      </c>
      <c r="C1982" t="s">
        <v>6</v>
      </c>
      <c r="D1982" t="s">
        <v>7</v>
      </c>
      <c r="E1982">
        <v>100</v>
      </c>
      <c r="F1982" t="s">
        <v>173</v>
      </c>
      <c r="G1982" s="16">
        <v>46298.780196087966</v>
      </c>
    </row>
    <row r="1983" spans="1:7" x14ac:dyDescent="0.35">
      <c r="A1983" t="s">
        <v>31</v>
      </c>
      <c r="B1983">
        <v>2020</v>
      </c>
      <c r="C1983" t="s">
        <v>8</v>
      </c>
      <c r="D1983" t="s">
        <v>9</v>
      </c>
      <c r="E1983">
        <v>1187633217292.0171</v>
      </c>
      <c r="F1983" t="s">
        <v>173</v>
      </c>
      <c r="G1983" s="16">
        <v>46298.780196087966</v>
      </c>
    </row>
    <row r="1984" spans="1:7" x14ac:dyDescent="0.35">
      <c r="A1984" t="s">
        <v>31</v>
      </c>
      <c r="B1984">
        <v>2020</v>
      </c>
      <c r="C1984" t="s">
        <v>10</v>
      </c>
      <c r="D1984" t="s">
        <v>11</v>
      </c>
      <c r="E1984">
        <v>-10.94007063503706</v>
      </c>
      <c r="F1984" t="s">
        <v>173</v>
      </c>
      <c r="G1984" s="16">
        <v>46298.780196087966</v>
      </c>
    </row>
    <row r="1985" spans="1:7" x14ac:dyDescent="0.35">
      <c r="A1985" t="s">
        <v>31</v>
      </c>
      <c r="B1985">
        <v>2020</v>
      </c>
      <c r="C1985" t="s">
        <v>12</v>
      </c>
      <c r="D1985" t="s">
        <v>13</v>
      </c>
      <c r="E1985">
        <v>41553.447794567459</v>
      </c>
      <c r="F1985" t="s">
        <v>173</v>
      </c>
      <c r="G1985" s="16">
        <v>46298.780196087966</v>
      </c>
    </row>
    <row r="1986" spans="1:7" x14ac:dyDescent="0.35">
      <c r="A1986" t="s">
        <v>31</v>
      </c>
      <c r="B1986">
        <v>2020</v>
      </c>
      <c r="C1986" t="s">
        <v>14</v>
      </c>
      <c r="D1986" t="s">
        <v>15</v>
      </c>
      <c r="E1986">
        <v>-0.32275301729964928</v>
      </c>
      <c r="F1986" t="s">
        <v>173</v>
      </c>
      <c r="G1986" s="16">
        <v>46298.780196087966</v>
      </c>
    </row>
    <row r="1987" spans="1:7" x14ac:dyDescent="0.35">
      <c r="A1987" t="s">
        <v>31</v>
      </c>
      <c r="B1987">
        <v>2020</v>
      </c>
      <c r="C1987" t="s">
        <v>16</v>
      </c>
      <c r="D1987" t="s">
        <v>17</v>
      </c>
      <c r="E1987">
        <v>93.205648920000002</v>
      </c>
      <c r="F1987" t="s">
        <v>173</v>
      </c>
      <c r="G1987" s="16">
        <v>46298.780196087966</v>
      </c>
    </row>
    <row r="1988" spans="1:7" x14ac:dyDescent="0.35">
      <c r="A1988" t="s">
        <v>31</v>
      </c>
      <c r="B1988">
        <v>2020</v>
      </c>
      <c r="C1988" t="s">
        <v>18</v>
      </c>
      <c r="D1988" t="s">
        <v>19</v>
      </c>
      <c r="E1988">
        <v>82.231707317073173</v>
      </c>
      <c r="F1988" t="s">
        <v>173</v>
      </c>
      <c r="G1988" s="16">
        <v>46298.780196087966</v>
      </c>
    </row>
    <row r="1989" spans="1:7" x14ac:dyDescent="0.35">
      <c r="A1989" t="s">
        <v>31</v>
      </c>
      <c r="B1989">
        <v>2020</v>
      </c>
      <c r="C1989" t="s">
        <v>20</v>
      </c>
      <c r="D1989" t="s">
        <v>21</v>
      </c>
      <c r="E1989">
        <v>47359424</v>
      </c>
      <c r="F1989" t="s">
        <v>173</v>
      </c>
      <c r="G1989" s="16">
        <v>46298.780196087966</v>
      </c>
    </row>
    <row r="1990" spans="1:7" x14ac:dyDescent="0.35">
      <c r="A1990" t="s">
        <v>31</v>
      </c>
      <c r="B1990">
        <v>2020</v>
      </c>
      <c r="C1990" t="s">
        <v>22</v>
      </c>
      <c r="D1990" t="s">
        <v>23</v>
      </c>
      <c r="E1990">
        <v>59.446128014707575</v>
      </c>
      <c r="F1990" t="s">
        <v>173</v>
      </c>
      <c r="G1990" s="16">
        <v>46298.780196087966</v>
      </c>
    </row>
    <row r="1991" spans="1:7" x14ac:dyDescent="0.35">
      <c r="A1991" t="s">
        <v>31</v>
      </c>
      <c r="B1991">
        <v>2021</v>
      </c>
      <c r="C1991" t="s">
        <v>6</v>
      </c>
      <c r="D1991" t="s">
        <v>7</v>
      </c>
      <c r="E1991">
        <v>100</v>
      </c>
      <c r="F1991" t="s">
        <v>173</v>
      </c>
      <c r="G1991" s="16">
        <v>46298.780196087966</v>
      </c>
    </row>
    <row r="1992" spans="1:7" x14ac:dyDescent="0.35">
      <c r="A1992" t="s">
        <v>31</v>
      </c>
      <c r="B1992">
        <v>2021</v>
      </c>
      <c r="C1992" t="s">
        <v>8</v>
      </c>
      <c r="D1992" t="s">
        <v>9</v>
      </c>
      <c r="E1992">
        <v>1267004457826.9172</v>
      </c>
      <c r="F1992" t="s">
        <v>173</v>
      </c>
      <c r="G1992" s="16">
        <v>46298.780196087966</v>
      </c>
    </row>
    <row r="1993" spans="1:7" x14ac:dyDescent="0.35">
      <c r="A1993" t="s">
        <v>31</v>
      </c>
      <c r="B1993">
        <v>2021</v>
      </c>
      <c r="C1993" t="s">
        <v>10</v>
      </c>
      <c r="D1993" t="s">
        <v>11</v>
      </c>
      <c r="E1993">
        <v>6.6831442047300129</v>
      </c>
      <c r="F1993" t="s">
        <v>173</v>
      </c>
      <c r="G1993" s="16">
        <v>46298.780196087966</v>
      </c>
    </row>
    <row r="1994" spans="1:7" x14ac:dyDescent="0.35">
      <c r="A1994" t="s">
        <v>31</v>
      </c>
      <c r="B1994">
        <v>2021</v>
      </c>
      <c r="C1994" t="s">
        <v>12</v>
      </c>
      <c r="D1994" t="s">
        <v>13</v>
      </c>
      <c r="E1994">
        <v>44251.665822262141</v>
      </c>
      <c r="F1994" t="s">
        <v>173</v>
      </c>
      <c r="G1994" s="16">
        <v>46298.780196087966</v>
      </c>
    </row>
    <row r="1995" spans="1:7" x14ac:dyDescent="0.35">
      <c r="A1995" t="s">
        <v>31</v>
      </c>
      <c r="B1995">
        <v>2021</v>
      </c>
      <c r="C1995" t="s">
        <v>14</v>
      </c>
      <c r="D1995" t="s">
        <v>15</v>
      </c>
      <c r="E1995">
        <v>3.093135119764018</v>
      </c>
      <c r="F1995" t="s">
        <v>173</v>
      </c>
      <c r="G1995" s="16">
        <v>46298.780196087966</v>
      </c>
    </row>
    <row r="1996" spans="1:7" x14ac:dyDescent="0.35">
      <c r="A1996" t="s">
        <v>31</v>
      </c>
      <c r="B1996">
        <v>2021</v>
      </c>
      <c r="C1996" t="s">
        <v>16</v>
      </c>
      <c r="D1996" t="s">
        <v>17</v>
      </c>
      <c r="E1996">
        <v>93.897521569999995</v>
      </c>
      <c r="F1996" t="s">
        <v>173</v>
      </c>
      <c r="G1996" s="16">
        <v>46298.780196087966</v>
      </c>
    </row>
    <row r="1997" spans="1:7" x14ac:dyDescent="0.35">
      <c r="A1997" t="s">
        <v>31</v>
      </c>
      <c r="B1997">
        <v>2021</v>
      </c>
      <c r="C1997" t="s">
        <v>18</v>
      </c>
      <c r="D1997" t="s">
        <v>19</v>
      </c>
      <c r="E1997">
        <v>83.178048780487799</v>
      </c>
      <c r="F1997" t="s">
        <v>173</v>
      </c>
      <c r="G1997" s="16">
        <v>46298.780196087966</v>
      </c>
    </row>
    <row r="1998" spans="1:7" x14ac:dyDescent="0.35">
      <c r="A1998" t="s">
        <v>31</v>
      </c>
      <c r="B1998">
        <v>2021</v>
      </c>
      <c r="C1998" t="s">
        <v>20</v>
      </c>
      <c r="D1998" t="s">
        <v>21</v>
      </c>
      <c r="E1998">
        <v>47443821</v>
      </c>
      <c r="F1998" t="s">
        <v>173</v>
      </c>
      <c r="G1998" s="16">
        <v>46298.780196087966</v>
      </c>
    </row>
    <row r="1999" spans="1:7" x14ac:dyDescent="0.35">
      <c r="A1999" t="s">
        <v>31</v>
      </c>
      <c r="B1999">
        <v>2021</v>
      </c>
      <c r="C1999" t="s">
        <v>22</v>
      </c>
      <c r="D1999" t="s">
        <v>23</v>
      </c>
      <c r="E1999">
        <v>66.524588943191034</v>
      </c>
      <c r="F1999" t="s">
        <v>173</v>
      </c>
      <c r="G1999" s="16">
        <v>46298.780196087966</v>
      </c>
    </row>
    <row r="2000" spans="1:7" x14ac:dyDescent="0.35">
      <c r="A2000" t="s">
        <v>31</v>
      </c>
      <c r="B2000">
        <v>2022</v>
      </c>
      <c r="C2000" t="s">
        <v>6</v>
      </c>
      <c r="D2000" t="s">
        <v>7</v>
      </c>
      <c r="E2000">
        <v>100</v>
      </c>
      <c r="F2000" t="s">
        <v>173</v>
      </c>
      <c r="G2000" s="16">
        <v>46298.780196087966</v>
      </c>
    </row>
    <row r="2001" spans="1:7" x14ac:dyDescent="0.35">
      <c r="A2001" t="s">
        <v>31</v>
      </c>
      <c r="B2001">
        <v>2022</v>
      </c>
      <c r="C2001" t="s">
        <v>8</v>
      </c>
      <c r="D2001" t="s">
        <v>9</v>
      </c>
      <c r="E2001">
        <v>1347716659731.449</v>
      </c>
      <c r="F2001" t="s">
        <v>173</v>
      </c>
      <c r="G2001" s="16">
        <v>46298.780196087966</v>
      </c>
    </row>
    <row r="2002" spans="1:7" x14ac:dyDescent="0.35">
      <c r="A2002" t="s">
        <v>31</v>
      </c>
      <c r="B2002">
        <v>2022</v>
      </c>
      <c r="C2002" t="s">
        <v>10</v>
      </c>
      <c r="D2002" t="s">
        <v>11</v>
      </c>
      <c r="E2002">
        <v>6.3703171212960115</v>
      </c>
      <c r="F2002" t="s">
        <v>173</v>
      </c>
      <c r="G2002" s="16">
        <v>46298.780196087966</v>
      </c>
    </row>
    <row r="2003" spans="1:7" x14ac:dyDescent="0.35">
      <c r="A2003" t="s">
        <v>31</v>
      </c>
      <c r="B2003">
        <v>2022</v>
      </c>
      <c r="C2003" t="s">
        <v>12</v>
      </c>
      <c r="D2003" t="s">
        <v>13</v>
      </c>
      <c r="E2003">
        <v>46733.480978053587</v>
      </c>
      <c r="F2003" t="s">
        <v>173</v>
      </c>
      <c r="G2003" s="16">
        <v>46298.780196087966</v>
      </c>
    </row>
    <row r="2004" spans="1:7" x14ac:dyDescent="0.35">
      <c r="A2004" t="s">
        <v>31</v>
      </c>
      <c r="B2004">
        <v>2022</v>
      </c>
      <c r="C2004" t="s">
        <v>14</v>
      </c>
      <c r="D2004" t="s">
        <v>15</v>
      </c>
      <c r="E2004">
        <v>8.3905763411863674</v>
      </c>
      <c r="F2004" t="s">
        <v>173</v>
      </c>
      <c r="G2004" s="16">
        <v>46298.780196087966</v>
      </c>
    </row>
    <row r="2005" spans="1:7" x14ac:dyDescent="0.35">
      <c r="A2005" t="s">
        <v>31</v>
      </c>
      <c r="B2005">
        <v>2022</v>
      </c>
      <c r="C2005" t="s">
        <v>16</v>
      </c>
      <c r="D2005" t="s">
        <v>17</v>
      </c>
      <c r="E2005">
        <v>94.485543199999995</v>
      </c>
      <c r="F2005" t="s">
        <v>173</v>
      </c>
      <c r="G2005" s="16">
        <v>46298.780196087966</v>
      </c>
    </row>
    <row r="2006" spans="1:7" x14ac:dyDescent="0.35">
      <c r="A2006" t="s">
        <v>31</v>
      </c>
      <c r="B2006">
        <v>2022</v>
      </c>
      <c r="C2006" t="s">
        <v>18</v>
      </c>
      <c r="D2006" t="s">
        <v>19</v>
      </c>
      <c r="E2006">
        <v>83.134146341463421</v>
      </c>
      <c r="F2006" t="s">
        <v>173</v>
      </c>
      <c r="G2006" s="16">
        <v>46298.780196087966</v>
      </c>
    </row>
    <row r="2007" spans="1:7" x14ac:dyDescent="0.35">
      <c r="A2007" t="s">
        <v>31</v>
      </c>
      <c r="B2007">
        <v>2022</v>
      </c>
      <c r="C2007" t="s">
        <v>20</v>
      </c>
      <c r="D2007" t="s">
        <v>21</v>
      </c>
      <c r="E2007">
        <v>47786102</v>
      </c>
      <c r="F2007" t="s">
        <v>173</v>
      </c>
      <c r="G2007" s="16">
        <v>46298.780196087966</v>
      </c>
    </row>
    <row r="2008" spans="1:7" x14ac:dyDescent="0.35">
      <c r="A2008" t="s">
        <v>31</v>
      </c>
      <c r="B2008">
        <v>2022</v>
      </c>
      <c r="C2008" t="s">
        <v>22</v>
      </c>
      <c r="D2008" t="s">
        <v>23</v>
      </c>
      <c r="E2008">
        <v>78.465733870305399</v>
      </c>
      <c r="F2008" t="s">
        <v>173</v>
      </c>
      <c r="G2008" s="16">
        <v>46298.780196087966</v>
      </c>
    </row>
    <row r="2009" spans="1:7" x14ac:dyDescent="0.35">
      <c r="A2009" t="s">
        <v>31</v>
      </c>
      <c r="B2009">
        <v>2023</v>
      </c>
      <c r="C2009" t="s">
        <v>6</v>
      </c>
      <c r="D2009" t="s">
        <v>7</v>
      </c>
      <c r="E2009">
        <v>100</v>
      </c>
      <c r="F2009" t="s">
        <v>173</v>
      </c>
      <c r="G2009" s="16">
        <v>46298.780196087966</v>
      </c>
    </row>
    <row r="2010" spans="1:7" x14ac:dyDescent="0.35">
      <c r="A2010" t="s">
        <v>31</v>
      </c>
      <c r="B2010">
        <v>2023</v>
      </c>
      <c r="C2010" t="s">
        <v>8</v>
      </c>
      <c r="D2010" t="s">
        <v>9</v>
      </c>
      <c r="E2010">
        <v>1380882052539.2661</v>
      </c>
      <c r="F2010" t="s">
        <v>173</v>
      </c>
      <c r="G2010" s="16">
        <v>46298.780196087966</v>
      </c>
    </row>
    <row r="2011" spans="1:7" x14ac:dyDescent="0.35">
      <c r="A2011" t="s">
        <v>31</v>
      </c>
      <c r="B2011">
        <v>2023</v>
      </c>
      <c r="C2011" t="s">
        <v>10</v>
      </c>
      <c r="D2011" t="s">
        <v>11</v>
      </c>
      <c r="E2011">
        <v>2.4608579680558194</v>
      </c>
      <c r="F2011" t="s">
        <v>173</v>
      </c>
      <c r="G2011" s="16">
        <v>46298.780196087966</v>
      </c>
    </row>
    <row r="2012" spans="1:7" x14ac:dyDescent="0.35">
      <c r="A2012" t="s">
        <v>31</v>
      </c>
      <c r="B2012">
        <v>2023</v>
      </c>
      <c r="C2012" t="s">
        <v>12</v>
      </c>
      <c r="D2012" t="s">
        <v>13</v>
      </c>
      <c r="E2012">
        <v>47322.593700450358</v>
      </c>
      <c r="F2012" t="s">
        <v>173</v>
      </c>
      <c r="G2012" s="16">
        <v>46298.780196087966</v>
      </c>
    </row>
    <row r="2013" spans="1:7" x14ac:dyDescent="0.35">
      <c r="A2013" t="s">
        <v>31</v>
      </c>
      <c r="B2013">
        <v>2023</v>
      </c>
      <c r="C2013" t="s">
        <v>14</v>
      </c>
      <c r="D2013" t="s">
        <v>15</v>
      </c>
      <c r="E2013">
        <v>3.5323613349243321</v>
      </c>
      <c r="F2013" t="s">
        <v>173</v>
      </c>
      <c r="G2013" s="16">
        <v>46298.780196087966</v>
      </c>
    </row>
    <row r="2014" spans="1:7" x14ac:dyDescent="0.35">
      <c r="A2014" t="s">
        <v>31</v>
      </c>
      <c r="B2014">
        <v>2023</v>
      </c>
      <c r="C2014" t="s">
        <v>16</v>
      </c>
      <c r="D2014" t="s">
        <v>17</v>
      </c>
      <c r="E2014">
        <v>95.445645159999998</v>
      </c>
      <c r="F2014" t="s">
        <v>173</v>
      </c>
      <c r="G2014" s="16">
        <v>46298.780196087966</v>
      </c>
    </row>
    <row r="2015" spans="1:7" x14ac:dyDescent="0.35">
      <c r="A2015" t="s">
        <v>31</v>
      </c>
      <c r="B2015">
        <v>2023</v>
      </c>
      <c r="C2015" t="s">
        <v>18</v>
      </c>
      <c r="D2015" t="s">
        <v>19</v>
      </c>
      <c r="E2015">
        <v>83.934146341463418</v>
      </c>
      <c r="F2015" t="s">
        <v>173</v>
      </c>
      <c r="G2015" s="16">
        <v>46298.780196087966</v>
      </c>
    </row>
    <row r="2016" spans="1:7" x14ac:dyDescent="0.35">
      <c r="A2016" t="s">
        <v>31</v>
      </c>
      <c r="B2016">
        <v>2023</v>
      </c>
      <c r="C2016" t="s">
        <v>20</v>
      </c>
      <c r="D2016" t="s">
        <v>21</v>
      </c>
      <c r="E2016">
        <v>48352528</v>
      </c>
      <c r="F2016" t="s">
        <v>173</v>
      </c>
      <c r="G2016" s="16">
        <v>46298.780196087966</v>
      </c>
    </row>
    <row r="2017" spans="1:7" x14ac:dyDescent="0.35">
      <c r="A2017" t="s">
        <v>31</v>
      </c>
      <c r="B2017">
        <v>2023</v>
      </c>
      <c r="C2017" t="s">
        <v>22</v>
      </c>
      <c r="D2017" t="s">
        <v>23</v>
      </c>
      <c r="E2017">
        <v>71.79763660557326</v>
      </c>
      <c r="F2017" t="s">
        <v>173</v>
      </c>
      <c r="G2017" s="16">
        <v>46298.780196087966</v>
      </c>
    </row>
    <row r="2018" spans="1:7" x14ac:dyDescent="0.35">
      <c r="A2018" t="s">
        <v>31</v>
      </c>
      <c r="B2018">
        <v>2024</v>
      </c>
      <c r="C2018" t="s">
        <v>6</v>
      </c>
      <c r="D2018" t="s">
        <v>7</v>
      </c>
      <c r="E2018">
        <v>100</v>
      </c>
      <c r="F2018" t="s">
        <v>173</v>
      </c>
      <c r="G2018" s="16">
        <v>46298.780196087966</v>
      </c>
    </row>
    <row r="2019" spans="1:7" x14ac:dyDescent="0.35">
      <c r="A2019" t="s">
        <v>31</v>
      </c>
      <c r="B2019">
        <v>2024</v>
      </c>
      <c r="C2019" t="s">
        <v>8</v>
      </c>
      <c r="D2019" t="s">
        <v>9</v>
      </c>
      <c r="E2019">
        <v>1428595035672.3743</v>
      </c>
      <c r="F2019" t="s">
        <v>173</v>
      </c>
      <c r="G2019" s="16">
        <v>46298.780196087966</v>
      </c>
    </row>
    <row r="2020" spans="1:7" x14ac:dyDescent="0.35">
      <c r="A2020" t="s">
        <v>31</v>
      </c>
      <c r="B2020">
        <v>2024</v>
      </c>
      <c r="C2020" t="s">
        <v>10</v>
      </c>
      <c r="D2020" t="s">
        <v>11</v>
      </c>
      <c r="E2020">
        <v>3.4552540563019107</v>
      </c>
      <c r="F2020" t="s">
        <v>173</v>
      </c>
      <c r="G2020" s="16">
        <v>46298.780196087966</v>
      </c>
    </row>
    <row r="2021" spans="1:7" x14ac:dyDescent="0.35">
      <c r="A2021" t="s">
        <v>31</v>
      </c>
      <c r="B2021">
        <v>2024</v>
      </c>
      <c r="C2021" t="s">
        <v>12</v>
      </c>
      <c r="D2021" t="s">
        <v>13</v>
      </c>
      <c r="E2021">
        <v>48460.291406966113</v>
      </c>
      <c r="F2021" t="s">
        <v>173</v>
      </c>
      <c r="G2021" s="16">
        <v>46298.780196087966</v>
      </c>
    </row>
    <row r="2022" spans="1:7" x14ac:dyDescent="0.35">
      <c r="A2022" t="s">
        <v>31</v>
      </c>
      <c r="B2022">
        <v>2024</v>
      </c>
      <c r="C2022" t="s">
        <v>14</v>
      </c>
      <c r="D2022" t="s">
        <v>15</v>
      </c>
      <c r="E2022">
        <v>2.7471478866180021</v>
      </c>
      <c r="F2022" t="s">
        <v>173</v>
      </c>
      <c r="G2022" s="16">
        <v>46298.780196087966</v>
      </c>
    </row>
    <row r="2023" spans="1:7" x14ac:dyDescent="0.35">
      <c r="A2023" t="s">
        <v>31</v>
      </c>
      <c r="B2023">
        <v>2024</v>
      </c>
      <c r="C2023" t="s">
        <v>16</v>
      </c>
      <c r="D2023" t="s">
        <v>17</v>
      </c>
      <c r="E2023">
        <v>95.757451599999996</v>
      </c>
      <c r="F2023" t="s">
        <v>173</v>
      </c>
      <c r="G2023" s="16">
        <v>46298.780196087966</v>
      </c>
    </row>
    <row r="2024" spans="1:7" x14ac:dyDescent="0.35">
      <c r="A2024" t="s">
        <v>31</v>
      </c>
      <c r="B2024">
        <v>2024</v>
      </c>
      <c r="C2024" t="s">
        <v>18</v>
      </c>
      <c r="D2024" t="s">
        <v>19</v>
      </c>
      <c r="E2024">
        <v>83.887804878048797</v>
      </c>
      <c r="F2024" t="s">
        <v>173</v>
      </c>
      <c r="G2024" s="16">
        <v>46298.780196087966</v>
      </c>
    </row>
    <row r="2025" spans="1:7" x14ac:dyDescent="0.35">
      <c r="A2025" t="s">
        <v>31</v>
      </c>
      <c r="B2025">
        <v>2024</v>
      </c>
      <c r="C2025" t="s">
        <v>20</v>
      </c>
      <c r="D2025" t="s">
        <v>21</v>
      </c>
      <c r="E2025">
        <v>48848840</v>
      </c>
      <c r="F2025" t="s">
        <v>173</v>
      </c>
      <c r="G2025" s="16">
        <v>46298.780196087966</v>
      </c>
    </row>
    <row r="2026" spans="1:7" x14ac:dyDescent="0.35">
      <c r="A2026" t="s">
        <v>31</v>
      </c>
      <c r="B2026">
        <v>2024</v>
      </c>
      <c r="C2026" t="s">
        <v>22</v>
      </c>
      <c r="D2026" t="s">
        <v>23</v>
      </c>
      <c r="E2026">
        <v>69.950261238263096</v>
      </c>
      <c r="F2026" t="s">
        <v>173</v>
      </c>
      <c r="G2026" s="16">
        <v>46298.780196087966</v>
      </c>
    </row>
    <row r="2027" spans="1:7" x14ac:dyDescent="0.35">
      <c r="A2027" t="s">
        <v>32</v>
      </c>
      <c r="B2027">
        <v>2000</v>
      </c>
      <c r="C2027" t="s">
        <v>6</v>
      </c>
      <c r="D2027" t="s">
        <v>7</v>
      </c>
      <c r="E2027">
        <v>100</v>
      </c>
      <c r="F2027" t="s">
        <v>173</v>
      </c>
      <c r="G2027" s="16">
        <v>46298.780196087966</v>
      </c>
    </row>
    <row r="2028" spans="1:7" x14ac:dyDescent="0.35">
      <c r="A2028" t="s">
        <v>32</v>
      </c>
      <c r="B2028">
        <v>2000</v>
      </c>
      <c r="C2028" t="s">
        <v>8</v>
      </c>
      <c r="D2028" t="s">
        <v>9</v>
      </c>
      <c r="E2028">
        <v>2025858476151.3687</v>
      </c>
      <c r="F2028" t="s">
        <v>173</v>
      </c>
      <c r="G2028" s="16">
        <v>46298.780196087966</v>
      </c>
    </row>
    <row r="2029" spans="1:7" x14ac:dyDescent="0.35">
      <c r="A2029" t="s">
        <v>32</v>
      </c>
      <c r="B2029">
        <v>2000</v>
      </c>
      <c r="C2029" t="s">
        <v>10</v>
      </c>
      <c r="D2029" t="s">
        <v>11</v>
      </c>
      <c r="E2029">
        <v>4.1409999640291488</v>
      </c>
      <c r="F2029" t="s">
        <v>173</v>
      </c>
      <c r="G2029" s="16">
        <v>46298.780196087966</v>
      </c>
    </row>
    <row r="2030" spans="1:7" x14ac:dyDescent="0.35">
      <c r="A2030" t="s">
        <v>32</v>
      </c>
      <c r="B2030">
        <v>2000</v>
      </c>
      <c r="C2030" t="s">
        <v>12</v>
      </c>
      <c r="D2030" t="s">
        <v>13</v>
      </c>
      <c r="E2030">
        <v>45922.478936370098</v>
      </c>
      <c r="F2030" t="s">
        <v>173</v>
      </c>
      <c r="G2030" s="16">
        <v>46298.780196087966</v>
      </c>
    </row>
    <row r="2031" spans="1:7" x14ac:dyDescent="0.35">
      <c r="A2031" t="s">
        <v>32</v>
      </c>
      <c r="B2031">
        <v>2000</v>
      </c>
      <c r="C2031" t="s">
        <v>14</v>
      </c>
      <c r="D2031" t="s">
        <v>15</v>
      </c>
      <c r="E2031">
        <v>1.675959887209284</v>
      </c>
      <c r="F2031" t="s">
        <v>173</v>
      </c>
      <c r="G2031" s="16">
        <v>46298.780196087966</v>
      </c>
    </row>
    <row r="2032" spans="1:7" x14ac:dyDescent="0.35">
      <c r="A2032" t="s">
        <v>32</v>
      </c>
      <c r="B2032">
        <v>2000</v>
      </c>
      <c r="C2032" t="s">
        <v>16</v>
      </c>
      <c r="D2032" t="s">
        <v>17</v>
      </c>
      <c r="E2032">
        <v>14.307923943067699</v>
      </c>
      <c r="F2032" t="s">
        <v>173</v>
      </c>
      <c r="G2032" s="16">
        <v>46298.780196087966</v>
      </c>
    </row>
    <row r="2033" spans="1:7" x14ac:dyDescent="0.35">
      <c r="A2033" t="s">
        <v>32</v>
      </c>
      <c r="B2033">
        <v>2000</v>
      </c>
      <c r="C2033" t="s">
        <v>18</v>
      </c>
      <c r="D2033" t="s">
        <v>19</v>
      </c>
      <c r="E2033">
        <v>79.056097560975616</v>
      </c>
      <c r="F2033" t="s">
        <v>173</v>
      </c>
      <c r="G2033" s="16">
        <v>46298.780196087966</v>
      </c>
    </row>
    <row r="2034" spans="1:7" x14ac:dyDescent="0.35">
      <c r="A2034" t="s">
        <v>32</v>
      </c>
      <c r="B2034">
        <v>2000</v>
      </c>
      <c r="C2034" t="s">
        <v>20</v>
      </c>
      <c r="D2034" t="s">
        <v>21</v>
      </c>
      <c r="E2034">
        <v>60918661</v>
      </c>
      <c r="F2034" t="s">
        <v>173</v>
      </c>
      <c r="G2034" s="16">
        <v>46298.780196087966</v>
      </c>
    </row>
    <row r="2035" spans="1:7" x14ac:dyDescent="0.35">
      <c r="A2035" t="s">
        <v>32</v>
      </c>
      <c r="B2035">
        <v>2000</v>
      </c>
      <c r="C2035" t="s">
        <v>22</v>
      </c>
      <c r="D2035" t="s">
        <v>23</v>
      </c>
      <c r="E2035">
        <v>57.786047031819706</v>
      </c>
      <c r="F2035" t="s">
        <v>173</v>
      </c>
      <c r="G2035" s="16">
        <v>46298.780196087966</v>
      </c>
    </row>
    <row r="2036" spans="1:7" x14ac:dyDescent="0.35">
      <c r="A2036" t="s">
        <v>32</v>
      </c>
      <c r="B2036">
        <v>2001</v>
      </c>
      <c r="C2036" t="s">
        <v>6</v>
      </c>
      <c r="D2036" t="s">
        <v>7</v>
      </c>
      <c r="E2036">
        <v>100</v>
      </c>
      <c r="F2036" t="s">
        <v>173</v>
      </c>
      <c r="G2036" s="16">
        <v>46298.780196087966</v>
      </c>
    </row>
    <row r="2037" spans="1:7" x14ac:dyDescent="0.35">
      <c r="A2037" t="s">
        <v>32</v>
      </c>
      <c r="B2037">
        <v>2001</v>
      </c>
      <c r="C2037" t="s">
        <v>8</v>
      </c>
      <c r="D2037" t="s">
        <v>9</v>
      </c>
      <c r="E2037">
        <v>2064338989612.9624</v>
      </c>
      <c r="F2037" t="s">
        <v>173</v>
      </c>
      <c r="G2037" s="16">
        <v>46298.780196087966</v>
      </c>
    </row>
    <row r="2038" spans="1:7" x14ac:dyDescent="0.35">
      <c r="A2038" t="s">
        <v>32</v>
      </c>
      <c r="B2038">
        <v>2001</v>
      </c>
      <c r="C2038" t="s">
        <v>10</v>
      </c>
      <c r="D2038" t="s">
        <v>11</v>
      </c>
      <c r="E2038">
        <v>1.8994670118663635</v>
      </c>
      <c r="F2038" t="s">
        <v>173</v>
      </c>
      <c r="G2038" s="16">
        <v>46298.780196087966</v>
      </c>
    </row>
    <row r="2039" spans="1:7" x14ac:dyDescent="0.35">
      <c r="A2039" t="s">
        <v>32</v>
      </c>
      <c r="B2039">
        <v>2001</v>
      </c>
      <c r="C2039" t="s">
        <v>12</v>
      </c>
      <c r="D2039" t="s">
        <v>13</v>
      </c>
      <c r="E2039">
        <v>46454.870692736455</v>
      </c>
      <c r="F2039" t="s">
        <v>173</v>
      </c>
      <c r="G2039" s="16">
        <v>46298.780196087966</v>
      </c>
    </row>
    <row r="2040" spans="1:7" x14ac:dyDescent="0.35">
      <c r="A2040" t="s">
        <v>32</v>
      </c>
      <c r="B2040">
        <v>2001</v>
      </c>
      <c r="C2040" t="s">
        <v>14</v>
      </c>
      <c r="D2040" t="s">
        <v>15</v>
      </c>
      <c r="E2040">
        <v>1.6347807954959901</v>
      </c>
      <c r="F2040" t="s">
        <v>173</v>
      </c>
      <c r="G2040" s="16">
        <v>46298.780196087966</v>
      </c>
    </row>
    <row r="2041" spans="1:7" x14ac:dyDescent="0.35">
      <c r="A2041" t="s">
        <v>32</v>
      </c>
      <c r="B2041">
        <v>2001</v>
      </c>
      <c r="C2041" t="s">
        <v>16</v>
      </c>
      <c r="D2041" t="s">
        <v>17</v>
      </c>
      <c r="E2041">
        <v>26.3259035521688</v>
      </c>
      <c r="F2041" t="s">
        <v>173</v>
      </c>
      <c r="G2041" s="16">
        <v>46298.780196087966</v>
      </c>
    </row>
    <row r="2042" spans="1:7" x14ac:dyDescent="0.35">
      <c r="A2042" t="s">
        <v>32</v>
      </c>
      <c r="B2042">
        <v>2001</v>
      </c>
      <c r="C2042" t="s">
        <v>18</v>
      </c>
      <c r="D2042" t="s">
        <v>19</v>
      </c>
      <c r="E2042">
        <v>79.158536585365866</v>
      </c>
      <c r="F2042" t="s">
        <v>173</v>
      </c>
      <c r="G2042" s="16">
        <v>46298.780196087966</v>
      </c>
    </row>
    <row r="2043" spans="1:7" x14ac:dyDescent="0.35">
      <c r="A2043" t="s">
        <v>32</v>
      </c>
      <c r="B2043">
        <v>2001</v>
      </c>
      <c r="C2043" t="s">
        <v>20</v>
      </c>
      <c r="D2043" t="s">
        <v>21</v>
      </c>
      <c r="E2043">
        <v>61364377</v>
      </c>
      <c r="F2043" t="s">
        <v>173</v>
      </c>
      <c r="G2043" s="16">
        <v>46298.780196087966</v>
      </c>
    </row>
    <row r="2044" spans="1:7" x14ac:dyDescent="0.35">
      <c r="A2044" t="s">
        <v>32</v>
      </c>
      <c r="B2044">
        <v>2001</v>
      </c>
      <c r="C2044" t="s">
        <v>22</v>
      </c>
      <c r="D2044" t="s">
        <v>23</v>
      </c>
      <c r="E2044">
        <v>56.893232856072231</v>
      </c>
      <c r="F2044" t="s">
        <v>173</v>
      </c>
      <c r="G2044" s="16">
        <v>46298.780196087966</v>
      </c>
    </row>
    <row r="2045" spans="1:7" x14ac:dyDescent="0.35">
      <c r="A2045" t="s">
        <v>32</v>
      </c>
      <c r="B2045">
        <v>2002</v>
      </c>
      <c r="C2045" t="s">
        <v>6</v>
      </c>
      <c r="D2045" t="s">
        <v>7</v>
      </c>
      <c r="E2045">
        <v>100</v>
      </c>
      <c r="F2045" t="s">
        <v>173</v>
      </c>
      <c r="G2045" s="16">
        <v>46298.780196087966</v>
      </c>
    </row>
    <row r="2046" spans="1:7" x14ac:dyDescent="0.35">
      <c r="A2046" t="s">
        <v>32</v>
      </c>
      <c r="B2046">
        <v>2002</v>
      </c>
      <c r="C2046" t="s">
        <v>8</v>
      </c>
      <c r="D2046" t="s">
        <v>9</v>
      </c>
      <c r="E2046">
        <v>2086380974762.6006</v>
      </c>
      <c r="F2046" t="s">
        <v>173</v>
      </c>
      <c r="G2046" s="16">
        <v>46298.780196087966</v>
      </c>
    </row>
    <row r="2047" spans="1:7" x14ac:dyDescent="0.35">
      <c r="A2047" t="s">
        <v>32</v>
      </c>
      <c r="B2047">
        <v>2002</v>
      </c>
      <c r="C2047" t="s">
        <v>10</v>
      </c>
      <c r="D2047" t="s">
        <v>11</v>
      </c>
      <c r="E2047">
        <v>1.0677502706941908</v>
      </c>
      <c r="F2047" t="s">
        <v>173</v>
      </c>
      <c r="G2047" s="16">
        <v>46298.780196087966</v>
      </c>
    </row>
    <row r="2048" spans="1:7" x14ac:dyDescent="0.35">
      <c r="A2048" t="s">
        <v>32</v>
      </c>
      <c r="B2048">
        <v>2002</v>
      </c>
      <c r="C2048" t="s">
        <v>12</v>
      </c>
      <c r="D2048" t="s">
        <v>13</v>
      </c>
      <c r="E2048">
        <v>46610.782071721384</v>
      </c>
      <c r="F2048" t="s">
        <v>173</v>
      </c>
      <c r="G2048" s="16">
        <v>46298.780196087966</v>
      </c>
    </row>
    <row r="2049" spans="1:7" x14ac:dyDescent="0.35">
      <c r="A2049" t="s">
        <v>32</v>
      </c>
      <c r="B2049">
        <v>2002</v>
      </c>
      <c r="C2049" t="s">
        <v>14</v>
      </c>
      <c r="D2049" t="s">
        <v>15</v>
      </c>
      <c r="E2049">
        <v>1.9234122872706381</v>
      </c>
      <c r="F2049" t="s">
        <v>173</v>
      </c>
      <c r="G2049" s="16">
        <v>46298.780196087966</v>
      </c>
    </row>
    <row r="2050" spans="1:7" x14ac:dyDescent="0.35">
      <c r="A2050" t="s">
        <v>32</v>
      </c>
      <c r="B2050">
        <v>2002</v>
      </c>
      <c r="C2050" t="s">
        <v>16</v>
      </c>
      <c r="D2050" t="s">
        <v>17</v>
      </c>
      <c r="E2050">
        <v>30.18</v>
      </c>
      <c r="F2050" t="s">
        <v>173</v>
      </c>
      <c r="G2050" s="16">
        <v>46298.780196087966</v>
      </c>
    </row>
    <row r="2051" spans="1:7" x14ac:dyDescent="0.35">
      <c r="A2051" t="s">
        <v>32</v>
      </c>
      <c r="B2051">
        <v>2002</v>
      </c>
      <c r="C2051" t="s">
        <v>18</v>
      </c>
      <c r="D2051" t="s">
        <v>19</v>
      </c>
      <c r="E2051">
        <v>79.260975609756116</v>
      </c>
      <c r="F2051" t="s">
        <v>173</v>
      </c>
      <c r="G2051" s="16">
        <v>46298.780196087966</v>
      </c>
    </row>
    <row r="2052" spans="1:7" x14ac:dyDescent="0.35">
      <c r="A2052" t="s">
        <v>32</v>
      </c>
      <c r="B2052">
        <v>2002</v>
      </c>
      <c r="C2052" t="s">
        <v>20</v>
      </c>
      <c r="D2052" t="s">
        <v>21</v>
      </c>
      <c r="E2052">
        <v>61812142</v>
      </c>
      <c r="F2052" t="s">
        <v>173</v>
      </c>
      <c r="G2052" s="16">
        <v>46298.780196087966</v>
      </c>
    </row>
    <row r="2053" spans="1:7" x14ac:dyDescent="0.35">
      <c r="A2053" t="s">
        <v>32</v>
      </c>
      <c r="B2053">
        <v>2002</v>
      </c>
      <c r="C2053" t="s">
        <v>22</v>
      </c>
      <c r="D2053" t="s">
        <v>23</v>
      </c>
      <c r="E2053">
        <v>55.132524850310169</v>
      </c>
      <c r="F2053" t="s">
        <v>173</v>
      </c>
      <c r="G2053" s="16">
        <v>46298.780196087966</v>
      </c>
    </row>
    <row r="2054" spans="1:7" x14ac:dyDescent="0.35">
      <c r="A2054" t="s">
        <v>32</v>
      </c>
      <c r="B2054">
        <v>2003</v>
      </c>
      <c r="C2054" t="s">
        <v>6</v>
      </c>
      <c r="D2054" t="s">
        <v>7</v>
      </c>
      <c r="E2054">
        <v>100</v>
      </c>
      <c r="F2054" t="s">
        <v>173</v>
      </c>
      <c r="G2054" s="16">
        <v>46298.780196087966</v>
      </c>
    </row>
    <row r="2055" spans="1:7" x14ac:dyDescent="0.35">
      <c r="A2055" t="s">
        <v>32</v>
      </c>
      <c r="B2055">
        <v>2003</v>
      </c>
      <c r="C2055" t="s">
        <v>8</v>
      </c>
      <c r="D2055" t="s">
        <v>9</v>
      </c>
      <c r="E2055">
        <v>2106573536968.0789</v>
      </c>
      <c r="F2055" t="s">
        <v>173</v>
      </c>
      <c r="G2055" s="16">
        <v>46298.780196087966</v>
      </c>
    </row>
    <row r="2056" spans="1:7" x14ac:dyDescent="0.35">
      <c r="A2056" t="s">
        <v>32</v>
      </c>
      <c r="B2056">
        <v>2003</v>
      </c>
      <c r="C2056" t="s">
        <v>10</v>
      </c>
      <c r="D2056" t="s">
        <v>11</v>
      </c>
      <c r="E2056">
        <v>0.96782718255835221</v>
      </c>
      <c r="F2056" t="s">
        <v>173</v>
      </c>
      <c r="G2056" s="16">
        <v>46298.780196087966</v>
      </c>
    </row>
    <row r="2057" spans="1:7" x14ac:dyDescent="0.35">
      <c r="A2057" t="s">
        <v>32</v>
      </c>
      <c r="B2057">
        <v>2003</v>
      </c>
      <c r="C2057" t="s">
        <v>12</v>
      </c>
      <c r="D2057" t="s">
        <v>13</v>
      </c>
      <c r="E2057">
        <v>46730.975806378956</v>
      </c>
      <c r="F2057" t="s">
        <v>173</v>
      </c>
      <c r="G2057" s="16">
        <v>46298.780196087966</v>
      </c>
    </row>
    <row r="2058" spans="1:7" x14ac:dyDescent="0.35">
      <c r="A2058" t="s">
        <v>32</v>
      </c>
      <c r="B2058">
        <v>2003</v>
      </c>
      <c r="C2058" t="s">
        <v>14</v>
      </c>
      <c r="D2058" t="s">
        <v>15</v>
      </c>
      <c r="E2058">
        <v>2.0984721914691948</v>
      </c>
      <c r="F2058" t="s">
        <v>173</v>
      </c>
      <c r="G2058" s="16">
        <v>46298.780196087966</v>
      </c>
    </row>
    <row r="2059" spans="1:7" x14ac:dyDescent="0.35">
      <c r="A2059" t="s">
        <v>32</v>
      </c>
      <c r="B2059">
        <v>2003</v>
      </c>
      <c r="C2059" t="s">
        <v>16</v>
      </c>
      <c r="D2059" t="s">
        <v>17</v>
      </c>
      <c r="E2059">
        <v>36.14</v>
      </c>
      <c r="F2059" t="s">
        <v>173</v>
      </c>
      <c r="G2059" s="16">
        <v>46298.780196087966</v>
      </c>
    </row>
    <row r="2060" spans="1:7" x14ac:dyDescent="0.35">
      <c r="A2060" t="s">
        <v>32</v>
      </c>
      <c r="B2060">
        <v>2003</v>
      </c>
      <c r="C2060" t="s">
        <v>18</v>
      </c>
      <c r="D2060" t="s">
        <v>19</v>
      </c>
      <c r="E2060">
        <v>79.114634146341473</v>
      </c>
      <c r="F2060" t="s">
        <v>173</v>
      </c>
      <c r="G2060" s="16">
        <v>46298.780196087966</v>
      </c>
    </row>
    <row r="2061" spans="1:7" x14ac:dyDescent="0.35">
      <c r="A2061" t="s">
        <v>32</v>
      </c>
      <c r="B2061">
        <v>2003</v>
      </c>
      <c r="C2061" t="s">
        <v>20</v>
      </c>
      <c r="D2061" t="s">
        <v>21</v>
      </c>
      <c r="E2061">
        <v>62249855</v>
      </c>
      <c r="F2061" t="s">
        <v>173</v>
      </c>
      <c r="G2061" s="16">
        <v>46298.780196087966</v>
      </c>
    </row>
    <row r="2062" spans="1:7" x14ac:dyDescent="0.35">
      <c r="A2062" t="s">
        <v>32</v>
      </c>
      <c r="B2062">
        <v>2003</v>
      </c>
      <c r="C2062" t="s">
        <v>22</v>
      </c>
      <c r="D2062" t="s">
        <v>23</v>
      </c>
      <c r="E2062">
        <v>52.598882287065727</v>
      </c>
      <c r="F2062" t="s">
        <v>173</v>
      </c>
      <c r="G2062" s="16">
        <v>46298.780196087966</v>
      </c>
    </row>
    <row r="2063" spans="1:7" x14ac:dyDescent="0.35">
      <c r="A2063" t="s">
        <v>32</v>
      </c>
      <c r="B2063">
        <v>2004</v>
      </c>
      <c r="C2063" t="s">
        <v>6</v>
      </c>
      <c r="D2063" t="s">
        <v>7</v>
      </c>
      <c r="E2063">
        <v>100</v>
      </c>
      <c r="F2063" t="s">
        <v>173</v>
      </c>
      <c r="G2063" s="16">
        <v>46298.780196087966</v>
      </c>
    </row>
    <row r="2064" spans="1:7" x14ac:dyDescent="0.35">
      <c r="A2064" t="s">
        <v>32</v>
      </c>
      <c r="B2064">
        <v>2004</v>
      </c>
      <c r="C2064" t="s">
        <v>8</v>
      </c>
      <c r="D2064" t="s">
        <v>9</v>
      </c>
      <c r="E2064">
        <v>2166995343501.8943</v>
      </c>
      <c r="F2064" t="s">
        <v>173</v>
      </c>
      <c r="G2064" s="16">
        <v>46298.780196087966</v>
      </c>
    </row>
    <row r="2065" spans="1:7" x14ac:dyDescent="0.35">
      <c r="A2065" t="s">
        <v>32</v>
      </c>
      <c r="B2065">
        <v>2004</v>
      </c>
      <c r="C2065" t="s">
        <v>10</v>
      </c>
      <c r="D2065" t="s">
        <v>11</v>
      </c>
      <c r="E2065">
        <v>2.8682505250103247</v>
      </c>
      <c r="F2065" t="s">
        <v>173</v>
      </c>
      <c r="G2065" s="16">
        <v>46298.780196087966</v>
      </c>
    </row>
    <row r="2066" spans="1:7" x14ac:dyDescent="0.35">
      <c r="A2066" t="s">
        <v>32</v>
      </c>
      <c r="B2066">
        <v>2004</v>
      </c>
      <c r="C2066" t="s">
        <v>12</v>
      </c>
      <c r="D2066" t="s">
        <v>13</v>
      </c>
      <c r="E2066">
        <v>47720.441335110292</v>
      </c>
      <c r="F2066" t="s">
        <v>173</v>
      </c>
      <c r="G2066" s="16">
        <v>46298.780196087966</v>
      </c>
    </row>
    <row r="2067" spans="1:7" x14ac:dyDescent="0.35">
      <c r="A2067" t="s">
        <v>32</v>
      </c>
      <c r="B2067">
        <v>2004</v>
      </c>
      <c r="C2067" t="s">
        <v>14</v>
      </c>
      <c r="D2067" t="s">
        <v>15</v>
      </c>
      <c r="E2067">
        <v>2.1420896464023862</v>
      </c>
      <c r="F2067" t="s">
        <v>173</v>
      </c>
      <c r="G2067" s="16">
        <v>46298.780196087966</v>
      </c>
    </row>
    <row r="2068" spans="1:7" x14ac:dyDescent="0.35">
      <c r="A2068" t="s">
        <v>32</v>
      </c>
      <c r="B2068">
        <v>2004</v>
      </c>
      <c r="C2068" t="s">
        <v>16</v>
      </c>
      <c r="D2068" t="s">
        <v>17</v>
      </c>
      <c r="E2068">
        <v>39.15</v>
      </c>
      <c r="F2068" t="s">
        <v>173</v>
      </c>
      <c r="G2068" s="16">
        <v>46298.780196087966</v>
      </c>
    </row>
    <row r="2069" spans="1:7" x14ac:dyDescent="0.35">
      <c r="A2069" t="s">
        <v>32</v>
      </c>
      <c r="B2069">
        <v>2004</v>
      </c>
      <c r="C2069" t="s">
        <v>18</v>
      </c>
      <c r="D2069" t="s">
        <v>19</v>
      </c>
      <c r="E2069">
        <v>80.163414634146349</v>
      </c>
      <c r="F2069" t="s">
        <v>173</v>
      </c>
      <c r="G2069" s="16">
        <v>46298.780196087966</v>
      </c>
    </row>
    <row r="2070" spans="1:7" x14ac:dyDescent="0.35">
      <c r="A2070" t="s">
        <v>32</v>
      </c>
      <c r="B2070">
        <v>2004</v>
      </c>
      <c r="C2070" t="s">
        <v>20</v>
      </c>
      <c r="D2070" t="s">
        <v>21</v>
      </c>
      <c r="E2070">
        <v>62707588</v>
      </c>
      <c r="F2070" t="s">
        <v>173</v>
      </c>
      <c r="G2070" s="16">
        <v>46298.780196087966</v>
      </c>
    </row>
    <row r="2071" spans="1:7" x14ac:dyDescent="0.35">
      <c r="A2071" t="s">
        <v>32</v>
      </c>
      <c r="B2071">
        <v>2004</v>
      </c>
      <c r="C2071" t="s">
        <v>22</v>
      </c>
      <c r="D2071" t="s">
        <v>23</v>
      </c>
      <c r="E2071">
        <v>53.749764829202775</v>
      </c>
      <c r="F2071" t="s">
        <v>173</v>
      </c>
      <c r="G2071" s="16">
        <v>46298.780196087966</v>
      </c>
    </row>
    <row r="2072" spans="1:7" x14ac:dyDescent="0.35">
      <c r="A2072" t="s">
        <v>32</v>
      </c>
      <c r="B2072">
        <v>2005</v>
      </c>
      <c r="C2072" t="s">
        <v>6</v>
      </c>
      <c r="D2072" t="s">
        <v>7</v>
      </c>
      <c r="E2072">
        <v>100</v>
      </c>
      <c r="F2072" t="s">
        <v>173</v>
      </c>
      <c r="G2072" s="16">
        <v>46298.780196087966</v>
      </c>
    </row>
    <row r="2073" spans="1:7" x14ac:dyDescent="0.35">
      <c r="A2073" t="s">
        <v>32</v>
      </c>
      <c r="B2073">
        <v>2005</v>
      </c>
      <c r="C2073" t="s">
        <v>8</v>
      </c>
      <c r="D2073" t="s">
        <v>9</v>
      </c>
      <c r="E2073">
        <v>2207920477337.3438</v>
      </c>
      <c r="F2073" t="s">
        <v>173</v>
      </c>
      <c r="G2073" s="16">
        <v>46298.780196087966</v>
      </c>
    </row>
    <row r="2074" spans="1:7" x14ac:dyDescent="0.35">
      <c r="A2074" t="s">
        <v>32</v>
      </c>
      <c r="B2074">
        <v>2005</v>
      </c>
      <c r="C2074" t="s">
        <v>10</v>
      </c>
      <c r="D2074" t="s">
        <v>11</v>
      </c>
      <c r="E2074">
        <v>1.8885658410928556</v>
      </c>
      <c r="F2074" t="s">
        <v>173</v>
      </c>
      <c r="G2074" s="16">
        <v>46298.780196087966</v>
      </c>
    </row>
    <row r="2075" spans="1:7" x14ac:dyDescent="0.35">
      <c r="A2075" t="s">
        <v>32</v>
      </c>
      <c r="B2075">
        <v>2005</v>
      </c>
      <c r="C2075" t="s">
        <v>12</v>
      </c>
      <c r="D2075" t="s">
        <v>13</v>
      </c>
      <c r="E2075">
        <v>48257.465093797124</v>
      </c>
      <c r="F2075" t="s">
        <v>173</v>
      </c>
      <c r="G2075" s="16">
        <v>46298.780196087966</v>
      </c>
    </row>
    <row r="2076" spans="1:7" x14ac:dyDescent="0.35">
      <c r="A2076" t="s">
        <v>32</v>
      </c>
      <c r="B2076">
        <v>2005</v>
      </c>
      <c r="C2076" t="s">
        <v>14</v>
      </c>
      <c r="D2076" t="s">
        <v>15</v>
      </c>
      <c r="E2076">
        <v>1.7458693638048699</v>
      </c>
      <c r="F2076" t="s">
        <v>173</v>
      </c>
      <c r="G2076" s="16">
        <v>46298.780196087966</v>
      </c>
    </row>
    <row r="2077" spans="1:7" x14ac:dyDescent="0.35">
      <c r="A2077" t="s">
        <v>32</v>
      </c>
      <c r="B2077">
        <v>2005</v>
      </c>
      <c r="C2077" t="s">
        <v>16</v>
      </c>
      <c r="D2077" t="s">
        <v>17</v>
      </c>
      <c r="E2077">
        <v>42.87</v>
      </c>
      <c r="F2077" t="s">
        <v>173</v>
      </c>
      <c r="G2077" s="16">
        <v>46298.780196087966</v>
      </c>
    </row>
    <row r="2078" spans="1:7" x14ac:dyDescent="0.35">
      <c r="A2078" t="s">
        <v>32</v>
      </c>
      <c r="B2078">
        <v>2005</v>
      </c>
      <c r="C2078" t="s">
        <v>18</v>
      </c>
      <c r="D2078" t="s">
        <v>19</v>
      </c>
      <c r="E2078">
        <v>80.163414634146349</v>
      </c>
      <c r="F2078" t="s">
        <v>173</v>
      </c>
      <c r="G2078" s="16">
        <v>46298.780196087966</v>
      </c>
    </row>
    <row r="2079" spans="1:7" x14ac:dyDescent="0.35">
      <c r="A2079" t="s">
        <v>32</v>
      </c>
      <c r="B2079">
        <v>2005</v>
      </c>
      <c r="C2079" t="s">
        <v>20</v>
      </c>
      <c r="D2079" t="s">
        <v>21</v>
      </c>
      <c r="E2079">
        <v>63180854</v>
      </c>
      <c r="F2079" t="s">
        <v>173</v>
      </c>
      <c r="G2079" s="16">
        <v>46298.780196087966</v>
      </c>
    </row>
    <row r="2080" spans="1:7" x14ac:dyDescent="0.35">
      <c r="A2080" t="s">
        <v>32</v>
      </c>
      <c r="B2080">
        <v>2005</v>
      </c>
      <c r="C2080" t="s">
        <v>22</v>
      </c>
      <c r="D2080" t="s">
        <v>23</v>
      </c>
      <c r="E2080">
        <v>55.822836124129893</v>
      </c>
      <c r="F2080" t="s">
        <v>173</v>
      </c>
      <c r="G2080" s="16">
        <v>46298.780196087966</v>
      </c>
    </row>
    <row r="2081" spans="1:7" x14ac:dyDescent="0.35">
      <c r="A2081" t="s">
        <v>32</v>
      </c>
      <c r="B2081">
        <v>2006</v>
      </c>
      <c r="C2081" t="s">
        <v>6</v>
      </c>
      <c r="D2081" t="s">
        <v>7</v>
      </c>
      <c r="E2081">
        <v>100</v>
      </c>
      <c r="F2081" t="s">
        <v>173</v>
      </c>
      <c r="G2081" s="16">
        <v>46298.780196087966</v>
      </c>
    </row>
    <row r="2082" spans="1:7" x14ac:dyDescent="0.35">
      <c r="A2082" t="s">
        <v>32</v>
      </c>
      <c r="B2082">
        <v>2006</v>
      </c>
      <c r="C2082" t="s">
        <v>8</v>
      </c>
      <c r="D2082" t="s">
        <v>9</v>
      </c>
      <c r="E2082">
        <v>2267844862926.1533</v>
      </c>
      <c r="F2082" t="s">
        <v>173</v>
      </c>
      <c r="G2082" s="16">
        <v>46298.780196087966</v>
      </c>
    </row>
    <row r="2083" spans="1:7" x14ac:dyDescent="0.35">
      <c r="A2083" t="s">
        <v>32</v>
      </c>
      <c r="B2083">
        <v>2006</v>
      </c>
      <c r="C2083" t="s">
        <v>10</v>
      </c>
      <c r="D2083" t="s">
        <v>11</v>
      </c>
      <c r="E2083">
        <v>2.7140644875523634</v>
      </c>
      <c r="F2083" t="s">
        <v>173</v>
      </c>
      <c r="G2083" s="16">
        <v>46298.780196087966</v>
      </c>
    </row>
    <row r="2084" spans="1:7" x14ac:dyDescent="0.35">
      <c r="A2084" t="s">
        <v>32</v>
      </c>
      <c r="B2084">
        <v>2006</v>
      </c>
      <c r="C2084" t="s">
        <v>12</v>
      </c>
      <c r="D2084" t="s">
        <v>13</v>
      </c>
      <c r="E2084">
        <v>49223.247197007971</v>
      </c>
      <c r="F2084" t="s">
        <v>173</v>
      </c>
      <c r="G2084" s="16">
        <v>46298.780196087966</v>
      </c>
    </row>
    <row r="2085" spans="1:7" x14ac:dyDescent="0.35">
      <c r="A2085" t="s">
        <v>32</v>
      </c>
      <c r="B2085">
        <v>2006</v>
      </c>
      <c r="C2085" t="s">
        <v>14</v>
      </c>
      <c r="D2085" t="s">
        <v>15</v>
      </c>
      <c r="E2085">
        <v>1.6751244960872631</v>
      </c>
      <c r="F2085" t="s">
        <v>173</v>
      </c>
      <c r="G2085" s="16">
        <v>46298.780196087966</v>
      </c>
    </row>
    <row r="2086" spans="1:7" x14ac:dyDescent="0.35">
      <c r="A2086" t="s">
        <v>32</v>
      </c>
      <c r="B2086">
        <v>2006</v>
      </c>
      <c r="C2086" t="s">
        <v>16</v>
      </c>
      <c r="D2086" t="s">
        <v>17</v>
      </c>
      <c r="E2086">
        <v>46.87</v>
      </c>
      <c r="F2086" t="s">
        <v>173</v>
      </c>
      <c r="G2086" s="16">
        <v>46298.780196087966</v>
      </c>
    </row>
    <row r="2087" spans="1:7" x14ac:dyDescent="0.35">
      <c r="A2087" t="s">
        <v>32</v>
      </c>
      <c r="B2087">
        <v>2006</v>
      </c>
      <c r="C2087" t="s">
        <v>18</v>
      </c>
      <c r="D2087" t="s">
        <v>19</v>
      </c>
      <c r="E2087">
        <v>80.812195121951234</v>
      </c>
      <c r="F2087" t="s">
        <v>173</v>
      </c>
      <c r="G2087" s="16">
        <v>46298.780196087966</v>
      </c>
    </row>
    <row r="2088" spans="1:7" x14ac:dyDescent="0.35">
      <c r="A2088" t="s">
        <v>32</v>
      </c>
      <c r="B2088">
        <v>2006</v>
      </c>
      <c r="C2088" t="s">
        <v>20</v>
      </c>
      <c r="D2088" t="s">
        <v>21</v>
      </c>
      <c r="E2088">
        <v>63622342</v>
      </c>
      <c r="F2088" t="s">
        <v>173</v>
      </c>
      <c r="G2088" s="16">
        <v>46298.780196087966</v>
      </c>
    </row>
    <row r="2089" spans="1:7" x14ac:dyDescent="0.35">
      <c r="A2089" t="s">
        <v>32</v>
      </c>
      <c r="B2089">
        <v>2006</v>
      </c>
      <c r="C2089" t="s">
        <v>22</v>
      </c>
      <c r="D2089" t="s">
        <v>23</v>
      </c>
      <c r="E2089">
        <v>57.869277529267272</v>
      </c>
      <c r="F2089" t="s">
        <v>173</v>
      </c>
      <c r="G2089" s="16">
        <v>46298.780196087966</v>
      </c>
    </row>
    <row r="2090" spans="1:7" x14ac:dyDescent="0.35">
      <c r="A2090" t="s">
        <v>32</v>
      </c>
      <c r="B2090">
        <v>2007</v>
      </c>
      <c r="C2090" t="s">
        <v>6</v>
      </c>
      <c r="D2090" t="s">
        <v>7</v>
      </c>
      <c r="E2090">
        <v>100</v>
      </c>
      <c r="F2090" t="s">
        <v>173</v>
      </c>
      <c r="G2090" s="16">
        <v>46298.780196087966</v>
      </c>
    </row>
    <row r="2091" spans="1:7" x14ac:dyDescent="0.35">
      <c r="A2091" t="s">
        <v>32</v>
      </c>
      <c r="B2091">
        <v>2007</v>
      </c>
      <c r="C2091" t="s">
        <v>8</v>
      </c>
      <c r="D2091" t="s">
        <v>9</v>
      </c>
      <c r="E2091">
        <v>2325232266328.627</v>
      </c>
      <c r="F2091" t="s">
        <v>173</v>
      </c>
      <c r="G2091" s="16">
        <v>46298.780196087966</v>
      </c>
    </row>
    <row r="2092" spans="1:7" x14ac:dyDescent="0.35">
      <c r="A2092" t="s">
        <v>32</v>
      </c>
      <c r="B2092">
        <v>2007</v>
      </c>
      <c r="C2092" t="s">
        <v>10</v>
      </c>
      <c r="D2092" t="s">
        <v>11</v>
      </c>
      <c r="E2092">
        <v>2.5304818835106602</v>
      </c>
      <c r="F2092" t="s">
        <v>173</v>
      </c>
      <c r="G2092" s="16">
        <v>46298.780196087966</v>
      </c>
    </row>
    <row r="2093" spans="1:7" x14ac:dyDescent="0.35">
      <c r="A2093" t="s">
        <v>32</v>
      </c>
      <c r="B2093">
        <v>2007</v>
      </c>
      <c r="C2093" t="s">
        <v>12</v>
      </c>
      <c r="D2093" t="s">
        <v>13</v>
      </c>
      <c r="E2093">
        <v>50157.783747763395</v>
      </c>
      <c r="F2093" t="s">
        <v>173</v>
      </c>
      <c r="G2093" s="16">
        <v>46298.780196087966</v>
      </c>
    </row>
    <row r="2094" spans="1:7" x14ac:dyDescent="0.35">
      <c r="A2094" t="s">
        <v>32</v>
      </c>
      <c r="B2094">
        <v>2007</v>
      </c>
      <c r="C2094" t="s">
        <v>14</v>
      </c>
      <c r="D2094" t="s">
        <v>15</v>
      </c>
      <c r="E2094">
        <v>1.4879980595385951</v>
      </c>
      <c r="F2094" t="s">
        <v>173</v>
      </c>
      <c r="G2094" s="16">
        <v>46298.780196087966</v>
      </c>
    </row>
    <row r="2095" spans="1:7" x14ac:dyDescent="0.35">
      <c r="A2095" t="s">
        <v>32</v>
      </c>
      <c r="B2095">
        <v>2007</v>
      </c>
      <c r="C2095" t="s">
        <v>16</v>
      </c>
      <c r="D2095" t="s">
        <v>17</v>
      </c>
      <c r="E2095">
        <v>66.09</v>
      </c>
      <c r="F2095" t="s">
        <v>173</v>
      </c>
      <c r="G2095" s="16">
        <v>46298.780196087966</v>
      </c>
    </row>
    <row r="2096" spans="1:7" x14ac:dyDescent="0.35">
      <c r="A2096" t="s">
        <v>32</v>
      </c>
      <c r="B2096">
        <v>2007</v>
      </c>
      <c r="C2096" t="s">
        <v>18</v>
      </c>
      <c r="D2096" t="s">
        <v>19</v>
      </c>
      <c r="E2096">
        <v>81.112195121951231</v>
      </c>
      <c r="F2096" t="s">
        <v>173</v>
      </c>
      <c r="G2096" s="16">
        <v>46298.780196087966</v>
      </c>
    </row>
    <row r="2097" spans="1:7" x14ac:dyDescent="0.35">
      <c r="A2097" t="s">
        <v>32</v>
      </c>
      <c r="B2097">
        <v>2007</v>
      </c>
      <c r="C2097" t="s">
        <v>20</v>
      </c>
      <c r="D2097" t="s">
        <v>21</v>
      </c>
      <c r="E2097">
        <v>64016890</v>
      </c>
      <c r="F2097" t="s">
        <v>173</v>
      </c>
      <c r="G2097" s="16">
        <v>46298.780196087966</v>
      </c>
    </row>
    <row r="2098" spans="1:7" x14ac:dyDescent="0.35">
      <c r="A2098" t="s">
        <v>32</v>
      </c>
      <c r="B2098">
        <v>2007</v>
      </c>
      <c r="C2098" t="s">
        <v>22</v>
      </c>
      <c r="D2098" t="s">
        <v>23</v>
      </c>
      <c r="E2098">
        <v>58.152561130965893</v>
      </c>
      <c r="F2098" t="s">
        <v>173</v>
      </c>
      <c r="G2098" s="16">
        <v>46298.780196087966</v>
      </c>
    </row>
    <row r="2099" spans="1:7" x14ac:dyDescent="0.35">
      <c r="A2099" t="s">
        <v>32</v>
      </c>
      <c r="B2099">
        <v>2008</v>
      </c>
      <c r="C2099" t="s">
        <v>6</v>
      </c>
      <c r="D2099" t="s">
        <v>7</v>
      </c>
      <c r="E2099">
        <v>100</v>
      </c>
      <c r="F2099" t="s">
        <v>173</v>
      </c>
      <c r="G2099" s="16">
        <v>46298.780196087966</v>
      </c>
    </row>
    <row r="2100" spans="1:7" x14ac:dyDescent="0.35">
      <c r="A2100" t="s">
        <v>32</v>
      </c>
      <c r="B2100">
        <v>2008</v>
      </c>
      <c r="C2100" t="s">
        <v>8</v>
      </c>
      <c r="D2100" t="s">
        <v>9</v>
      </c>
      <c r="E2100">
        <v>2334072135222.3555</v>
      </c>
      <c r="F2100" t="s">
        <v>173</v>
      </c>
      <c r="G2100" s="16">
        <v>46298.780196087966</v>
      </c>
    </row>
    <row r="2101" spans="1:7" x14ac:dyDescent="0.35">
      <c r="A2101" t="s">
        <v>32</v>
      </c>
      <c r="B2101">
        <v>2008</v>
      </c>
      <c r="C2101" t="s">
        <v>10</v>
      </c>
      <c r="D2101" t="s">
        <v>11</v>
      </c>
      <c r="E2101">
        <v>0.38017143584912105</v>
      </c>
      <c r="F2101" t="s">
        <v>173</v>
      </c>
      <c r="G2101" s="16">
        <v>46298.780196087966</v>
      </c>
    </row>
    <row r="2102" spans="1:7" x14ac:dyDescent="0.35">
      <c r="A2102" t="s">
        <v>32</v>
      </c>
      <c r="B2102">
        <v>2008</v>
      </c>
      <c r="C2102" t="s">
        <v>12</v>
      </c>
      <c r="D2102" t="s">
        <v>13</v>
      </c>
      <c r="E2102">
        <v>50068.296914137944</v>
      </c>
      <c r="F2102" t="s">
        <v>173</v>
      </c>
      <c r="G2102" s="16">
        <v>46298.780196087966</v>
      </c>
    </row>
    <row r="2103" spans="1:7" x14ac:dyDescent="0.35">
      <c r="A2103" t="s">
        <v>32</v>
      </c>
      <c r="B2103">
        <v>2008</v>
      </c>
      <c r="C2103" t="s">
        <v>14</v>
      </c>
      <c r="D2103" t="s">
        <v>15</v>
      </c>
      <c r="E2103">
        <v>2.8128619491478521</v>
      </c>
      <c r="F2103" t="s">
        <v>173</v>
      </c>
      <c r="G2103" s="16">
        <v>46298.780196087966</v>
      </c>
    </row>
    <row r="2104" spans="1:7" x14ac:dyDescent="0.35">
      <c r="A2104" t="s">
        <v>32</v>
      </c>
      <c r="B2104">
        <v>2008</v>
      </c>
      <c r="C2104" t="s">
        <v>16</v>
      </c>
      <c r="D2104" t="s">
        <v>17</v>
      </c>
      <c r="E2104">
        <v>70.680000000000007</v>
      </c>
      <c r="F2104" t="s">
        <v>173</v>
      </c>
      <c r="G2104" s="16">
        <v>46298.780196087966</v>
      </c>
    </row>
    <row r="2105" spans="1:7" x14ac:dyDescent="0.35">
      <c r="A2105" t="s">
        <v>32</v>
      </c>
      <c r="B2105">
        <v>2008</v>
      </c>
      <c r="C2105" t="s">
        <v>18</v>
      </c>
      <c r="D2105" t="s">
        <v>19</v>
      </c>
      <c r="E2105">
        <v>81.214634146341481</v>
      </c>
      <c r="F2105" t="s">
        <v>173</v>
      </c>
      <c r="G2105" s="16">
        <v>46298.780196087966</v>
      </c>
    </row>
    <row r="2106" spans="1:7" x14ac:dyDescent="0.35">
      <c r="A2106" t="s">
        <v>32</v>
      </c>
      <c r="B2106">
        <v>2008</v>
      </c>
      <c r="C2106" t="s">
        <v>20</v>
      </c>
      <c r="D2106" t="s">
        <v>21</v>
      </c>
      <c r="E2106">
        <v>64375116</v>
      </c>
      <c r="F2106" t="s">
        <v>173</v>
      </c>
      <c r="G2106" s="16">
        <v>46298.780196087966</v>
      </c>
    </row>
    <row r="2107" spans="1:7" x14ac:dyDescent="0.35">
      <c r="A2107" t="s">
        <v>32</v>
      </c>
      <c r="B2107">
        <v>2008</v>
      </c>
      <c r="C2107" t="s">
        <v>22</v>
      </c>
      <c r="D2107" t="s">
        <v>23</v>
      </c>
      <c r="E2107">
        <v>59.179792841174802</v>
      </c>
      <c r="F2107" t="s">
        <v>173</v>
      </c>
      <c r="G2107" s="16">
        <v>46298.780196087966</v>
      </c>
    </row>
    <row r="2108" spans="1:7" x14ac:dyDescent="0.35">
      <c r="A2108" t="s">
        <v>32</v>
      </c>
      <c r="B2108">
        <v>2009</v>
      </c>
      <c r="C2108" t="s">
        <v>6</v>
      </c>
      <c r="D2108" t="s">
        <v>7</v>
      </c>
      <c r="E2108">
        <v>100</v>
      </c>
      <c r="F2108" t="s">
        <v>173</v>
      </c>
      <c r="G2108" s="16">
        <v>46298.780196087966</v>
      </c>
    </row>
    <row r="2109" spans="1:7" x14ac:dyDescent="0.35">
      <c r="A2109" t="s">
        <v>32</v>
      </c>
      <c r="B2109">
        <v>2009</v>
      </c>
      <c r="C2109" t="s">
        <v>8</v>
      </c>
      <c r="D2109" t="s">
        <v>9</v>
      </c>
      <c r="E2109">
        <v>2268145064848.7935</v>
      </c>
      <c r="F2109" t="s">
        <v>173</v>
      </c>
      <c r="G2109" s="16">
        <v>46298.780196087966</v>
      </c>
    </row>
    <row r="2110" spans="1:7" x14ac:dyDescent="0.35">
      <c r="A2110" t="s">
        <v>32</v>
      </c>
      <c r="B2110">
        <v>2009</v>
      </c>
      <c r="C2110" t="s">
        <v>10</v>
      </c>
      <c r="D2110" t="s">
        <v>11</v>
      </c>
      <c r="E2110">
        <v>-2.8245515371478263</v>
      </c>
      <c r="F2110" t="s">
        <v>173</v>
      </c>
      <c r="G2110" s="16">
        <v>46298.780196087966</v>
      </c>
    </row>
    <row r="2111" spans="1:7" x14ac:dyDescent="0.35">
      <c r="A2111" t="s">
        <v>32</v>
      </c>
      <c r="B2111">
        <v>2009</v>
      </c>
      <c r="C2111" t="s">
        <v>12</v>
      </c>
      <c r="D2111" t="s">
        <v>13</v>
      </c>
      <c r="E2111">
        <v>48404.965782636347</v>
      </c>
      <c r="F2111" t="s">
        <v>173</v>
      </c>
      <c r="G2111" s="16">
        <v>46298.780196087966</v>
      </c>
    </row>
    <row r="2112" spans="1:7" x14ac:dyDescent="0.35">
      <c r="A2112" t="s">
        <v>32</v>
      </c>
      <c r="B2112">
        <v>2009</v>
      </c>
      <c r="C2112" t="s">
        <v>14</v>
      </c>
      <c r="D2112" t="s">
        <v>15</v>
      </c>
      <c r="E2112">
        <v>8.762047815746532E-2</v>
      </c>
      <c r="F2112" t="s">
        <v>173</v>
      </c>
      <c r="G2112" s="16">
        <v>46298.780196087966</v>
      </c>
    </row>
    <row r="2113" spans="1:7" x14ac:dyDescent="0.35">
      <c r="A2113" t="s">
        <v>32</v>
      </c>
      <c r="B2113">
        <v>2009</v>
      </c>
      <c r="C2113" t="s">
        <v>16</v>
      </c>
      <c r="D2113" t="s">
        <v>17</v>
      </c>
      <c r="E2113">
        <v>71.58</v>
      </c>
      <c r="F2113" t="s">
        <v>173</v>
      </c>
      <c r="G2113" s="16">
        <v>46298.780196087966</v>
      </c>
    </row>
    <row r="2114" spans="1:7" x14ac:dyDescent="0.35">
      <c r="A2114" t="s">
        <v>32</v>
      </c>
      <c r="B2114">
        <v>2009</v>
      </c>
      <c r="C2114" t="s">
        <v>18</v>
      </c>
      <c r="D2114" t="s">
        <v>19</v>
      </c>
      <c r="E2114">
        <v>81.41463414634147</v>
      </c>
      <c r="F2114" t="s">
        <v>173</v>
      </c>
      <c r="G2114" s="16">
        <v>46298.780196087966</v>
      </c>
    </row>
    <row r="2115" spans="1:7" x14ac:dyDescent="0.35">
      <c r="A2115" t="s">
        <v>32</v>
      </c>
      <c r="B2115">
        <v>2009</v>
      </c>
      <c r="C2115" t="s">
        <v>20</v>
      </c>
      <c r="D2115" t="s">
        <v>21</v>
      </c>
      <c r="E2115">
        <v>64706436</v>
      </c>
      <c r="F2115" t="s">
        <v>173</v>
      </c>
      <c r="G2115" s="16">
        <v>46298.780196087966</v>
      </c>
    </row>
    <row r="2116" spans="1:7" x14ac:dyDescent="0.35">
      <c r="A2116" t="s">
        <v>32</v>
      </c>
      <c r="B2116">
        <v>2009</v>
      </c>
      <c r="C2116" t="s">
        <v>22</v>
      </c>
      <c r="D2116" t="s">
        <v>23</v>
      </c>
      <c r="E2116">
        <v>52.19911230276135</v>
      </c>
      <c r="F2116" t="s">
        <v>173</v>
      </c>
      <c r="G2116" s="16">
        <v>46298.780196087966</v>
      </c>
    </row>
    <row r="2117" spans="1:7" x14ac:dyDescent="0.35">
      <c r="A2117" t="s">
        <v>32</v>
      </c>
      <c r="B2117">
        <v>2010</v>
      </c>
      <c r="C2117" t="s">
        <v>6</v>
      </c>
      <c r="D2117" t="s">
        <v>7</v>
      </c>
      <c r="E2117">
        <v>100</v>
      </c>
      <c r="F2117" t="s">
        <v>173</v>
      </c>
      <c r="G2117" s="16">
        <v>46298.780196087966</v>
      </c>
    </row>
    <row r="2118" spans="1:7" x14ac:dyDescent="0.35">
      <c r="A2118" t="s">
        <v>32</v>
      </c>
      <c r="B2118">
        <v>2010</v>
      </c>
      <c r="C2118" t="s">
        <v>8</v>
      </c>
      <c r="D2118" t="s">
        <v>9</v>
      </c>
      <c r="E2118">
        <v>2313515332182.5396</v>
      </c>
      <c r="F2118" t="s">
        <v>173</v>
      </c>
      <c r="G2118" s="16">
        <v>46298.780196087966</v>
      </c>
    </row>
    <row r="2119" spans="1:7" x14ac:dyDescent="0.35">
      <c r="A2119" t="s">
        <v>32</v>
      </c>
      <c r="B2119">
        <v>2010</v>
      </c>
      <c r="C2119" t="s">
        <v>10</v>
      </c>
      <c r="D2119" t="s">
        <v>11</v>
      </c>
      <c r="E2119">
        <v>2.0003247603905123</v>
      </c>
      <c r="F2119" t="s">
        <v>173</v>
      </c>
      <c r="G2119" s="16">
        <v>46298.780196087966</v>
      </c>
    </row>
    <row r="2120" spans="1:7" x14ac:dyDescent="0.35">
      <c r="A2120" t="s">
        <v>32</v>
      </c>
      <c r="B2120">
        <v>2010</v>
      </c>
      <c r="C2120" t="s">
        <v>12</v>
      </c>
      <c r="D2120" t="s">
        <v>13</v>
      </c>
      <c r="E2120">
        <v>49130.422942344019</v>
      </c>
      <c r="F2120" t="s">
        <v>173</v>
      </c>
      <c r="G2120" s="16">
        <v>46298.780196087966</v>
      </c>
    </row>
    <row r="2121" spans="1:7" x14ac:dyDescent="0.35">
      <c r="A2121" t="s">
        <v>32</v>
      </c>
      <c r="B2121">
        <v>2010</v>
      </c>
      <c r="C2121" t="s">
        <v>14</v>
      </c>
      <c r="D2121" t="s">
        <v>15</v>
      </c>
      <c r="E2121">
        <v>1.5311227042091871</v>
      </c>
      <c r="F2121" t="s">
        <v>173</v>
      </c>
      <c r="G2121" s="16">
        <v>46298.780196087966</v>
      </c>
    </row>
    <row r="2122" spans="1:7" x14ac:dyDescent="0.35">
      <c r="A2122" t="s">
        <v>32</v>
      </c>
      <c r="B2122">
        <v>2010</v>
      </c>
      <c r="C2122" t="s">
        <v>16</v>
      </c>
      <c r="D2122" t="s">
        <v>17</v>
      </c>
      <c r="E2122">
        <v>77.28</v>
      </c>
      <c r="F2122" t="s">
        <v>173</v>
      </c>
      <c r="G2122" s="16">
        <v>46298.780196087966</v>
      </c>
    </row>
    <row r="2123" spans="1:7" x14ac:dyDescent="0.35">
      <c r="A2123" t="s">
        <v>32</v>
      </c>
      <c r="B2123">
        <v>2010</v>
      </c>
      <c r="C2123" t="s">
        <v>18</v>
      </c>
      <c r="D2123" t="s">
        <v>19</v>
      </c>
      <c r="E2123">
        <v>81.663414634146349</v>
      </c>
      <c r="F2123" t="s">
        <v>173</v>
      </c>
      <c r="G2123" s="16">
        <v>46298.780196087966</v>
      </c>
    </row>
    <row r="2124" spans="1:7" x14ac:dyDescent="0.35">
      <c r="A2124" t="s">
        <v>32</v>
      </c>
      <c r="B2124">
        <v>2010</v>
      </c>
      <c r="C2124" t="s">
        <v>20</v>
      </c>
      <c r="D2124" t="s">
        <v>21</v>
      </c>
      <c r="E2124">
        <v>65026211</v>
      </c>
      <c r="F2124" t="s">
        <v>173</v>
      </c>
      <c r="G2124" s="16">
        <v>46298.780196087966</v>
      </c>
    </row>
    <row r="2125" spans="1:7" x14ac:dyDescent="0.35">
      <c r="A2125" t="s">
        <v>32</v>
      </c>
      <c r="B2125">
        <v>2010</v>
      </c>
      <c r="C2125" t="s">
        <v>22</v>
      </c>
      <c r="D2125" t="s">
        <v>23</v>
      </c>
      <c r="E2125">
        <v>56.58755524779604</v>
      </c>
      <c r="F2125" t="s">
        <v>173</v>
      </c>
      <c r="G2125" s="16">
        <v>46298.780196087966</v>
      </c>
    </row>
    <row r="2126" spans="1:7" x14ac:dyDescent="0.35">
      <c r="A2126" t="s">
        <v>32</v>
      </c>
      <c r="B2126">
        <v>2011</v>
      </c>
      <c r="C2126" t="s">
        <v>6</v>
      </c>
      <c r="D2126" t="s">
        <v>7</v>
      </c>
      <c r="E2126">
        <v>100</v>
      </c>
      <c r="F2126" t="s">
        <v>173</v>
      </c>
      <c r="G2126" s="16">
        <v>46298.780196087966</v>
      </c>
    </row>
    <row r="2127" spans="1:7" x14ac:dyDescent="0.35">
      <c r="A2127" t="s">
        <v>32</v>
      </c>
      <c r="B2127">
        <v>2011</v>
      </c>
      <c r="C2127" t="s">
        <v>8</v>
      </c>
      <c r="D2127" t="s">
        <v>9</v>
      </c>
      <c r="E2127">
        <v>2369909039106.4297</v>
      </c>
      <c r="F2127" t="s">
        <v>173</v>
      </c>
      <c r="G2127" s="16">
        <v>46298.780196087966</v>
      </c>
    </row>
    <row r="2128" spans="1:7" x14ac:dyDescent="0.35">
      <c r="A2128" t="s">
        <v>32</v>
      </c>
      <c r="B2128">
        <v>2011</v>
      </c>
      <c r="C2128" t="s">
        <v>10</v>
      </c>
      <c r="D2128" t="s">
        <v>11</v>
      </c>
      <c r="E2128">
        <v>2.4375765372900702</v>
      </c>
      <c r="F2128" t="s">
        <v>173</v>
      </c>
      <c r="G2128" s="16">
        <v>46298.780196087966</v>
      </c>
    </row>
    <row r="2129" spans="1:7" x14ac:dyDescent="0.35">
      <c r="A2129" t="s">
        <v>32</v>
      </c>
      <c r="B2129">
        <v>2011</v>
      </c>
      <c r="C2129" t="s">
        <v>12</v>
      </c>
      <c r="D2129" t="s">
        <v>13</v>
      </c>
      <c r="E2129">
        <v>50085.682977910918</v>
      </c>
      <c r="F2129" t="s">
        <v>173</v>
      </c>
      <c r="G2129" s="16">
        <v>46298.780196087966</v>
      </c>
    </row>
    <row r="2130" spans="1:7" x14ac:dyDescent="0.35">
      <c r="A2130" t="s">
        <v>32</v>
      </c>
      <c r="B2130">
        <v>2011</v>
      </c>
      <c r="C2130" t="s">
        <v>14</v>
      </c>
      <c r="D2130" t="s">
        <v>15</v>
      </c>
      <c r="E2130">
        <v>2.1115979517499999</v>
      </c>
      <c r="F2130" t="s">
        <v>173</v>
      </c>
      <c r="G2130" s="16">
        <v>46298.780196087966</v>
      </c>
    </row>
    <row r="2131" spans="1:7" x14ac:dyDescent="0.35">
      <c r="A2131" t="s">
        <v>32</v>
      </c>
      <c r="B2131">
        <v>2011</v>
      </c>
      <c r="C2131" t="s">
        <v>16</v>
      </c>
      <c r="D2131" t="s">
        <v>17</v>
      </c>
      <c r="E2131">
        <v>77.819998992670605</v>
      </c>
      <c r="F2131" t="s">
        <v>173</v>
      </c>
      <c r="G2131" s="16">
        <v>46298.780196087966</v>
      </c>
    </row>
    <row r="2132" spans="1:7" x14ac:dyDescent="0.35">
      <c r="A2132" t="s">
        <v>32</v>
      </c>
      <c r="B2132">
        <v>2011</v>
      </c>
      <c r="C2132" t="s">
        <v>18</v>
      </c>
      <c r="D2132" t="s">
        <v>19</v>
      </c>
      <c r="E2132">
        <v>82.114634146341473</v>
      </c>
      <c r="F2132" t="s">
        <v>173</v>
      </c>
      <c r="G2132" s="16">
        <v>46298.780196087966</v>
      </c>
    </row>
    <row r="2133" spans="1:7" x14ac:dyDescent="0.35">
      <c r="A2133" t="s">
        <v>32</v>
      </c>
      <c r="B2133">
        <v>2011</v>
      </c>
      <c r="C2133" t="s">
        <v>20</v>
      </c>
      <c r="D2133" t="s">
        <v>21</v>
      </c>
      <c r="E2133">
        <v>65340830</v>
      </c>
      <c r="F2133" t="s">
        <v>173</v>
      </c>
      <c r="G2133" s="16">
        <v>46298.780196087966</v>
      </c>
    </row>
    <row r="2134" spans="1:7" x14ac:dyDescent="0.35">
      <c r="A2134" t="s">
        <v>32</v>
      </c>
      <c r="B2134">
        <v>2011</v>
      </c>
      <c r="C2134" t="s">
        <v>22</v>
      </c>
      <c r="D2134" t="s">
        <v>23</v>
      </c>
      <c r="E2134">
        <v>60.605635481640583</v>
      </c>
      <c r="F2134" t="s">
        <v>173</v>
      </c>
      <c r="G2134" s="16">
        <v>46298.780196087966</v>
      </c>
    </row>
    <row r="2135" spans="1:7" x14ac:dyDescent="0.35">
      <c r="A2135" t="s">
        <v>32</v>
      </c>
      <c r="B2135">
        <v>2012</v>
      </c>
      <c r="C2135" t="s">
        <v>6</v>
      </c>
      <c r="D2135" t="s">
        <v>7</v>
      </c>
      <c r="E2135">
        <v>100</v>
      </c>
      <c r="F2135" t="s">
        <v>173</v>
      </c>
      <c r="G2135" s="16">
        <v>46298.780196087966</v>
      </c>
    </row>
    <row r="2136" spans="1:7" x14ac:dyDescent="0.35">
      <c r="A2136" t="s">
        <v>32</v>
      </c>
      <c r="B2136">
        <v>2012</v>
      </c>
      <c r="C2136" t="s">
        <v>8</v>
      </c>
      <c r="D2136" t="s">
        <v>9</v>
      </c>
      <c r="E2136">
        <v>2374265767668.0903</v>
      </c>
      <c r="F2136" t="s">
        <v>173</v>
      </c>
      <c r="G2136" s="16">
        <v>46298.780196087966</v>
      </c>
    </row>
    <row r="2137" spans="1:7" x14ac:dyDescent="0.35">
      <c r="A2137" t="s">
        <v>32</v>
      </c>
      <c r="B2137">
        <v>2012</v>
      </c>
      <c r="C2137" t="s">
        <v>10</v>
      </c>
      <c r="D2137" t="s">
        <v>11</v>
      </c>
      <c r="E2137">
        <v>0.18383526497301261</v>
      </c>
      <c r="F2137" t="s">
        <v>173</v>
      </c>
      <c r="G2137" s="16">
        <v>46298.780196087966</v>
      </c>
    </row>
    <row r="2138" spans="1:7" x14ac:dyDescent="0.35">
      <c r="A2138" t="s">
        <v>32</v>
      </c>
      <c r="B2138">
        <v>2012</v>
      </c>
      <c r="C2138" t="s">
        <v>12</v>
      </c>
      <c r="D2138" t="s">
        <v>13</v>
      </c>
      <c r="E2138">
        <v>49935.626908161736</v>
      </c>
      <c r="F2138" t="s">
        <v>173</v>
      </c>
      <c r="G2138" s="16">
        <v>46298.780196087966</v>
      </c>
    </row>
    <row r="2139" spans="1:7" x14ac:dyDescent="0.35">
      <c r="A2139" t="s">
        <v>32</v>
      </c>
      <c r="B2139">
        <v>2012</v>
      </c>
      <c r="C2139" t="s">
        <v>14</v>
      </c>
      <c r="D2139" t="s">
        <v>15</v>
      </c>
      <c r="E2139">
        <v>1.9541953161350969</v>
      </c>
      <c r="F2139" t="s">
        <v>173</v>
      </c>
      <c r="G2139" s="16">
        <v>46298.780196087966</v>
      </c>
    </row>
    <row r="2140" spans="1:7" x14ac:dyDescent="0.35">
      <c r="A2140" t="s">
        <v>32</v>
      </c>
      <c r="B2140">
        <v>2012</v>
      </c>
      <c r="C2140" t="s">
        <v>16</v>
      </c>
      <c r="D2140" t="s">
        <v>17</v>
      </c>
      <c r="E2140">
        <v>81.44</v>
      </c>
      <c r="F2140" t="s">
        <v>173</v>
      </c>
      <c r="G2140" s="16">
        <v>46298.780196087966</v>
      </c>
    </row>
    <row r="2141" spans="1:7" x14ac:dyDescent="0.35">
      <c r="A2141" t="s">
        <v>32</v>
      </c>
      <c r="B2141">
        <v>2012</v>
      </c>
      <c r="C2141" t="s">
        <v>18</v>
      </c>
      <c r="D2141" t="s">
        <v>19</v>
      </c>
      <c r="E2141">
        <v>81.968292682926844</v>
      </c>
      <c r="F2141" t="s">
        <v>173</v>
      </c>
      <c r="G2141" s="16">
        <v>46298.780196087966</v>
      </c>
    </row>
    <row r="2142" spans="1:7" x14ac:dyDescent="0.35">
      <c r="A2142" t="s">
        <v>32</v>
      </c>
      <c r="B2142">
        <v>2012</v>
      </c>
      <c r="C2142" t="s">
        <v>20</v>
      </c>
      <c r="D2142" t="s">
        <v>21</v>
      </c>
      <c r="E2142">
        <v>65657659</v>
      </c>
      <c r="F2142" t="s">
        <v>173</v>
      </c>
      <c r="G2142" s="16">
        <v>46298.780196087966</v>
      </c>
    </row>
    <row r="2143" spans="1:7" x14ac:dyDescent="0.35">
      <c r="A2143" t="s">
        <v>32</v>
      </c>
      <c r="B2143">
        <v>2012</v>
      </c>
      <c r="C2143" t="s">
        <v>22</v>
      </c>
      <c r="D2143" t="s">
        <v>23</v>
      </c>
      <c r="E2143">
        <v>61.658957077110152</v>
      </c>
      <c r="F2143" t="s">
        <v>173</v>
      </c>
      <c r="G2143" s="16">
        <v>46298.780196087966</v>
      </c>
    </row>
    <row r="2144" spans="1:7" x14ac:dyDescent="0.35">
      <c r="A2144" t="s">
        <v>32</v>
      </c>
      <c r="B2144">
        <v>2013</v>
      </c>
      <c r="C2144" t="s">
        <v>6</v>
      </c>
      <c r="D2144" t="s">
        <v>7</v>
      </c>
      <c r="E2144">
        <v>100</v>
      </c>
      <c r="F2144" t="s">
        <v>173</v>
      </c>
      <c r="G2144" s="16">
        <v>46298.780196087966</v>
      </c>
    </row>
    <row r="2145" spans="1:7" x14ac:dyDescent="0.35">
      <c r="A2145" t="s">
        <v>32</v>
      </c>
      <c r="B2145">
        <v>2013</v>
      </c>
      <c r="C2145" t="s">
        <v>8</v>
      </c>
      <c r="D2145" t="s">
        <v>9</v>
      </c>
      <c r="E2145">
        <v>2392826743357.4917</v>
      </c>
      <c r="F2145" t="s">
        <v>173</v>
      </c>
      <c r="G2145" s="16">
        <v>46298.780196087966</v>
      </c>
    </row>
    <row r="2146" spans="1:7" x14ac:dyDescent="0.35">
      <c r="A2146" t="s">
        <v>32</v>
      </c>
      <c r="B2146">
        <v>2013</v>
      </c>
      <c r="C2146" t="s">
        <v>10</v>
      </c>
      <c r="D2146" t="s">
        <v>11</v>
      </c>
      <c r="E2146">
        <v>0.78175644623100027</v>
      </c>
      <c r="F2146" t="s">
        <v>173</v>
      </c>
      <c r="G2146" s="16">
        <v>46298.780196087966</v>
      </c>
    </row>
    <row r="2147" spans="1:7" x14ac:dyDescent="0.35">
      <c r="A2147" t="s">
        <v>32</v>
      </c>
      <c r="B2147">
        <v>2013</v>
      </c>
      <c r="C2147" t="s">
        <v>12</v>
      </c>
      <c r="D2147" t="s">
        <v>13</v>
      </c>
      <c r="E2147">
        <v>50066.530432478292</v>
      </c>
      <c r="F2147" t="s">
        <v>173</v>
      </c>
      <c r="G2147" s="16">
        <v>46298.780196087966</v>
      </c>
    </row>
    <row r="2148" spans="1:7" x14ac:dyDescent="0.35">
      <c r="A2148" t="s">
        <v>32</v>
      </c>
      <c r="B2148">
        <v>2013</v>
      </c>
      <c r="C2148" t="s">
        <v>14</v>
      </c>
      <c r="D2148" t="s">
        <v>15</v>
      </c>
      <c r="E2148">
        <v>0.86371549786180413</v>
      </c>
      <c r="F2148" t="s">
        <v>173</v>
      </c>
      <c r="G2148" s="16">
        <v>46298.780196087966</v>
      </c>
    </row>
    <row r="2149" spans="1:7" x14ac:dyDescent="0.35">
      <c r="A2149" t="s">
        <v>32</v>
      </c>
      <c r="B2149">
        <v>2013</v>
      </c>
      <c r="C2149" t="s">
        <v>16</v>
      </c>
      <c r="D2149" t="s">
        <v>17</v>
      </c>
      <c r="E2149">
        <v>81.919799999999995</v>
      </c>
      <c r="F2149" t="s">
        <v>173</v>
      </c>
      <c r="G2149" s="16">
        <v>46298.780196087966</v>
      </c>
    </row>
    <row r="2150" spans="1:7" x14ac:dyDescent="0.35">
      <c r="A2150" t="s">
        <v>32</v>
      </c>
      <c r="B2150">
        <v>2013</v>
      </c>
      <c r="C2150" t="s">
        <v>18</v>
      </c>
      <c r="D2150" t="s">
        <v>19</v>
      </c>
      <c r="E2150">
        <v>82.219512195121965</v>
      </c>
      <c r="F2150" t="s">
        <v>173</v>
      </c>
      <c r="G2150" s="16">
        <v>46298.780196087966</v>
      </c>
    </row>
    <row r="2151" spans="1:7" x14ac:dyDescent="0.35">
      <c r="A2151" t="s">
        <v>32</v>
      </c>
      <c r="B2151">
        <v>2013</v>
      </c>
      <c r="C2151" t="s">
        <v>20</v>
      </c>
      <c r="D2151" t="s">
        <v>21</v>
      </c>
      <c r="E2151">
        <v>65997932</v>
      </c>
      <c r="F2151" t="s">
        <v>173</v>
      </c>
      <c r="G2151" s="16">
        <v>46298.780196087966</v>
      </c>
    </row>
    <row r="2152" spans="1:7" x14ac:dyDescent="0.35">
      <c r="A2152" t="s">
        <v>32</v>
      </c>
      <c r="B2152">
        <v>2013</v>
      </c>
      <c r="C2152" t="s">
        <v>22</v>
      </c>
      <c r="D2152" t="s">
        <v>23</v>
      </c>
      <c r="E2152">
        <v>61.819233873396207</v>
      </c>
      <c r="F2152" t="s">
        <v>173</v>
      </c>
      <c r="G2152" s="16">
        <v>46298.780196087966</v>
      </c>
    </row>
    <row r="2153" spans="1:7" x14ac:dyDescent="0.35">
      <c r="A2153" t="s">
        <v>32</v>
      </c>
      <c r="B2153">
        <v>2014</v>
      </c>
      <c r="C2153" t="s">
        <v>6</v>
      </c>
      <c r="D2153" t="s">
        <v>7</v>
      </c>
      <c r="E2153">
        <v>100</v>
      </c>
      <c r="F2153" t="s">
        <v>173</v>
      </c>
      <c r="G2153" s="16">
        <v>46298.780196087966</v>
      </c>
    </row>
    <row r="2154" spans="1:7" x14ac:dyDescent="0.35">
      <c r="A2154" t="s">
        <v>32</v>
      </c>
      <c r="B2154">
        <v>2014</v>
      </c>
      <c r="C2154" t="s">
        <v>8</v>
      </c>
      <c r="D2154" t="s">
        <v>9</v>
      </c>
      <c r="E2154">
        <v>2416703156974.4048</v>
      </c>
      <c r="F2154" t="s">
        <v>173</v>
      </c>
      <c r="G2154" s="16">
        <v>46298.780196087966</v>
      </c>
    </row>
    <row r="2155" spans="1:7" x14ac:dyDescent="0.35">
      <c r="A2155" t="s">
        <v>32</v>
      </c>
      <c r="B2155">
        <v>2014</v>
      </c>
      <c r="C2155" t="s">
        <v>10</v>
      </c>
      <c r="D2155" t="s">
        <v>11</v>
      </c>
      <c r="E2155">
        <v>0.99783294729525096</v>
      </c>
      <c r="F2155" t="s">
        <v>173</v>
      </c>
      <c r="G2155" s="16">
        <v>46298.780196087966</v>
      </c>
    </row>
    <row r="2156" spans="1:7" x14ac:dyDescent="0.35">
      <c r="A2156" t="s">
        <v>32</v>
      </c>
      <c r="B2156">
        <v>2014</v>
      </c>
      <c r="C2156" t="s">
        <v>12</v>
      </c>
      <c r="D2156" t="s">
        <v>13</v>
      </c>
      <c r="E2156">
        <v>50326.567863089047</v>
      </c>
      <c r="F2156" t="s">
        <v>173</v>
      </c>
      <c r="G2156" s="16">
        <v>46298.780196087966</v>
      </c>
    </row>
    <row r="2157" spans="1:7" x14ac:dyDescent="0.35">
      <c r="A2157" t="s">
        <v>32</v>
      </c>
      <c r="B2157">
        <v>2014</v>
      </c>
      <c r="C2157" t="s">
        <v>14</v>
      </c>
      <c r="D2157" t="s">
        <v>15</v>
      </c>
      <c r="E2157">
        <v>0.50775882293798968</v>
      </c>
      <c r="F2157" t="s">
        <v>173</v>
      </c>
      <c r="G2157" s="16">
        <v>46298.780196087966</v>
      </c>
    </row>
    <row r="2158" spans="1:7" x14ac:dyDescent="0.35">
      <c r="A2158" t="s">
        <v>32</v>
      </c>
      <c r="B2158">
        <v>2014</v>
      </c>
      <c r="C2158" t="s">
        <v>16</v>
      </c>
      <c r="D2158" t="s">
        <v>17</v>
      </c>
      <c r="E2158">
        <v>83.751099668182107</v>
      </c>
      <c r="F2158" t="s">
        <v>173</v>
      </c>
      <c r="G2158" s="16">
        <v>46298.780196087966</v>
      </c>
    </row>
    <row r="2159" spans="1:7" x14ac:dyDescent="0.35">
      <c r="A2159" t="s">
        <v>32</v>
      </c>
      <c r="B2159">
        <v>2014</v>
      </c>
      <c r="C2159" t="s">
        <v>18</v>
      </c>
      <c r="D2159" t="s">
        <v>19</v>
      </c>
      <c r="E2159">
        <v>82.719512195121951</v>
      </c>
      <c r="F2159" t="s">
        <v>173</v>
      </c>
      <c r="G2159" s="16">
        <v>46298.780196087966</v>
      </c>
    </row>
    <row r="2160" spans="1:7" x14ac:dyDescent="0.35">
      <c r="A2160" t="s">
        <v>32</v>
      </c>
      <c r="B2160">
        <v>2014</v>
      </c>
      <c r="C2160" t="s">
        <v>20</v>
      </c>
      <c r="D2160" t="s">
        <v>21</v>
      </c>
      <c r="E2160">
        <v>66312067</v>
      </c>
      <c r="F2160" t="s">
        <v>173</v>
      </c>
      <c r="G2160" s="16">
        <v>46298.780196087966</v>
      </c>
    </row>
    <row r="2161" spans="1:7" x14ac:dyDescent="0.35">
      <c r="A2161" t="s">
        <v>32</v>
      </c>
      <c r="B2161">
        <v>2014</v>
      </c>
      <c r="C2161" t="s">
        <v>22</v>
      </c>
      <c r="D2161" t="s">
        <v>23</v>
      </c>
      <c r="E2161">
        <v>62.199266937950668</v>
      </c>
      <c r="F2161" t="s">
        <v>173</v>
      </c>
      <c r="G2161" s="16">
        <v>46298.780196087966</v>
      </c>
    </row>
    <row r="2162" spans="1:7" x14ac:dyDescent="0.35">
      <c r="A2162" t="s">
        <v>32</v>
      </c>
      <c r="B2162">
        <v>2015</v>
      </c>
      <c r="C2162" t="s">
        <v>6</v>
      </c>
      <c r="D2162" t="s">
        <v>7</v>
      </c>
      <c r="E2162">
        <v>100</v>
      </c>
      <c r="F2162" t="s">
        <v>173</v>
      </c>
      <c r="G2162" s="16">
        <v>46298.780196087966</v>
      </c>
    </row>
    <row r="2163" spans="1:7" x14ac:dyDescent="0.35">
      <c r="A2163" t="s">
        <v>32</v>
      </c>
      <c r="B2163">
        <v>2015</v>
      </c>
      <c r="C2163" t="s">
        <v>8</v>
      </c>
      <c r="D2163" t="s">
        <v>9</v>
      </c>
      <c r="E2163">
        <v>2442483452642.4985</v>
      </c>
      <c r="F2163" t="s">
        <v>173</v>
      </c>
      <c r="G2163" s="16">
        <v>46298.780196087966</v>
      </c>
    </row>
    <row r="2164" spans="1:7" x14ac:dyDescent="0.35">
      <c r="A2164" t="s">
        <v>32</v>
      </c>
      <c r="B2164">
        <v>2015</v>
      </c>
      <c r="C2164" t="s">
        <v>10</v>
      </c>
      <c r="D2164" t="s">
        <v>11</v>
      </c>
      <c r="E2164">
        <v>1.0667547478346222</v>
      </c>
      <c r="F2164" t="s">
        <v>173</v>
      </c>
      <c r="G2164" s="16">
        <v>46298.780196087966</v>
      </c>
    </row>
    <row r="2165" spans="1:7" x14ac:dyDescent="0.35">
      <c r="A2165" t="s">
        <v>32</v>
      </c>
      <c r="B2165">
        <v>2015</v>
      </c>
      <c r="C2165" t="s">
        <v>12</v>
      </c>
      <c r="D2165" t="s">
        <v>13</v>
      </c>
      <c r="E2165">
        <v>50682.895358633301</v>
      </c>
      <c r="F2165" t="s">
        <v>173</v>
      </c>
      <c r="G2165" s="16">
        <v>46298.780196087966</v>
      </c>
    </row>
    <row r="2166" spans="1:7" x14ac:dyDescent="0.35">
      <c r="A2166" t="s">
        <v>32</v>
      </c>
      <c r="B2166">
        <v>2015</v>
      </c>
      <c r="C2166" t="s">
        <v>14</v>
      </c>
      <c r="D2166" t="s">
        <v>15</v>
      </c>
      <c r="E2166">
        <v>3.7514380512518167E-2</v>
      </c>
      <c r="F2166" t="s">
        <v>173</v>
      </c>
      <c r="G2166" s="16">
        <v>46298.780196087966</v>
      </c>
    </row>
    <row r="2167" spans="1:7" x14ac:dyDescent="0.35">
      <c r="A2167" t="s">
        <v>32</v>
      </c>
      <c r="B2167">
        <v>2015</v>
      </c>
      <c r="C2167" t="s">
        <v>16</v>
      </c>
      <c r="D2167" t="s">
        <v>17</v>
      </c>
      <c r="E2167">
        <v>78.006037707190202</v>
      </c>
      <c r="F2167" t="s">
        <v>173</v>
      </c>
      <c r="G2167" s="16">
        <v>46298.780196087966</v>
      </c>
    </row>
    <row r="2168" spans="1:7" x14ac:dyDescent="0.35">
      <c r="A2168" t="s">
        <v>32</v>
      </c>
      <c r="B2168">
        <v>2015</v>
      </c>
      <c r="C2168" t="s">
        <v>18</v>
      </c>
      <c r="D2168" t="s">
        <v>19</v>
      </c>
      <c r="E2168">
        <v>82.321951219512201</v>
      </c>
      <c r="F2168" t="s">
        <v>173</v>
      </c>
      <c r="G2168" s="16">
        <v>46298.780196087966</v>
      </c>
    </row>
    <row r="2169" spans="1:7" x14ac:dyDescent="0.35">
      <c r="A2169" t="s">
        <v>32</v>
      </c>
      <c r="B2169">
        <v>2015</v>
      </c>
      <c r="C2169" t="s">
        <v>20</v>
      </c>
      <c r="D2169" t="s">
        <v>21</v>
      </c>
      <c r="E2169">
        <v>66548272</v>
      </c>
      <c r="F2169" t="s">
        <v>173</v>
      </c>
      <c r="G2169" s="16">
        <v>46298.780196087966</v>
      </c>
    </row>
    <row r="2170" spans="1:7" x14ac:dyDescent="0.35">
      <c r="A2170" t="s">
        <v>32</v>
      </c>
      <c r="B2170">
        <v>2015</v>
      </c>
      <c r="C2170" t="s">
        <v>22</v>
      </c>
      <c r="D2170" t="s">
        <v>23</v>
      </c>
      <c r="E2170">
        <v>63.504687195648444</v>
      </c>
      <c r="F2170" t="s">
        <v>173</v>
      </c>
      <c r="G2170" s="16">
        <v>46298.780196087966</v>
      </c>
    </row>
    <row r="2171" spans="1:7" x14ac:dyDescent="0.35">
      <c r="A2171" t="s">
        <v>32</v>
      </c>
      <c r="B2171">
        <v>2016</v>
      </c>
      <c r="C2171" t="s">
        <v>6</v>
      </c>
      <c r="D2171" t="s">
        <v>7</v>
      </c>
      <c r="E2171">
        <v>100</v>
      </c>
      <c r="F2171" t="s">
        <v>173</v>
      </c>
      <c r="G2171" s="16">
        <v>46298.780196087966</v>
      </c>
    </row>
    <row r="2172" spans="1:7" x14ac:dyDescent="0.35">
      <c r="A2172" t="s">
        <v>32</v>
      </c>
      <c r="B2172">
        <v>2016</v>
      </c>
      <c r="C2172" t="s">
        <v>8</v>
      </c>
      <c r="D2172" t="s">
        <v>9</v>
      </c>
      <c r="E2172">
        <v>2463489569347.314</v>
      </c>
      <c r="F2172" t="s">
        <v>173</v>
      </c>
      <c r="G2172" s="16">
        <v>46298.780196087966</v>
      </c>
    </row>
    <row r="2173" spans="1:7" x14ac:dyDescent="0.35">
      <c r="A2173" t="s">
        <v>32</v>
      </c>
      <c r="B2173">
        <v>2016</v>
      </c>
      <c r="C2173" t="s">
        <v>10</v>
      </c>
      <c r="D2173" t="s">
        <v>11</v>
      </c>
      <c r="E2173">
        <v>0.86003107542403257</v>
      </c>
      <c r="F2173" t="s">
        <v>173</v>
      </c>
      <c r="G2173" s="16">
        <v>46298.780196087966</v>
      </c>
    </row>
    <row r="2174" spans="1:7" x14ac:dyDescent="0.35">
      <c r="A2174" t="s">
        <v>32</v>
      </c>
      <c r="B2174">
        <v>2016</v>
      </c>
      <c r="C2174" t="s">
        <v>12</v>
      </c>
      <c r="D2174" t="s">
        <v>13</v>
      </c>
      <c r="E2174">
        <v>50984.075297831965</v>
      </c>
      <c r="F2174" t="s">
        <v>173</v>
      </c>
      <c r="G2174" s="16">
        <v>46298.780196087966</v>
      </c>
    </row>
    <row r="2175" spans="1:7" x14ac:dyDescent="0.35">
      <c r="A2175" t="s">
        <v>32</v>
      </c>
      <c r="B2175">
        <v>2016</v>
      </c>
      <c r="C2175" t="s">
        <v>14</v>
      </c>
      <c r="D2175" t="s">
        <v>15</v>
      </c>
      <c r="E2175">
        <v>0.18333486112376479</v>
      </c>
      <c r="F2175" t="s">
        <v>173</v>
      </c>
      <c r="G2175" s="16">
        <v>46298.780196087966</v>
      </c>
    </row>
    <row r="2176" spans="1:7" x14ac:dyDescent="0.35">
      <c r="A2176" t="s">
        <v>32</v>
      </c>
      <c r="B2176">
        <v>2016</v>
      </c>
      <c r="C2176" t="s">
        <v>16</v>
      </c>
      <c r="D2176" t="s">
        <v>17</v>
      </c>
      <c r="E2176">
        <v>79.269811320754698</v>
      </c>
      <c r="F2176" t="s">
        <v>173</v>
      </c>
      <c r="G2176" s="16">
        <v>46298.780196087966</v>
      </c>
    </row>
    <row r="2177" spans="1:7" x14ac:dyDescent="0.35">
      <c r="A2177" t="s">
        <v>32</v>
      </c>
      <c r="B2177">
        <v>2016</v>
      </c>
      <c r="C2177" t="s">
        <v>18</v>
      </c>
      <c r="D2177" t="s">
        <v>19</v>
      </c>
      <c r="E2177">
        <v>82.573170731707322</v>
      </c>
      <c r="F2177" t="s">
        <v>173</v>
      </c>
      <c r="G2177" s="16">
        <v>46298.780196087966</v>
      </c>
    </row>
    <row r="2178" spans="1:7" x14ac:dyDescent="0.35">
      <c r="A2178" t="s">
        <v>32</v>
      </c>
      <c r="B2178">
        <v>2016</v>
      </c>
      <c r="C2178" t="s">
        <v>20</v>
      </c>
      <c r="D2178" t="s">
        <v>21</v>
      </c>
      <c r="E2178">
        <v>66724104</v>
      </c>
      <c r="F2178" t="s">
        <v>173</v>
      </c>
      <c r="G2178" s="16">
        <v>46298.780196087966</v>
      </c>
    </row>
    <row r="2179" spans="1:7" x14ac:dyDescent="0.35">
      <c r="A2179" t="s">
        <v>32</v>
      </c>
      <c r="B2179">
        <v>2016</v>
      </c>
      <c r="C2179" t="s">
        <v>22</v>
      </c>
      <c r="D2179" t="s">
        <v>23</v>
      </c>
      <c r="E2179">
        <v>63.342756438335144</v>
      </c>
      <c r="F2179" t="s">
        <v>173</v>
      </c>
      <c r="G2179" s="16">
        <v>46298.780196087966</v>
      </c>
    </row>
    <row r="2180" spans="1:7" x14ac:dyDescent="0.35">
      <c r="A2180" t="s">
        <v>32</v>
      </c>
      <c r="B2180">
        <v>2017</v>
      </c>
      <c r="C2180" t="s">
        <v>6</v>
      </c>
      <c r="D2180" t="s">
        <v>7</v>
      </c>
      <c r="E2180">
        <v>100</v>
      </c>
      <c r="F2180" t="s">
        <v>173</v>
      </c>
      <c r="G2180" s="16">
        <v>46298.780196087966</v>
      </c>
    </row>
    <row r="2181" spans="1:7" x14ac:dyDescent="0.35">
      <c r="A2181" t="s">
        <v>32</v>
      </c>
      <c r="B2181">
        <v>2017</v>
      </c>
      <c r="C2181" t="s">
        <v>8</v>
      </c>
      <c r="D2181" t="s">
        <v>9</v>
      </c>
      <c r="E2181">
        <v>2514819204088.144</v>
      </c>
      <c r="F2181" t="s">
        <v>173</v>
      </c>
      <c r="G2181" s="16">
        <v>46298.780196087966</v>
      </c>
    </row>
    <row r="2182" spans="1:7" x14ac:dyDescent="0.35">
      <c r="A2182" t="s">
        <v>32</v>
      </c>
      <c r="B2182">
        <v>2017</v>
      </c>
      <c r="C2182" t="s">
        <v>10</v>
      </c>
      <c r="D2182" t="s">
        <v>11</v>
      </c>
      <c r="E2182">
        <v>2.0836148599739914</v>
      </c>
      <c r="F2182" t="s">
        <v>173</v>
      </c>
      <c r="G2182" s="16">
        <v>46298.780196087966</v>
      </c>
    </row>
    <row r="2183" spans="1:7" x14ac:dyDescent="0.35">
      <c r="A2183" t="s">
        <v>32</v>
      </c>
      <c r="B2183">
        <v>2017</v>
      </c>
      <c r="C2183" t="s">
        <v>12</v>
      </c>
      <c r="D2183" t="s">
        <v>13</v>
      </c>
      <c r="E2183">
        <v>51895.566298583777</v>
      </c>
      <c r="F2183" t="s">
        <v>173</v>
      </c>
      <c r="G2183" s="16">
        <v>46298.780196087966</v>
      </c>
    </row>
    <row r="2184" spans="1:7" x14ac:dyDescent="0.35">
      <c r="A2184" t="s">
        <v>32</v>
      </c>
      <c r="B2184">
        <v>2017</v>
      </c>
      <c r="C2184" t="s">
        <v>14</v>
      </c>
      <c r="D2184" t="s">
        <v>15</v>
      </c>
      <c r="E2184">
        <v>1.03228275064681</v>
      </c>
      <c r="F2184" t="s">
        <v>173</v>
      </c>
      <c r="G2184" s="16">
        <v>46298.780196087966</v>
      </c>
    </row>
    <row r="2185" spans="1:7" x14ac:dyDescent="0.35">
      <c r="A2185" t="s">
        <v>32</v>
      </c>
      <c r="B2185">
        <v>2017</v>
      </c>
      <c r="C2185" t="s">
        <v>16</v>
      </c>
      <c r="D2185" t="s">
        <v>17</v>
      </c>
      <c r="E2185">
        <v>80.502459724360705</v>
      </c>
      <c r="F2185" t="s">
        <v>173</v>
      </c>
      <c r="G2185" s="16">
        <v>46298.780196087966</v>
      </c>
    </row>
    <row r="2186" spans="1:7" x14ac:dyDescent="0.35">
      <c r="A2186" t="s">
        <v>32</v>
      </c>
      <c r="B2186">
        <v>2017</v>
      </c>
      <c r="C2186" t="s">
        <v>18</v>
      </c>
      <c r="D2186" t="s">
        <v>19</v>
      </c>
      <c r="E2186">
        <v>82.575609756097563</v>
      </c>
      <c r="F2186" t="s">
        <v>173</v>
      </c>
      <c r="G2186" s="16">
        <v>46298.780196087966</v>
      </c>
    </row>
    <row r="2187" spans="1:7" x14ac:dyDescent="0.35">
      <c r="A2187" t="s">
        <v>32</v>
      </c>
      <c r="B2187">
        <v>2017</v>
      </c>
      <c r="C2187" t="s">
        <v>20</v>
      </c>
      <c r="D2187" t="s">
        <v>21</v>
      </c>
      <c r="E2187">
        <v>66918020</v>
      </c>
      <c r="F2187" t="s">
        <v>173</v>
      </c>
      <c r="G2187" s="16">
        <v>46298.780196087966</v>
      </c>
    </row>
    <row r="2188" spans="1:7" x14ac:dyDescent="0.35">
      <c r="A2188" t="s">
        <v>32</v>
      </c>
      <c r="B2188">
        <v>2017</v>
      </c>
      <c r="C2188" t="s">
        <v>22</v>
      </c>
      <c r="D2188" t="s">
        <v>23</v>
      </c>
      <c r="E2188">
        <v>65.395848155971123</v>
      </c>
      <c r="F2188" t="s">
        <v>173</v>
      </c>
      <c r="G2188" s="16">
        <v>46298.780196087966</v>
      </c>
    </row>
    <row r="2189" spans="1:7" x14ac:dyDescent="0.35">
      <c r="A2189" t="s">
        <v>32</v>
      </c>
      <c r="B2189">
        <v>2018</v>
      </c>
      <c r="C2189" t="s">
        <v>6</v>
      </c>
      <c r="D2189" t="s">
        <v>7</v>
      </c>
      <c r="E2189">
        <v>100</v>
      </c>
      <c r="F2189" t="s">
        <v>173</v>
      </c>
      <c r="G2189" s="16">
        <v>46298.780196087966</v>
      </c>
    </row>
    <row r="2190" spans="1:7" x14ac:dyDescent="0.35">
      <c r="A2190" t="s">
        <v>32</v>
      </c>
      <c r="B2190">
        <v>2018</v>
      </c>
      <c r="C2190" t="s">
        <v>8</v>
      </c>
      <c r="D2190" t="s">
        <v>9</v>
      </c>
      <c r="E2190">
        <v>2556210832760.0239</v>
      </c>
      <c r="F2190" t="s">
        <v>173</v>
      </c>
      <c r="G2190" s="16">
        <v>46298.780196087966</v>
      </c>
    </row>
    <row r="2191" spans="1:7" x14ac:dyDescent="0.35">
      <c r="A2191" t="s">
        <v>32</v>
      </c>
      <c r="B2191">
        <v>2018</v>
      </c>
      <c r="C2191" t="s">
        <v>10</v>
      </c>
      <c r="D2191" t="s">
        <v>11</v>
      </c>
      <c r="E2191">
        <v>1.6459087239588683</v>
      </c>
      <c r="F2191" t="s">
        <v>173</v>
      </c>
      <c r="G2191" s="16">
        <v>46298.780196087966</v>
      </c>
    </row>
    <row r="2192" spans="1:7" x14ac:dyDescent="0.35">
      <c r="A2192" t="s">
        <v>32</v>
      </c>
      <c r="B2192">
        <v>2018</v>
      </c>
      <c r="C2192" t="s">
        <v>12</v>
      </c>
      <c r="D2192" t="s">
        <v>13</v>
      </c>
      <c r="E2192">
        <v>52560.953624384063</v>
      </c>
      <c r="F2192" t="s">
        <v>173</v>
      </c>
      <c r="G2192" s="16">
        <v>46298.780196087966</v>
      </c>
    </row>
    <row r="2193" spans="1:7" x14ac:dyDescent="0.35">
      <c r="A2193" t="s">
        <v>32</v>
      </c>
      <c r="B2193">
        <v>2018</v>
      </c>
      <c r="C2193" t="s">
        <v>14</v>
      </c>
      <c r="D2193" t="s">
        <v>15</v>
      </c>
      <c r="E2193">
        <v>1.8508150831549279</v>
      </c>
      <c r="F2193" t="s">
        <v>173</v>
      </c>
      <c r="G2193" s="16">
        <v>46298.780196087966</v>
      </c>
    </row>
    <row r="2194" spans="1:7" x14ac:dyDescent="0.35">
      <c r="A2194" t="s">
        <v>32</v>
      </c>
      <c r="B2194">
        <v>2018</v>
      </c>
      <c r="C2194" t="s">
        <v>16</v>
      </c>
      <c r="D2194" t="s">
        <v>17</v>
      </c>
      <c r="E2194">
        <v>82.043186778848394</v>
      </c>
      <c r="F2194" t="s">
        <v>173</v>
      </c>
      <c r="G2194" s="16">
        <v>46298.780196087966</v>
      </c>
    </row>
    <row r="2195" spans="1:7" x14ac:dyDescent="0.35">
      <c r="A2195" t="s">
        <v>32</v>
      </c>
      <c r="B2195">
        <v>2018</v>
      </c>
      <c r="C2195" t="s">
        <v>18</v>
      </c>
      <c r="D2195" t="s">
        <v>19</v>
      </c>
      <c r="E2195">
        <v>82.675609756097572</v>
      </c>
      <c r="F2195" t="s">
        <v>173</v>
      </c>
      <c r="G2195" s="16">
        <v>46298.780196087966</v>
      </c>
    </row>
    <row r="2196" spans="1:7" x14ac:dyDescent="0.35">
      <c r="A2196" t="s">
        <v>32</v>
      </c>
      <c r="B2196">
        <v>2018</v>
      </c>
      <c r="C2196" t="s">
        <v>20</v>
      </c>
      <c r="D2196" t="s">
        <v>21</v>
      </c>
      <c r="E2196">
        <v>67158348</v>
      </c>
      <c r="F2196" t="s">
        <v>173</v>
      </c>
      <c r="G2196" s="16">
        <v>46298.780196087966</v>
      </c>
    </row>
    <row r="2197" spans="1:7" x14ac:dyDescent="0.35">
      <c r="A2197" t="s">
        <v>32</v>
      </c>
      <c r="B2197">
        <v>2018</v>
      </c>
      <c r="C2197" t="s">
        <v>22</v>
      </c>
      <c r="D2197" t="s">
        <v>23</v>
      </c>
      <c r="E2197">
        <v>66.802260781226579</v>
      </c>
      <c r="F2197" t="s">
        <v>173</v>
      </c>
      <c r="G2197" s="16">
        <v>46298.780196087966</v>
      </c>
    </row>
    <row r="2198" spans="1:7" x14ac:dyDescent="0.35">
      <c r="A2198" t="s">
        <v>32</v>
      </c>
      <c r="B2198">
        <v>2019</v>
      </c>
      <c r="C2198" t="s">
        <v>6</v>
      </c>
      <c r="D2198" t="s">
        <v>7</v>
      </c>
      <c r="E2198">
        <v>100</v>
      </c>
      <c r="F2198" t="s">
        <v>173</v>
      </c>
      <c r="G2198" s="16">
        <v>46298.780196087966</v>
      </c>
    </row>
    <row r="2199" spans="1:7" x14ac:dyDescent="0.35">
      <c r="A2199" t="s">
        <v>32</v>
      </c>
      <c r="B2199">
        <v>2019</v>
      </c>
      <c r="C2199" t="s">
        <v>8</v>
      </c>
      <c r="D2199" t="s">
        <v>9</v>
      </c>
      <c r="E2199">
        <v>2608036638906.1196</v>
      </c>
      <c r="F2199" t="s">
        <v>173</v>
      </c>
      <c r="G2199" s="16">
        <v>46298.780196087966</v>
      </c>
    </row>
    <row r="2200" spans="1:7" x14ac:dyDescent="0.35">
      <c r="A2200" t="s">
        <v>32</v>
      </c>
      <c r="B2200">
        <v>2019</v>
      </c>
      <c r="C2200" t="s">
        <v>10</v>
      </c>
      <c r="D2200" t="s">
        <v>11</v>
      </c>
      <c r="E2200">
        <v>2.0274464641923657</v>
      </c>
      <c r="F2200" t="s">
        <v>173</v>
      </c>
      <c r="G2200" s="16">
        <v>46298.780196087966</v>
      </c>
    </row>
    <row r="2201" spans="1:7" x14ac:dyDescent="0.35">
      <c r="A2201" t="s">
        <v>32</v>
      </c>
      <c r="B2201">
        <v>2019</v>
      </c>
      <c r="C2201" t="s">
        <v>12</v>
      </c>
      <c r="D2201" t="s">
        <v>13</v>
      </c>
      <c r="E2201">
        <v>53448.55488499433</v>
      </c>
      <c r="F2201" t="s">
        <v>173</v>
      </c>
      <c r="G2201" s="16">
        <v>46298.780196087966</v>
      </c>
    </row>
    <row r="2202" spans="1:7" x14ac:dyDescent="0.35">
      <c r="A2202" t="s">
        <v>32</v>
      </c>
      <c r="B2202">
        <v>2019</v>
      </c>
      <c r="C2202" t="s">
        <v>14</v>
      </c>
      <c r="D2202" t="s">
        <v>15</v>
      </c>
      <c r="E2202">
        <v>1.1082549228829359</v>
      </c>
      <c r="F2202" t="s">
        <v>173</v>
      </c>
      <c r="G2202" s="16">
        <v>46298.780196087966</v>
      </c>
    </row>
    <row r="2203" spans="1:7" x14ac:dyDescent="0.35">
      <c r="A2203" t="s">
        <v>32</v>
      </c>
      <c r="B2203">
        <v>2019</v>
      </c>
      <c r="C2203" t="s">
        <v>16</v>
      </c>
      <c r="D2203" t="s">
        <v>17</v>
      </c>
      <c r="E2203">
        <v>83.339744086688299</v>
      </c>
      <c r="F2203" t="s">
        <v>173</v>
      </c>
      <c r="G2203" s="16">
        <v>46298.780196087966</v>
      </c>
    </row>
    <row r="2204" spans="1:7" x14ac:dyDescent="0.35">
      <c r="A2204" t="s">
        <v>32</v>
      </c>
      <c r="B2204">
        <v>2019</v>
      </c>
      <c r="C2204" t="s">
        <v>18</v>
      </c>
      <c r="D2204" t="s">
        <v>19</v>
      </c>
      <c r="E2204">
        <v>82.826829268292698</v>
      </c>
      <c r="F2204" t="s">
        <v>173</v>
      </c>
      <c r="G2204" s="16">
        <v>46298.780196087966</v>
      </c>
    </row>
    <row r="2205" spans="1:7" x14ac:dyDescent="0.35">
      <c r="A2205" t="s">
        <v>32</v>
      </c>
      <c r="B2205">
        <v>2019</v>
      </c>
      <c r="C2205" t="s">
        <v>20</v>
      </c>
      <c r="D2205" t="s">
        <v>21</v>
      </c>
      <c r="E2205">
        <v>67382061</v>
      </c>
      <c r="F2205" t="s">
        <v>173</v>
      </c>
      <c r="G2205" s="16">
        <v>46298.780196087966</v>
      </c>
    </row>
    <row r="2206" spans="1:7" x14ac:dyDescent="0.35">
      <c r="A2206" t="s">
        <v>32</v>
      </c>
      <c r="B2206">
        <v>2019</v>
      </c>
      <c r="C2206" t="s">
        <v>22</v>
      </c>
      <c r="D2206" t="s">
        <v>23</v>
      </c>
      <c r="E2206">
        <v>66.428960728174928</v>
      </c>
      <c r="F2206" t="s">
        <v>173</v>
      </c>
      <c r="G2206" s="16">
        <v>46298.780196087966</v>
      </c>
    </row>
    <row r="2207" spans="1:7" x14ac:dyDescent="0.35">
      <c r="A2207" t="s">
        <v>32</v>
      </c>
      <c r="B2207">
        <v>2020</v>
      </c>
      <c r="C2207" t="s">
        <v>6</v>
      </c>
      <c r="D2207" t="s">
        <v>7</v>
      </c>
      <c r="E2207">
        <v>100</v>
      </c>
      <c r="F2207" t="s">
        <v>173</v>
      </c>
      <c r="G2207" s="16">
        <v>46298.780196087966</v>
      </c>
    </row>
    <row r="2208" spans="1:7" x14ac:dyDescent="0.35">
      <c r="A2208" t="s">
        <v>32</v>
      </c>
      <c r="B2208">
        <v>2020</v>
      </c>
      <c r="C2208" t="s">
        <v>8</v>
      </c>
      <c r="D2208" t="s">
        <v>9</v>
      </c>
      <c r="E2208">
        <v>2413981867676.3555</v>
      </c>
      <c r="F2208" t="s">
        <v>173</v>
      </c>
      <c r="G2208" s="16">
        <v>46298.780196087966</v>
      </c>
    </row>
    <row r="2209" spans="1:7" x14ac:dyDescent="0.35">
      <c r="A2209" t="s">
        <v>32</v>
      </c>
      <c r="B2209">
        <v>2020</v>
      </c>
      <c r="C2209" t="s">
        <v>10</v>
      </c>
      <c r="D2209" t="s">
        <v>11</v>
      </c>
      <c r="E2209">
        <v>-7.4406458994823055</v>
      </c>
      <c r="F2209" t="s">
        <v>173</v>
      </c>
      <c r="G2209" s="16">
        <v>46298.780196087966</v>
      </c>
    </row>
    <row r="2210" spans="1:7" x14ac:dyDescent="0.35">
      <c r="A2210" t="s">
        <v>32</v>
      </c>
      <c r="B2210">
        <v>2020</v>
      </c>
      <c r="C2210" t="s">
        <v>12</v>
      </c>
      <c r="D2210" t="s">
        <v>13</v>
      </c>
      <c r="E2210">
        <v>49311.333409639032</v>
      </c>
      <c r="F2210" t="s">
        <v>173</v>
      </c>
      <c r="G2210" s="16">
        <v>46298.780196087966</v>
      </c>
    </row>
    <row r="2211" spans="1:7" x14ac:dyDescent="0.35">
      <c r="A2211" t="s">
        <v>32</v>
      </c>
      <c r="B2211">
        <v>2020</v>
      </c>
      <c r="C2211" t="s">
        <v>14</v>
      </c>
      <c r="D2211" t="s">
        <v>15</v>
      </c>
      <c r="E2211">
        <v>0.47649885272506542</v>
      </c>
      <c r="F2211" t="s">
        <v>173</v>
      </c>
      <c r="G2211" s="16">
        <v>46298.780196087966</v>
      </c>
    </row>
    <row r="2212" spans="1:7" x14ac:dyDescent="0.35">
      <c r="A2212" t="s">
        <v>32</v>
      </c>
      <c r="B2212">
        <v>2020</v>
      </c>
      <c r="C2212" t="s">
        <v>16</v>
      </c>
      <c r="D2212" t="s">
        <v>17</v>
      </c>
      <c r="E2212">
        <v>84.706398010000001</v>
      </c>
      <c r="F2212" t="s">
        <v>173</v>
      </c>
      <c r="G2212" s="16">
        <v>46298.780196087966</v>
      </c>
    </row>
    <row r="2213" spans="1:7" x14ac:dyDescent="0.35">
      <c r="A2213" t="s">
        <v>32</v>
      </c>
      <c r="B2213">
        <v>2020</v>
      </c>
      <c r="C2213" t="s">
        <v>18</v>
      </c>
      <c r="D2213" t="s">
        <v>19</v>
      </c>
      <c r="E2213">
        <v>82.175609756097572</v>
      </c>
      <c r="F2213" t="s">
        <v>173</v>
      </c>
      <c r="G2213" s="16">
        <v>46298.780196087966</v>
      </c>
    </row>
    <row r="2214" spans="1:7" x14ac:dyDescent="0.35">
      <c r="A2214" t="s">
        <v>32</v>
      </c>
      <c r="B2214">
        <v>2020</v>
      </c>
      <c r="C2214" t="s">
        <v>20</v>
      </c>
      <c r="D2214" t="s">
        <v>21</v>
      </c>
      <c r="E2214">
        <v>67601110</v>
      </c>
      <c r="F2214" t="s">
        <v>173</v>
      </c>
      <c r="G2214" s="16">
        <v>46298.780196087966</v>
      </c>
    </row>
    <row r="2215" spans="1:7" x14ac:dyDescent="0.35">
      <c r="A2215" t="s">
        <v>32</v>
      </c>
      <c r="B2215">
        <v>2020</v>
      </c>
      <c r="C2215" t="s">
        <v>22</v>
      </c>
      <c r="D2215" t="s">
        <v>23</v>
      </c>
      <c r="E2215">
        <v>58.838890724064719</v>
      </c>
      <c r="F2215" t="s">
        <v>173</v>
      </c>
      <c r="G2215" s="16">
        <v>46298.780196087966</v>
      </c>
    </row>
    <row r="2216" spans="1:7" x14ac:dyDescent="0.35">
      <c r="A2216" t="s">
        <v>32</v>
      </c>
      <c r="B2216">
        <v>2021</v>
      </c>
      <c r="C2216" t="s">
        <v>6</v>
      </c>
      <c r="D2216" t="s">
        <v>7</v>
      </c>
      <c r="E2216">
        <v>100</v>
      </c>
      <c r="F2216" t="s">
        <v>173</v>
      </c>
      <c r="G2216" s="16">
        <v>46298.780196087966</v>
      </c>
    </row>
    <row r="2217" spans="1:7" x14ac:dyDescent="0.35">
      <c r="A2217" t="s">
        <v>32</v>
      </c>
      <c r="B2217">
        <v>2021</v>
      </c>
      <c r="C2217" t="s">
        <v>8</v>
      </c>
      <c r="D2217" t="s">
        <v>9</v>
      </c>
      <c r="E2217">
        <v>2580120255051.7471</v>
      </c>
      <c r="F2217" t="s">
        <v>173</v>
      </c>
      <c r="G2217" s="16">
        <v>46298.780196087966</v>
      </c>
    </row>
    <row r="2218" spans="1:7" x14ac:dyDescent="0.35">
      <c r="A2218" t="s">
        <v>32</v>
      </c>
      <c r="B2218">
        <v>2021</v>
      </c>
      <c r="C2218" t="s">
        <v>10</v>
      </c>
      <c r="D2218" t="s">
        <v>11</v>
      </c>
      <c r="E2218">
        <v>6.8823378336023922</v>
      </c>
      <c r="F2218" t="s">
        <v>173</v>
      </c>
      <c r="G2218" s="16">
        <v>46298.780196087966</v>
      </c>
    </row>
    <row r="2219" spans="1:7" x14ac:dyDescent="0.35">
      <c r="A2219" t="s">
        <v>32</v>
      </c>
      <c r="B2219">
        <v>2021</v>
      </c>
      <c r="C2219" t="s">
        <v>12</v>
      </c>
      <c r="D2219" t="s">
        <v>13</v>
      </c>
      <c r="E2219">
        <v>52517.335490585516</v>
      </c>
      <c r="F2219" t="s">
        <v>173</v>
      </c>
      <c r="G2219" s="16">
        <v>46298.780196087966</v>
      </c>
    </row>
    <row r="2220" spans="1:7" x14ac:dyDescent="0.35">
      <c r="A2220" t="s">
        <v>32</v>
      </c>
      <c r="B2220">
        <v>2021</v>
      </c>
      <c r="C2220" t="s">
        <v>14</v>
      </c>
      <c r="D2220" t="s">
        <v>15</v>
      </c>
      <c r="E2220">
        <v>1.642331410383937</v>
      </c>
      <c r="F2220" t="s">
        <v>173</v>
      </c>
      <c r="G2220" s="16">
        <v>46298.780196087966</v>
      </c>
    </row>
    <row r="2221" spans="1:7" x14ac:dyDescent="0.35">
      <c r="A2221" t="s">
        <v>32</v>
      </c>
      <c r="B2221">
        <v>2021</v>
      </c>
      <c r="C2221" t="s">
        <v>16</v>
      </c>
      <c r="D2221" t="s">
        <v>17</v>
      </c>
      <c r="E2221">
        <v>86.095485749999995</v>
      </c>
      <c r="F2221" t="s">
        <v>173</v>
      </c>
      <c r="G2221" s="16">
        <v>46298.780196087966</v>
      </c>
    </row>
    <row r="2222" spans="1:7" x14ac:dyDescent="0.35">
      <c r="A2222" t="s">
        <v>32</v>
      </c>
      <c r="B2222">
        <v>2021</v>
      </c>
      <c r="C2222" t="s">
        <v>18</v>
      </c>
      <c r="D2222" t="s">
        <v>19</v>
      </c>
      <c r="E2222">
        <v>82.324390243902442</v>
      </c>
      <c r="F2222" t="s">
        <v>173</v>
      </c>
      <c r="G2222" s="16">
        <v>46298.780196087966</v>
      </c>
    </row>
    <row r="2223" spans="1:7" x14ac:dyDescent="0.35">
      <c r="A2223" t="s">
        <v>32</v>
      </c>
      <c r="B2223">
        <v>2021</v>
      </c>
      <c r="C2223" t="s">
        <v>20</v>
      </c>
      <c r="D2223" t="s">
        <v>21</v>
      </c>
      <c r="E2223">
        <v>67842811</v>
      </c>
      <c r="F2223" t="s">
        <v>173</v>
      </c>
      <c r="G2223" s="16">
        <v>46298.780196087966</v>
      </c>
    </row>
    <row r="2224" spans="1:7" x14ac:dyDescent="0.35">
      <c r="A2224" t="s">
        <v>32</v>
      </c>
      <c r="B2224">
        <v>2021</v>
      </c>
      <c r="C2224" t="s">
        <v>22</v>
      </c>
      <c r="D2224" t="s">
        <v>23</v>
      </c>
      <c r="E2224">
        <v>63.788482630871954</v>
      </c>
      <c r="F2224" t="s">
        <v>173</v>
      </c>
      <c r="G2224" s="16">
        <v>46298.780196087966</v>
      </c>
    </row>
    <row r="2225" spans="1:7" x14ac:dyDescent="0.35">
      <c r="A2225" t="s">
        <v>32</v>
      </c>
      <c r="B2225">
        <v>2022</v>
      </c>
      <c r="C2225" t="s">
        <v>6</v>
      </c>
      <c r="D2225" t="s">
        <v>7</v>
      </c>
      <c r="E2225">
        <v>100</v>
      </c>
      <c r="F2225" t="s">
        <v>173</v>
      </c>
      <c r="G2225" s="16">
        <v>46298.780196087966</v>
      </c>
    </row>
    <row r="2226" spans="1:7" x14ac:dyDescent="0.35">
      <c r="A2226" t="s">
        <v>32</v>
      </c>
      <c r="B2226">
        <v>2022</v>
      </c>
      <c r="C2226" t="s">
        <v>8</v>
      </c>
      <c r="D2226" t="s">
        <v>9</v>
      </c>
      <c r="E2226">
        <v>2650215998256.0337</v>
      </c>
      <c r="F2226" t="s">
        <v>173</v>
      </c>
      <c r="G2226" s="16">
        <v>46298.780196087966</v>
      </c>
    </row>
    <row r="2227" spans="1:7" x14ac:dyDescent="0.35">
      <c r="A2227" t="s">
        <v>32</v>
      </c>
      <c r="B2227">
        <v>2022</v>
      </c>
      <c r="C2227" t="s">
        <v>10</v>
      </c>
      <c r="D2227" t="s">
        <v>11</v>
      </c>
      <c r="E2227">
        <v>2.716762641859134</v>
      </c>
      <c r="F2227" t="s">
        <v>173</v>
      </c>
      <c r="G2227" s="16">
        <v>46298.780196087966</v>
      </c>
    </row>
    <row r="2228" spans="1:7" x14ac:dyDescent="0.35">
      <c r="A2228" t="s">
        <v>32</v>
      </c>
      <c r="B2228">
        <v>2022</v>
      </c>
      <c r="C2228" t="s">
        <v>12</v>
      </c>
      <c r="D2228" t="s">
        <v>13</v>
      </c>
      <c r="E2228">
        <v>53673.813740642152</v>
      </c>
      <c r="F2228" t="s">
        <v>173</v>
      </c>
      <c r="G2228" s="16">
        <v>46298.780196087966</v>
      </c>
    </row>
    <row r="2229" spans="1:7" x14ac:dyDescent="0.35">
      <c r="A2229" t="s">
        <v>32</v>
      </c>
      <c r="B2229">
        <v>2022</v>
      </c>
      <c r="C2229" t="s">
        <v>14</v>
      </c>
      <c r="D2229" t="s">
        <v>15</v>
      </c>
      <c r="E2229">
        <v>5.2223674836972531</v>
      </c>
      <c r="F2229" t="s">
        <v>173</v>
      </c>
      <c r="G2229" s="16">
        <v>46298.780196087966</v>
      </c>
    </row>
    <row r="2230" spans="1:7" x14ac:dyDescent="0.35">
      <c r="A2230" t="s">
        <v>32</v>
      </c>
      <c r="B2230">
        <v>2022</v>
      </c>
      <c r="C2230" t="s">
        <v>16</v>
      </c>
      <c r="D2230" t="s">
        <v>17</v>
      </c>
      <c r="E2230">
        <v>85.333317339999994</v>
      </c>
      <c r="F2230" t="s">
        <v>173</v>
      </c>
      <c r="G2230" s="16">
        <v>46298.780196087966</v>
      </c>
    </row>
    <row r="2231" spans="1:7" x14ac:dyDescent="0.35">
      <c r="A2231" t="s">
        <v>32</v>
      </c>
      <c r="B2231">
        <v>2022</v>
      </c>
      <c r="C2231" t="s">
        <v>18</v>
      </c>
      <c r="D2231" t="s">
        <v>19</v>
      </c>
      <c r="E2231">
        <v>82.129268292682937</v>
      </c>
      <c r="F2231" t="s">
        <v>173</v>
      </c>
      <c r="G2231" s="16">
        <v>46298.780196087966</v>
      </c>
    </row>
    <row r="2232" spans="1:7" x14ac:dyDescent="0.35">
      <c r="A2232" t="s">
        <v>32</v>
      </c>
      <c r="B2232">
        <v>2022</v>
      </c>
      <c r="C2232" t="s">
        <v>20</v>
      </c>
      <c r="D2232" t="s">
        <v>21</v>
      </c>
      <c r="E2232">
        <v>68184457</v>
      </c>
      <c r="F2232" t="s">
        <v>173</v>
      </c>
      <c r="G2232" s="16">
        <v>46298.780196087966</v>
      </c>
    </row>
    <row r="2233" spans="1:7" x14ac:dyDescent="0.35">
      <c r="A2233" t="s">
        <v>32</v>
      </c>
      <c r="B2233">
        <v>2022</v>
      </c>
      <c r="C2233" t="s">
        <v>22</v>
      </c>
      <c r="D2233" t="s">
        <v>23</v>
      </c>
      <c r="E2233">
        <v>75.963007798199627</v>
      </c>
      <c r="F2233" t="s">
        <v>173</v>
      </c>
      <c r="G2233" s="16">
        <v>46298.780196087966</v>
      </c>
    </row>
    <row r="2234" spans="1:7" x14ac:dyDescent="0.35">
      <c r="A2234" t="s">
        <v>32</v>
      </c>
      <c r="B2234">
        <v>2023</v>
      </c>
      <c r="C2234" t="s">
        <v>6</v>
      </c>
      <c r="D2234" t="s">
        <v>7</v>
      </c>
      <c r="E2234">
        <v>100</v>
      </c>
      <c r="F2234" t="s">
        <v>173</v>
      </c>
      <c r="G2234" s="16">
        <v>46298.780196087966</v>
      </c>
    </row>
    <row r="2235" spans="1:7" x14ac:dyDescent="0.35">
      <c r="A2235" t="s">
        <v>32</v>
      </c>
      <c r="B2235">
        <v>2023</v>
      </c>
      <c r="C2235" t="s">
        <v>8</v>
      </c>
      <c r="D2235" t="s">
        <v>9</v>
      </c>
      <c r="E2235">
        <v>2688358302961.2158</v>
      </c>
      <c r="F2235" t="s">
        <v>173</v>
      </c>
      <c r="G2235" s="16">
        <v>46298.780196087966</v>
      </c>
    </row>
    <row r="2236" spans="1:7" x14ac:dyDescent="0.35">
      <c r="A2236" t="s">
        <v>32</v>
      </c>
      <c r="B2236">
        <v>2023</v>
      </c>
      <c r="C2236" t="s">
        <v>10</v>
      </c>
      <c r="D2236" t="s">
        <v>11</v>
      </c>
      <c r="E2236">
        <v>1.4392149443774258</v>
      </c>
      <c r="F2236" t="s">
        <v>173</v>
      </c>
      <c r="G2236" s="16">
        <v>46298.780196087966</v>
      </c>
    </row>
    <row r="2237" spans="1:7" x14ac:dyDescent="0.35">
      <c r="A2237" t="s">
        <v>32</v>
      </c>
      <c r="B2237">
        <v>2023</v>
      </c>
      <c r="C2237" t="s">
        <v>12</v>
      </c>
      <c r="D2237" t="s">
        <v>13</v>
      </c>
      <c r="E2237">
        <v>54296.723089773055</v>
      </c>
      <c r="F2237" t="s">
        <v>173</v>
      </c>
      <c r="G2237" s="16">
        <v>46298.780196087966</v>
      </c>
    </row>
    <row r="2238" spans="1:7" x14ac:dyDescent="0.35">
      <c r="A2238" t="s">
        <v>32</v>
      </c>
      <c r="B2238">
        <v>2023</v>
      </c>
      <c r="C2238" t="s">
        <v>14</v>
      </c>
      <c r="D2238" t="s">
        <v>15</v>
      </c>
      <c r="E2238">
        <v>4.8783572650844027</v>
      </c>
      <c r="F2238" t="s">
        <v>173</v>
      </c>
      <c r="G2238" s="16">
        <v>46298.780196087966</v>
      </c>
    </row>
    <row r="2239" spans="1:7" x14ac:dyDescent="0.35">
      <c r="A2239" t="s">
        <v>32</v>
      </c>
      <c r="B2239">
        <v>2023</v>
      </c>
      <c r="C2239" t="s">
        <v>16</v>
      </c>
      <c r="D2239" t="s">
        <v>17</v>
      </c>
      <c r="E2239">
        <v>86.836357890000002</v>
      </c>
      <c r="F2239" t="s">
        <v>173</v>
      </c>
      <c r="G2239" s="16">
        <v>46298.780196087966</v>
      </c>
    </row>
    <row r="2240" spans="1:7" x14ac:dyDescent="0.35">
      <c r="A2240" t="s">
        <v>32</v>
      </c>
      <c r="B2240">
        <v>2023</v>
      </c>
      <c r="C2240" t="s">
        <v>18</v>
      </c>
      <c r="D2240" t="s">
        <v>19</v>
      </c>
      <c r="E2240">
        <v>82.831707317073182</v>
      </c>
      <c r="F2240" t="s">
        <v>173</v>
      </c>
      <c r="G2240" s="16">
        <v>46298.780196087966</v>
      </c>
    </row>
    <row r="2241" spans="1:7" x14ac:dyDescent="0.35">
      <c r="A2241" t="s">
        <v>32</v>
      </c>
      <c r="B2241">
        <v>2023</v>
      </c>
      <c r="C2241" t="s">
        <v>20</v>
      </c>
      <c r="D2241" t="s">
        <v>21</v>
      </c>
      <c r="E2241">
        <v>68372286</v>
      </c>
      <c r="F2241" t="s">
        <v>173</v>
      </c>
      <c r="G2241" s="16">
        <v>46298.780196087966</v>
      </c>
    </row>
    <row r="2242" spans="1:7" x14ac:dyDescent="0.35">
      <c r="A2242" t="s">
        <v>32</v>
      </c>
      <c r="B2242">
        <v>2023</v>
      </c>
      <c r="C2242" t="s">
        <v>22</v>
      </c>
      <c r="D2242" t="s">
        <v>23</v>
      </c>
      <c r="E2242">
        <v>70.626145061022456</v>
      </c>
      <c r="F2242" t="s">
        <v>173</v>
      </c>
      <c r="G2242" s="16">
        <v>46298.780196087966</v>
      </c>
    </row>
    <row r="2243" spans="1:7" x14ac:dyDescent="0.35">
      <c r="A2243" t="s">
        <v>32</v>
      </c>
      <c r="B2243">
        <v>2024</v>
      </c>
      <c r="C2243" t="s">
        <v>6</v>
      </c>
      <c r="D2243" t="s">
        <v>7</v>
      </c>
      <c r="E2243">
        <v>100</v>
      </c>
      <c r="F2243" t="s">
        <v>173</v>
      </c>
      <c r="G2243" s="16">
        <v>46298.780196087966</v>
      </c>
    </row>
    <row r="2244" spans="1:7" x14ac:dyDescent="0.35">
      <c r="A2244" t="s">
        <v>32</v>
      </c>
      <c r="B2244">
        <v>2024</v>
      </c>
      <c r="C2244" t="s">
        <v>8</v>
      </c>
      <c r="D2244" t="s">
        <v>9</v>
      </c>
      <c r="E2244">
        <v>2720362347819.8081</v>
      </c>
      <c r="F2244" t="s">
        <v>173</v>
      </c>
      <c r="G2244" s="16">
        <v>46298.780196087966</v>
      </c>
    </row>
    <row r="2245" spans="1:7" x14ac:dyDescent="0.35">
      <c r="A2245" t="s">
        <v>32</v>
      </c>
      <c r="B2245">
        <v>2024</v>
      </c>
      <c r="C2245" t="s">
        <v>10</v>
      </c>
      <c r="D2245" t="s">
        <v>11</v>
      </c>
      <c r="E2245">
        <v>1.1904679827588325</v>
      </c>
      <c r="F2245" t="s">
        <v>173</v>
      </c>
      <c r="G2245" s="16">
        <v>46298.780196087966</v>
      </c>
    </row>
    <row r="2246" spans="1:7" x14ac:dyDescent="0.35">
      <c r="A2246" t="s">
        <v>32</v>
      </c>
      <c r="B2246">
        <v>2024</v>
      </c>
      <c r="C2246" t="s">
        <v>12</v>
      </c>
      <c r="D2246" t="s">
        <v>13</v>
      </c>
      <c r="E2246">
        <v>54799.348268938855</v>
      </c>
      <c r="F2246" t="s">
        <v>173</v>
      </c>
      <c r="G2246" s="16">
        <v>46298.780196087966</v>
      </c>
    </row>
    <row r="2247" spans="1:7" x14ac:dyDescent="0.35">
      <c r="A2247" t="s">
        <v>32</v>
      </c>
      <c r="B2247">
        <v>2024</v>
      </c>
      <c r="C2247" t="s">
        <v>14</v>
      </c>
      <c r="D2247" t="s">
        <v>15</v>
      </c>
      <c r="E2247">
        <v>1.9990494229146281</v>
      </c>
      <c r="F2247" t="s">
        <v>173</v>
      </c>
      <c r="G2247" s="16">
        <v>46298.780196087966</v>
      </c>
    </row>
    <row r="2248" spans="1:7" x14ac:dyDescent="0.35">
      <c r="A2248" t="s">
        <v>32</v>
      </c>
      <c r="B2248">
        <v>2024</v>
      </c>
      <c r="C2248" t="s">
        <v>16</v>
      </c>
      <c r="D2248" t="s">
        <v>17</v>
      </c>
      <c r="E2248">
        <v>88.653816379999995</v>
      </c>
      <c r="F2248" t="s">
        <v>173</v>
      </c>
      <c r="G2248" s="16">
        <v>46298.780196087966</v>
      </c>
    </row>
    <row r="2249" spans="1:7" x14ac:dyDescent="0.35">
      <c r="A2249" t="s">
        <v>32</v>
      </c>
      <c r="B2249">
        <v>2024</v>
      </c>
      <c r="C2249" t="s">
        <v>18</v>
      </c>
      <c r="D2249" t="s">
        <v>19</v>
      </c>
      <c r="E2249">
        <v>82.980487804878067</v>
      </c>
      <c r="F2249" t="s">
        <v>173</v>
      </c>
      <c r="G2249" s="16">
        <v>46298.780196087966</v>
      </c>
    </row>
    <row r="2250" spans="1:7" x14ac:dyDescent="0.35">
      <c r="A2250" t="s">
        <v>32</v>
      </c>
      <c r="B2250">
        <v>2024</v>
      </c>
      <c r="C2250" t="s">
        <v>20</v>
      </c>
      <c r="D2250" t="s">
        <v>21</v>
      </c>
      <c r="E2250">
        <v>68551653</v>
      </c>
      <c r="F2250" t="s">
        <v>173</v>
      </c>
      <c r="G2250" s="16">
        <v>46298.780196087966</v>
      </c>
    </row>
    <row r="2251" spans="1:7" x14ac:dyDescent="0.35">
      <c r="A2251" t="s">
        <v>32</v>
      </c>
      <c r="B2251">
        <v>2024</v>
      </c>
      <c r="C2251" t="s">
        <v>22</v>
      </c>
      <c r="D2251" t="s">
        <v>23</v>
      </c>
      <c r="E2251">
        <v>68.108187544374374</v>
      </c>
      <c r="F2251" t="s">
        <v>173</v>
      </c>
      <c r="G2251" s="16">
        <v>46298.780196087966</v>
      </c>
    </row>
    <row r="2252" spans="1:7" x14ac:dyDescent="0.35">
      <c r="A2252" t="s">
        <v>33</v>
      </c>
      <c r="B2252">
        <v>2000</v>
      </c>
      <c r="C2252" t="s">
        <v>6</v>
      </c>
      <c r="D2252" t="s">
        <v>7</v>
      </c>
      <c r="E2252">
        <v>100</v>
      </c>
      <c r="F2252" t="s">
        <v>173</v>
      </c>
      <c r="G2252" s="16">
        <v>46298.780196087966</v>
      </c>
    </row>
    <row r="2253" spans="1:7" x14ac:dyDescent="0.35">
      <c r="A2253" t="s">
        <v>33</v>
      </c>
      <c r="B2253">
        <v>2000</v>
      </c>
      <c r="C2253" t="s">
        <v>8</v>
      </c>
      <c r="D2253" t="s">
        <v>9</v>
      </c>
      <c r="E2253">
        <v>2314307169243.8779</v>
      </c>
      <c r="F2253" t="s">
        <v>173</v>
      </c>
      <c r="G2253" s="16">
        <v>46298.780196087966</v>
      </c>
    </row>
    <row r="2254" spans="1:7" x14ac:dyDescent="0.35">
      <c r="A2254" t="s">
        <v>33</v>
      </c>
      <c r="B2254">
        <v>2000</v>
      </c>
      <c r="C2254" t="s">
        <v>10</v>
      </c>
      <c r="D2254" t="s">
        <v>11</v>
      </c>
      <c r="E2254">
        <v>4.5243807481090386</v>
      </c>
      <c r="F2254" t="s">
        <v>173</v>
      </c>
      <c r="G2254" s="16">
        <v>46298.780196087966</v>
      </c>
    </row>
    <row r="2255" spans="1:7" x14ac:dyDescent="0.35">
      <c r="A2255" t="s">
        <v>33</v>
      </c>
      <c r="B2255">
        <v>2000</v>
      </c>
      <c r="C2255" t="s">
        <v>12</v>
      </c>
      <c r="D2255" t="s">
        <v>13</v>
      </c>
      <c r="E2255">
        <v>43818.346307944346</v>
      </c>
      <c r="F2255" t="s">
        <v>173</v>
      </c>
      <c r="G2255" s="16">
        <v>46298.780196087966</v>
      </c>
    </row>
    <row r="2256" spans="1:7" x14ac:dyDescent="0.35">
      <c r="A2256" t="s">
        <v>33</v>
      </c>
      <c r="B2256">
        <v>2000</v>
      </c>
      <c r="C2256" t="s">
        <v>14</v>
      </c>
      <c r="D2256" t="s">
        <v>15</v>
      </c>
      <c r="E2256">
        <v>1.182956242104084</v>
      </c>
      <c r="F2256" t="s">
        <v>173</v>
      </c>
      <c r="G2256" s="16">
        <v>46298.780196087966</v>
      </c>
    </row>
    <row r="2257" spans="1:7" x14ac:dyDescent="0.35">
      <c r="A2257" t="s">
        <v>33</v>
      </c>
      <c r="B2257">
        <v>2000</v>
      </c>
      <c r="C2257" t="s">
        <v>16</v>
      </c>
      <c r="D2257" t="s">
        <v>17</v>
      </c>
      <c r="E2257">
        <v>26.821754350857798</v>
      </c>
      <c r="F2257" t="s">
        <v>173</v>
      </c>
      <c r="G2257" s="16">
        <v>46298.780196087966</v>
      </c>
    </row>
    <row r="2258" spans="1:7" x14ac:dyDescent="0.35">
      <c r="A2258" t="s">
        <v>33</v>
      </c>
      <c r="B2258">
        <v>2000</v>
      </c>
      <c r="C2258" t="s">
        <v>18</v>
      </c>
      <c r="D2258" t="s">
        <v>19</v>
      </c>
      <c r="E2258">
        <v>77.741463414634154</v>
      </c>
      <c r="F2258" t="s">
        <v>173</v>
      </c>
      <c r="G2258" s="16">
        <v>46298.780196087966</v>
      </c>
    </row>
    <row r="2259" spans="1:7" x14ac:dyDescent="0.35">
      <c r="A2259" t="s">
        <v>33</v>
      </c>
      <c r="B2259">
        <v>2000</v>
      </c>
      <c r="C2259" t="s">
        <v>20</v>
      </c>
      <c r="D2259" t="s">
        <v>21</v>
      </c>
      <c r="E2259">
        <v>58892514</v>
      </c>
      <c r="F2259" t="s">
        <v>173</v>
      </c>
      <c r="G2259" s="16">
        <v>46298.780196087966</v>
      </c>
    </row>
    <row r="2260" spans="1:7" x14ac:dyDescent="0.35">
      <c r="A2260" t="s">
        <v>33</v>
      </c>
      <c r="B2260">
        <v>2000</v>
      </c>
      <c r="C2260" t="s">
        <v>22</v>
      </c>
      <c r="D2260" t="s">
        <v>23</v>
      </c>
      <c r="E2260">
        <v>52.338021233590318</v>
      </c>
      <c r="F2260" t="s">
        <v>173</v>
      </c>
      <c r="G2260" s="16">
        <v>46298.780196087966</v>
      </c>
    </row>
    <row r="2261" spans="1:7" x14ac:dyDescent="0.35">
      <c r="A2261" t="s">
        <v>33</v>
      </c>
      <c r="B2261">
        <v>2001</v>
      </c>
      <c r="C2261" t="s">
        <v>6</v>
      </c>
      <c r="D2261" t="s">
        <v>7</v>
      </c>
      <c r="E2261">
        <v>100</v>
      </c>
      <c r="F2261" t="s">
        <v>173</v>
      </c>
      <c r="G2261" s="16">
        <v>46298.780196087966</v>
      </c>
    </row>
    <row r="2262" spans="1:7" x14ac:dyDescent="0.35">
      <c r="A2262" t="s">
        <v>33</v>
      </c>
      <c r="B2262">
        <v>2001</v>
      </c>
      <c r="C2262" t="s">
        <v>8</v>
      </c>
      <c r="D2262" t="s">
        <v>9</v>
      </c>
      <c r="E2262">
        <v>2369642769659.0791</v>
      </c>
      <c r="F2262" t="s">
        <v>173</v>
      </c>
      <c r="G2262" s="16">
        <v>46298.780196087966</v>
      </c>
    </row>
    <row r="2263" spans="1:7" x14ac:dyDescent="0.35">
      <c r="A2263" t="s">
        <v>33</v>
      </c>
      <c r="B2263">
        <v>2001</v>
      </c>
      <c r="C2263" t="s">
        <v>10</v>
      </c>
      <c r="D2263" t="s">
        <v>11</v>
      </c>
      <c r="E2263">
        <v>2.3910222960282397</v>
      </c>
      <c r="F2263" t="s">
        <v>173</v>
      </c>
      <c r="G2263" s="16">
        <v>46298.780196087966</v>
      </c>
    </row>
    <row r="2264" spans="1:7" x14ac:dyDescent="0.35">
      <c r="A2264" t="s">
        <v>33</v>
      </c>
      <c r="B2264">
        <v>2001</v>
      </c>
      <c r="C2264" t="s">
        <v>12</v>
      </c>
      <c r="D2264" t="s">
        <v>13</v>
      </c>
      <c r="E2264">
        <v>44693.661262175519</v>
      </c>
      <c r="F2264" t="s">
        <v>173</v>
      </c>
      <c r="G2264" s="16">
        <v>46298.780196087966</v>
      </c>
    </row>
    <row r="2265" spans="1:7" x14ac:dyDescent="0.35">
      <c r="A2265" t="s">
        <v>33</v>
      </c>
      <c r="B2265">
        <v>2001</v>
      </c>
      <c r="C2265" t="s">
        <v>14</v>
      </c>
      <c r="D2265" t="s">
        <v>15</v>
      </c>
      <c r="E2265">
        <v>1.532349602724177</v>
      </c>
      <c r="F2265" t="s">
        <v>173</v>
      </c>
      <c r="G2265" s="16">
        <v>46298.780196087966</v>
      </c>
    </row>
    <row r="2266" spans="1:7" x14ac:dyDescent="0.35">
      <c r="A2266" t="s">
        <v>33</v>
      </c>
      <c r="B2266">
        <v>2001</v>
      </c>
      <c r="C2266" t="s">
        <v>16</v>
      </c>
      <c r="D2266" t="s">
        <v>17</v>
      </c>
      <c r="E2266">
        <v>33.481094874414701</v>
      </c>
      <c r="F2266" t="s">
        <v>173</v>
      </c>
      <c r="G2266" s="16">
        <v>46298.780196087966</v>
      </c>
    </row>
    <row r="2267" spans="1:7" x14ac:dyDescent="0.35">
      <c r="A2267" t="s">
        <v>33</v>
      </c>
      <c r="B2267">
        <v>2001</v>
      </c>
      <c r="C2267" t="s">
        <v>18</v>
      </c>
      <c r="D2267" t="s">
        <v>19</v>
      </c>
      <c r="E2267">
        <v>77.992682926829275</v>
      </c>
      <c r="F2267" t="s">
        <v>173</v>
      </c>
      <c r="G2267" s="16">
        <v>46298.780196087966</v>
      </c>
    </row>
    <row r="2268" spans="1:7" x14ac:dyDescent="0.35">
      <c r="A2268" t="s">
        <v>33</v>
      </c>
      <c r="B2268">
        <v>2001</v>
      </c>
      <c r="C2268" t="s">
        <v>20</v>
      </c>
      <c r="D2268" t="s">
        <v>21</v>
      </c>
      <c r="E2268">
        <v>59119673</v>
      </c>
      <c r="F2268" t="s">
        <v>173</v>
      </c>
      <c r="G2268" s="16">
        <v>46298.780196087966</v>
      </c>
    </row>
    <row r="2269" spans="1:7" x14ac:dyDescent="0.35">
      <c r="A2269" t="s">
        <v>33</v>
      </c>
      <c r="B2269">
        <v>2001</v>
      </c>
      <c r="C2269" t="s">
        <v>22</v>
      </c>
      <c r="D2269" t="s">
        <v>23</v>
      </c>
      <c r="E2269">
        <v>52.634236733643789</v>
      </c>
      <c r="F2269" t="s">
        <v>173</v>
      </c>
      <c r="G2269" s="16">
        <v>46298.780196087966</v>
      </c>
    </row>
    <row r="2270" spans="1:7" x14ac:dyDescent="0.35">
      <c r="A2270" t="s">
        <v>33</v>
      </c>
      <c r="B2270">
        <v>2002</v>
      </c>
      <c r="C2270" t="s">
        <v>6</v>
      </c>
      <c r="D2270" t="s">
        <v>7</v>
      </c>
      <c r="E2270">
        <v>100</v>
      </c>
      <c r="F2270" t="s">
        <v>173</v>
      </c>
      <c r="G2270" s="16">
        <v>46298.780196087966</v>
      </c>
    </row>
    <row r="2271" spans="1:7" x14ac:dyDescent="0.35">
      <c r="A2271" t="s">
        <v>33</v>
      </c>
      <c r="B2271">
        <v>2002</v>
      </c>
      <c r="C2271" t="s">
        <v>8</v>
      </c>
      <c r="D2271" t="s">
        <v>9</v>
      </c>
      <c r="E2271">
        <v>2410140612988.0854</v>
      </c>
      <c r="F2271" t="s">
        <v>173</v>
      </c>
      <c r="G2271" s="16">
        <v>46298.780196087966</v>
      </c>
    </row>
    <row r="2272" spans="1:7" x14ac:dyDescent="0.35">
      <c r="A2272" t="s">
        <v>33</v>
      </c>
      <c r="B2272">
        <v>2002</v>
      </c>
      <c r="C2272" t="s">
        <v>10</v>
      </c>
      <c r="D2272" t="s">
        <v>11</v>
      </c>
      <c r="E2272">
        <v>1.7090273625856724</v>
      </c>
      <c r="F2272" t="s">
        <v>173</v>
      </c>
      <c r="G2272" s="16">
        <v>46298.780196087966</v>
      </c>
    </row>
    <row r="2273" spans="1:7" x14ac:dyDescent="0.35">
      <c r="A2273" t="s">
        <v>33</v>
      </c>
      <c r="B2273">
        <v>2002</v>
      </c>
      <c r="C2273" t="s">
        <v>12</v>
      </c>
      <c r="D2273" t="s">
        <v>13</v>
      </c>
      <c r="E2273">
        <v>45265.456516994396</v>
      </c>
      <c r="F2273" t="s">
        <v>173</v>
      </c>
      <c r="G2273" s="16">
        <v>46298.780196087966</v>
      </c>
    </row>
    <row r="2274" spans="1:7" x14ac:dyDescent="0.35">
      <c r="A2274" t="s">
        <v>33</v>
      </c>
      <c r="B2274">
        <v>2002</v>
      </c>
      <c r="C2274" t="s">
        <v>14</v>
      </c>
      <c r="D2274" t="s">
        <v>15</v>
      </c>
      <c r="E2274">
        <v>1.52040245947455</v>
      </c>
      <c r="F2274" t="s">
        <v>173</v>
      </c>
      <c r="G2274" s="16">
        <v>46298.780196087966</v>
      </c>
    </row>
    <row r="2275" spans="1:7" x14ac:dyDescent="0.35">
      <c r="A2275" t="s">
        <v>33</v>
      </c>
      <c r="B2275">
        <v>2002</v>
      </c>
      <c r="C2275" t="s">
        <v>16</v>
      </c>
      <c r="D2275" t="s">
        <v>17</v>
      </c>
      <c r="E2275">
        <v>56.48</v>
      </c>
      <c r="F2275" t="s">
        <v>173</v>
      </c>
      <c r="G2275" s="16">
        <v>46298.780196087966</v>
      </c>
    </row>
    <row r="2276" spans="1:7" x14ac:dyDescent="0.35">
      <c r="A2276" t="s">
        <v>33</v>
      </c>
      <c r="B2276">
        <v>2002</v>
      </c>
      <c r="C2276" t="s">
        <v>18</v>
      </c>
      <c r="D2276" t="s">
        <v>19</v>
      </c>
      <c r="E2276">
        <v>78.143902439024387</v>
      </c>
      <c r="F2276" t="s">
        <v>173</v>
      </c>
      <c r="G2276" s="16">
        <v>46298.780196087966</v>
      </c>
    </row>
    <row r="2277" spans="1:7" x14ac:dyDescent="0.35">
      <c r="A2277" t="s">
        <v>33</v>
      </c>
      <c r="B2277">
        <v>2002</v>
      </c>
      <c r="C2277" t="s">
        <v>20</v>
      </c>
      <c r="D2277" t="s">
        <v>21</v>
      </c>
      <c r="E2277">
        <v>59370479</v>
      </c>
      <c r="F2277" t="s">
        <v>173</v>
      </c>
      <c r="G2277" s="16">
        <v>46298.780196087966</v>
      </c>
    </row>
    <row r="2278" spans="1:7" x14ac:dyDescent="0.35">
      <c r="A2278" t="s">
        <v>33</v>
      </c>
      <c r="B2278">
        <v>2002</v>
      </c>
      <c r="C2278" t="s">
        <v>22</v>
      </c>
      <c r="D2278" t="s">
        <v>23</v>
      </c>
      <c r="E2278">
        <v>51.2361820991323</v>
      </c>
      <c r="F2278" t="s">
        <v>173</v>
      </c>
      <c r="G2278" s="16">
        <v>46298.780196087966</v>
      </c>
    </row>
    <row r="2279" spans="1:7" x14ac:dyDescent="0.35">
      <c r="A2279" t="s">
        <v>33</v>
      </c>
      <c r="B2279">
        <v>2003</v>
      </c>
      <c r="C2279" t="s">
        <v>6</v>
      </c>
      <c r="D2279" t="s">
        <v>7</v>
      </c>
      <c r="E2279">
        <v>100</v>
      </c>
      <c r="F2279" t="s">
        <v>173</v>
      </c>
      <c r="G2279" s="16">
        <v>46298.780196087966</v>
      </c>
    </row>
    <row r="2280" spans="1:7" x14ac:dyDescent="0.35">
      <c r="A2280" t="s">
        <v>33</v>
      </c>
      <c r="B2280">
        <v>2003</v>
      </c>
      <c r="C2280" t="s">
        <v>8</v>
      </c>
      <c r="D2280" t="s">
        <v>9</v>
      </c>
      <c r="E2280">
        <v>2487711377293.1597</v>
      </c>
      <c r="F2280" t="s">
        <v>173</v>
      </c>
      <c r="G2280" s="16">
        <v>46298.780196087966</v>
      </c>
    </row>
    <row r="2281" spans="1:7" x14ac:dyDescent="0.35">
      <c r="A2281" t="s">
        <v>33</v>
      </c>
      <c r="B2281">
        <v>2003</v>
      </c>
      <c r="C2281" t="s">
        <v>10</v>
      </c>
      <c r="D2281" t="s">
        <v>11</v>
      </c>
      <c r="E2281">
        <v>3.2185161266961444</v>
      </c>
      <c r="F2281" t="s">
        <v>173</v>
      </c>
      <c r="G2281" s="16">
        <v>46298.780196087966</v>
      </c>
    </row>
    <row r="2282" spans="1:7" x14ac:dyDescent="0.35">
      <c r="A2282" t="s">
        <v>33</v>
      </c>
      <c r="B2282">
        <v>2003</v>
      </c>
      <c r="C2282" t="s">
        <v>12</v>
      </c>
      <c r="D2282" t="s">
        <v>13</v>
      </c>
      <c r="E2282">
        <v>46505.279880678798</v>
      </c>
      <c r="F2282" t="s">
        <v>173</v>
      </c>
      <c r="G2282" s="16">
        <v>46298.780196087966</v>
      </c>
    </row>
    <row r="2283" spans="1:7" x14ac:dyDescent="0.35">
      <c r="A2283" t="s">
        <v>33</v>
      </c>
      <c r="B2283">
        <v>2003</v>
      </c>
      <c r="C2283" t="s">
        <v>14</v>
      </c>
      <c r="D2283" t="s">
        <v>15</v>
      </c>
      <c r="E2283">
        <v>1.3765003854201301</v>
      </c>
      <c r="F2283" t="s">
        <v>173</v>
      </c>
      <c r="G2283" s="16">
        <v>46298.780196087966</v>
      </c>
    </row>
    <row r="2284" spans="1:7" x14ac:dyDescent="0.35">
      <c r="A2284" t="s">
        <v>33</v>
      </c>
      <c r="B2284">
        <v>2003</v>
      </c>
      <c r="C2284" t="s">
        <v>16</v>
      </c>
      <c r="D2284" t="s">
        <v>17</v>
      </c>
      <c r="E2284">
        <v>64.819999999999993</v>
      </c>
      <c r="F2284" t="s">
        <v>173</v>
      </c>
      <c r="G2284" s="16">
        <v>46298.780196087966</v>
      </c>
    </row>
    <row r="2285" spans="1:7" x14ac:dyDescent="0.35">
      <c r="A2285" t="s">
        <v>33</v>
      </c>
      <c r="B2285">
        <v>2003</v>
      </c>
      <c r="C2285" t="s">
        <v>18</v>
      </c>
      <c r="D2285" t="s">
        <v>19</v>
      </c>
      <c r="E2285">
        <v>78.44634146341464</v>
      </c>
      <c r="F2285" t="s">
        <v>173</v>
      </c>
      <c r="G2285" s="16">
        <v>46298.780196087966</v>
      </c>
    </row>
    <row r="2286" spans="1:7" x14ac:dyDescent="0.35">
      <c r="A2286" t="s">
        <v>33</v>
      </c>
      <c r="B2286">
        <v>2003</v>
      </c>
      <c r="C2286" t="s">
        <v>20</v>
      </c>
      <c r="D2286" t="s">
        <v>21</v>
      </c>
      <c r="E2286">
        <v>59647577</v>
      </c>
      <c r="F2286" t="s">
        <v>173</v>
      </c>
      <c r="G2286" s="16">
        <v>46298.780196087966</v>
      </c>
    </row>
    <row r="2287" spans="1:7" x14ac:dyDescent="0.35">
      <c r="A2287" t="s">
        <v>33</v>
      </c>
      <c r="B2287">
        <v>2003</v>
      </c>
      <c r="C2287" t="s">
        <v>22</v>
      </c>
      <c r="D2287" t="s">
        <v>23</v>
      </c>
      <c r="E2287">
        <v>50.068118703970363</v>
      </c>
      <c r="F2287" t="s">
        <v>173</v>
      </c>
      <c r="G2287" s="16">
        <v>46298.780196087966</v>
      </c>
    </row>
    <row r="2288" spans="1:7" x14ac:dyDescent="0.35">
      <c r="A2288" t="s">
        <v>33</v>
      </c>
      <c r="B2288">
        <v>2004</v>
      </c>
      <c r="C2288" t="s">
        <v>6</v>
      </c>
      <c r="D2288" t="s">
        <v>7</v>
      </c>
      <c r="E2288">
        <v>100</v>
      </c>
      <c r="F2288" t="s">
        <v>173</v>
      </c>
      <c r="G2288" s="16">
        <v>46298.780196087966</v>
      </c>
    </row>
    <row r="2289" spans="1:7" x14ac:dyDescent="0.35">
      <c r="A2289" t="s">
        <v>33</v>
      </c>
      <c r="B2289">
        <v>2004</v>
      </c>
      <c r="C2289" t="s">
        <v>8</v>
      </c>
      <c r="D2289" t="s">
        <v>9</v>
      </c>
      <c r="E2289">
        <v>2545576004983.0146</v>
      </c>
      <c r="F2289" t="s">
        <v>173</v>
      </c>
      <c r="G2289" s="16">
        <v>46298.780196087966</v>
      </c>
    </row>
    <row r="2290" spans="1:7" x14ac:dyDescent="0.35">
      <c r="A2290" t="s">
        <v>33</v>
      </c>
      <c r="B2290">
        <v>2004</v>
      </c>
      <c r="C2290" t="s">
        <v>10</v>
      </c>
      <c r="D2290" t="s">
        <v>11</v>
      </c>
      <c r="E2290">
        <v>2.3260185332599264</v>
      </c>
      <c r="F2290" t="s">
        <v>173</v>
      </c>
      <c r="G2290" s="16">
        <v>46298.780196087966</v>
      </c>
    </row>
    <row r="2291" spans="1:7" x14ac:dyDescent="0.35">
      <c r="A2291" t="s">
        <v>33</v>
      </c>
      <c r="B2291">
        <v>2004</v>
      </c>
      <c r="C2291" t="s">
        <v>12</v>
      </c>
      <c r="D2291" t="s">
        <v>13</v>
      </c>
      <c r="E2291">
        <v>47317.027070979006</v>
      </c>
      <c r="F2291" t="s">
        <v>173</v>
      </c>
      <c r="G2291" s="16">
        <v>46298.780196087966</v>
      </c>
    </row>
    <row r="2292" spans="1:7" x14ac:dyDescent="0.35">
      <c r="A2292" t="s">
        <v>33</v>
      </c>
      <c r="B2292">
        <v>2004</v>
      </c>
      <c r="C2292" t="s">
        <v>14</v>
      </c>
      <c r="D2292" t="s">
        <v>15</v>
      </c>
      <c r="E2292">
        <v>1.390397566804219</v>
      </c>
      <c r="F2292" t="s">
        <v>173</v>
      </c>
      <c r="G2292" s="16">
        <v>46298.780196087966</v>
      </c>
    </row>
    <row r="2293" spans="1:7" x14ac:dyDescent="0.35">
      <c r="A2293" t="s">
        <v>33</v>
      </c>
      <c r="B2293">
        <v>2004</v>
      </c>
      <c r="C2293" t="s">
        <v>16</v>
      </c>
      <c r="D2293" t="s">
        <v>17</v>
      </c>
      <c r="E2293">
        <v>65.61</v>
      </c>
      <c r="F2293" t="s">
        <v>173</v>
      </c>
      <c r="G2293" s="16">
        <v>46298.780196087966</v>
      </c>
    </row>
    <row r="2294" spans="1:7" x14ac:dyDescent="0.35">
      <c r="A2294" t="s">
        <v>33</v>
      </c>
      <c r="B2294">
        <v>2004</v>
      </c>
      <c r="C2294" t="s">
        <v>18</v>
      </c>
      <c r="D2294" t="s">
        <v>19</v>
      </c>
      <c r="E2294">
        <v>78.746341463414637</v>
      </c>
      <c r="F2294" t="s">
        <v>173</v>
      </c>
      <c r="G2294" s="16">
        <v>46298.780196087966</v>
      </c>
    </row>
    <row r="2295" spans="1:7" x14ac:dyDescent="0.35">
      <c r="A2295" t="s">
        <v>33</v>
      </c>
      <c r="B2295">
        <v>2004</v>
      </c>
      <c r="C2295" t="s">
        <v>20</v>
      </c>
      <c r="D2295" t="s">
        <v>21</v>
      </c>
      <c r="E2295">
        <v>59987905</v>
      </c>
      <c r="F2295" t="s">
        <v>173</v>
      </c>
      <c r="G2295" s="16">
        <v>46298.780196087966</v>
      </c>
    </row>
    <row r="2296" spans="1:7" x14ac:dyDescent="0.35">
      <c r="A2296" t="s">
        <v>33</v>
      </c>
      <c r="B2296">
        <v>2004</v>
      </c>
      <c r="C2296" t="s">
        <v>22</v>
      </c>
      <c r="D2296" t="s">
        <v>23</v>
      </c>
      <c r="E2296">
        <v>50.288552175613333</v>
      </c>
      <c r="F2296" t="s">
        <v>173</v>
      </c>
      <c r="G2296" s="16">
        <v>46298.780196087966</v>
      </c>
    </row>
    <row r="2297" spans="1:7" x14ac:dyDescent="0.35">
      <c r="A2297" t="s">
        <v>33</v>
      </c>
      <c r="B2297">
        <v>2005</v>
      </c>
      <c r="C2297" t="s">
        <v>6</v>
      </c>
      <c r="D2297" t="s">
        <v>7</v>
      </c>
      <c r="E2297">
        <v>100</v>
      </c>
      <c r="F2297" t="s">
        <v>173</v>
      </c>
      <c r="G2297" s="16">
        <v>46298.780196087966</v>
      </c>
    </row>
    <row r="2298" spans="1:7" x14ac:dyDescent="0.35">
      <c r="A2298" t="s">
        <v>33</v>
      </c>
      <c r="B2298">
        <v>2005</v>
      </c>
      <c r="C2298" t="s">
        <v>8</v>
      </c>
      <c r="D2298" t="s">
        <v>9</v>
      </c>
      <c r="E2298">
        <v>2616614241852.8271</v>
      </c>
      <c r="F2298" t="s">
        <v>173</v>
      </c>
      <c r="G2298" s="16">
        <v>46298.780196087966</v>
      </c>
    </row>
    <row r="2299" spans="1:7" x14ac:dyDescent="0.35">
      <c r="A2299" t="s">
        <v>33</v>
      </c>
      <c r="B2299">
        <v>2005</v>
      </c>
      <c r="C2299" t="s">
        <v>10</v>
      </c>
      <c r="D2299" t="s">
        <v>11</v>
      </c>
      <c r="E2299">
        <v>2.7906547174687972</v>
      </c>
      <c r="F2299" t="s">
        <v>173</v>
      </c>
      <c r="G2299" s="16">
        <v>46298.780196087966</v>
      </c>
    </row>
    <row r="2300" spans="1:7" x14ac:dyDescent="0.35">
      <c r="A2300" t="s">
        <v>33</v>
      </c>
      <c r="B2300">
        <v>2005</v>
      </c>
      <c r="C2300" t="s">
        <v>12</v>
      </c>
      <c r="D2300" t="s">
        <v>13</v>
      </c>
      <c r="E2300">
        <v>48304.675320593189</v>
      </c>
      <c r="F2300" t="s">
        <v>173</v>
      </c>
      <c r="G2300" s="16">
        <v>46298.780196087966</v>
      </c>
    </row>
    <row r="2301" spans="1:7" x14ac:dyDescent="0.35">
      <c r="A2301" t="s">
        <v>33</v>
      </c>
      <c r="B2301">
        <v>2005</v>
      </c>
      <c r="C2301" t="s">
        <v>14</v>
      </c>
      <c r="D2301" t="s">
        <v>15</v>
      </c>
      <c r="E2301">
        <v>2.0891364902506959</v>
      </c>
      <c r="F2301" t="s">
        <v>173</v>
      </c>
      <c r="G2301" s="16">
        <v>46298.780196087966</v>
      </c>
    </row>
    <row r="2302" spans="1:7" x14ac:dyDescent="0.35">
      <c r="A2302" t="s">
        <v>33</v>
      </c>
      <c r="B2302">
        <v>2005</v>
      </c>
      <c r="C2302" t="s">
        <v>16</v>
      </c>
      <c r="D2302" t="s">
        <v>17</v>
      </c>
      <c r="E2302">
        <v>70</v>
      </c>
      <c r="F2302" t="s">
        <v>173</v>
      </c>
      <c r="G2302" s="16">
        <v>46298.780196087966</v>
      </c>
    </row>
    <row r="2303" spans="1:7" x14ac:dyDescent="0.35">
      <c r="A2303" t="s">
        <v>33</v>
      </c>
      <c r="B2303">
        <v>2005</v>
      </c>
      <c r="C2303" t="s">
        <v>18</v>
      </c>
      <c r="D2303" t="s">
        <v>19</v>
      </c>
      <c r="E2303">
        <v>79.048780487804891</v>
      </c>
      <c r="F2303" t="s">
        <v>173</v>
      </c>
      <c r="G2303" s="16">
        <v>46298.780196087966</v>
      </c>
    </row>
    <row r="2304" spans="1:7" x14ac:dyDescent="0.35">
      <c r="A2304" t="s">
        <v>33</v>
      </c>
      <c r="B2304">
        <v>2005</v>
      </c>
      <c r="C2304" t="s">
        <v>20</v>
      </c>
      <c r="D2304" t="s">
        <v>21</v>
      </c>
      <c r="E2304">
        <v>60401206</v>
      </c>
      <c r="F2304" t="s">
        <v>173</v>
      </c>
      <c r="G2304" s="16">
        <v>46298.780196087966</v>
      </c>
    </row>
    <row r="2305" spans="1:7" x14ac:dyDescent="0.35">
      <c r="A2305" t="s">
        <v>33</v>
      </c>
      <c r="B2305">
        <v>2005</v>
      </c>
      <c r="C2305" t="s">
        <v>22</v>
      </c>
      <c r="D2305" t="s">
        <v>23</v>
      </c>
      <c r="E2305">
        <v>52.54427403832107</v>
      </c>
      <c r="F2305" t="s">
        <v>173</v>
      </c>
      <c r="G2305" s="16">
        <v>46298.780196087966</v>
      </c>
    </row>
    <row r="2306" spans="1:7" x14ac:dyDescent="0.35">
      <c r="A2306" t="s">
        <v>33</v>
      </c>
      <c r="B2306">
        <v>2006</v>
      </c>
      <c r="C2306" t="s">
        <v>6</v>
      </c>
      <c r="D2306" t="s">
        <v>7</v>
      </c>
      <c r="E2306">
        <v>100</v>
      </c>
      <c r="F2306" t="s">
        <v>173</v>
      </c>
      <c r="G2306" s="16">
        <v>46298.780196087966</v>
      </c>
    </row>
    <row r="2307" spans="1:7" x14ac:dyDescent="0.35">
      <c r="A2307" t="s">
        <v>33</v>
      </c>
      <c r="B2307">
        <v>2006</v>
      </c>
      <c r="C2307" t="s">
        <v>8</v>
      </c>
      <c r="D2307" t="s">
        <v>9</v>
      </c>
      <c r="E2307">
        <v>2673913418491.8506</v>
      </c>
      <c r="F2307" t="s">
        <v>173</v>
      </c>
      <c r="G2307" s="16">
        <v>46298.780196087966</v>
      </c>
    </row>
    <row r="2308" spans="1:7" x14ac:dyDescent="0.35">
      <c r="A2308" t="s">
        <v>33</v>
      </c>
      <c r="B2308">
        <v>2006</v>
      </c>
      <c r="C2308" t="s">
        <v>10</v>
      </c>
      <c r="D2308" t="s">
        <v>11</v>
      </c>
      <c r="E2308">
        <v>2.1898213241570375</v>
      </c>
      <c r="F2308" t="s">
        <v>173</v>
      </c>
      <c r="G2308" s="16">
        <v>46298.780196087966</v>
      </c>
    </row>
    <row r="2309" spans="1:7" x14ac:dyDescent="0.35">
      <c r="A2309" t="s">
        <v>33</v>
      </c>
      <c r="B2309">
        <v>2006</v>
      </c>
      <c r="C2309" t="s">
        <v>12</v>
      </c>
      <c r="D2309" t="s">
        <v>13</v>
      </c>
      <c r="E2309">
        <v>49000.953538224072</v>
      </c>
      <c r="F2309" t="s">
        <v>173</v>
      </c>
      <c r="G2309" s="16">
        <v>46298.780196087966</v>
      </c>
    </row>
    <row r="2310" spans="1:7" x14ac:dyDescent="0.35">
      <c r="A2310" t="s">
        <v>33</v>
      </c>
      <c r="B2310">
        <v>2006</v>
      </c>
      <c r="C2310" t="s">
        <v>14</v>
      </c>
      <c r="D2310" t="s">
        <v>15</v>
      </c>
      <c r="E2310">
        <v>2.4556616643929048</v>
      </c>
      <c r="F2310" t="s">
        <v>173</v>
      </c>
      <c r="G2310" s="16">
        <v>46298.780196087966</v>
      </c>
    </row>
    <row r="2311" spans="1:7" x14ac:dyDescent="0.35">
      <c r="A2311" t="s">
        <v>33</v>
      </c>
      <c r="B2311">
        <v>2006</v>
      </c>
      <c r="C2311" t="s">
        <v>16</v>
      </c>
      <c r="D2311" t="s">
        <v>17</v>
      </c>
      <c r="E2311">
        <v>68.819999999999993</v>
      </c>
      <c r="F2311" t="s">
        <v>173</v>
      </c>
      <c r="G2311" s="16">
        <v>46298.780196087966</v>
      </c>
    </row>
    <row r="2312" spans="1:7" x14ac:dyDescent="0.35">
      <c r="A2312" t="s">
        <v>33</v>
      </c>
      <c r="B2312">
        <v>2006</v>
      </c>
      <c r="C2312" t="s">
        <v>18</v>
      </c>
      <c r="D2312" t="s">
        <v>19</v>
      </c>
      <c r="E2312">
        <v>79.248780487804893</v>
      </c>
      <c r="F2312" t="s">
        <v>173</v>
      </c>
      <c r="G2312" s="16">
        <v>46298.780196087966</v>
      </c>
    </row>
    <row r="2313" spans="1:7" x14ac:dyDescent="0.35">
      <c r="A2313" t="s">
        <v>33</v>
      </c>
      <c r="B2313">
        <v>2006</v>
      </c>
      <c r="C2313" t="s">
        <v>20</v>
      </c>
      <c r="D2313" t="s">
        <v>21</v>
      </c>
      <c r="E2313">
        <v>60846820</v>
      </c>
      <c r="F2313" t="s">
        <v>173</v>
      </c>
      <c r="G2313" s="16">
        <v>46298.780196087966</v>
      </c>
    </row>
    <row r="2314" spans="1:7" x14ac:dyDescent="0.35">
      <c r="A2314" t="s">
        <v>33</v>
      </c>
      <c r="B2314">
        <v>2006</v>
      </c>
      <c r="C2314" t="s">
        <v>22</v>
      </c>
      <c r="D2314" t="s">
        <v>23</v>
      </c>
      <c r="E2314">
        <v>56.704779172981169</v>
      </c>
      <c r="F2314" t="s">
        <v>173</v>
      </c>
      <c r="G2314" s="16">
        <v>46298.780196087966</v>
      </c>
    </row>
    <row r="2315" spans="1:7" x14ac:dyDescent="0.35">
      <c r="A2315" t="s">
        <v>33</v>
      </c>
      <c r="B2315">
        <v>2007</v>
      </c>
      <c r="C2315" t="s">
        <v>6</v>
      </c>
      <c r="D2315" t="s">
        <v>7</v>
      </c>
      <c r="E2315">
        <v>100</v>
      </c>
      <c r="F2315" t="s">
        <v>173</v>
      </c>
      <c r="G2315" s="16">
        <v>46298.780196087966</v>
      </c>
    </row>
    <row r="2316" spans="1:7" x14ac:dyDescent="0.35">
      <c r="A2316" t="s">
        <v>33</v>
      </c>
      <c r="B2316">
        <v>2007</v>
      </c>
      <c r="C2316" t="s">
        <v>8</v>
      </c>
      <c r="D2316" t="s">
        <v>9</v>
      </c>
      <c r="E2316">
        <v>2752283449984.5342</v>
      </c>
      <c r="F2316" t="s">
        <v>173</v>
      </c>
      <c r="G2316" s="16">
        <v>46298.780196087966</v>
      </c>
    </row>
    <row r="2317" spans="1:7" x14ac:dyDescent="0.35">
      <c r="A2317" t="s">
        <v>33</v>
      </c>
      <c r="B2317">
        <v>2007</v>
      </c>
      <c r="C2317" t="s">
        <v>10</v>
      </c>
      <c r="D2317" t="s">
        <v>11</v>
      </c>
      <c r="E2317">
        <v>2.9309113358235095</v>
      </c>
      <c r="F2317" t="s">
        <v>173</v>
      </c>
      <c r="G2317" s="16">
        <v>46298.780196087966</v>
      </c>
    </row>
    <row r="2318" spans="1:7" x14ac:dyDescent="0.35">
      <c r="A2318" t="s">
        <v>33</v>
      </c>
      <c r="B2318">
        <v>2007</v>
      </c>
      <c r="C2318" t="s">
        <v>12</v>
      </c>
      <c r="D2318" t="s">
        <v>13</v>
      </c>
      <c r="E2318">
        <v>50045.91630925193</v>
      </c>
      <c r="F2318" t="s">
        <v>173</v>
      </c>
      <c r="G2318" s="16">
        <v>46298.780196087966</v>
      </c>
    </row>
    <row r="2319" spans="1:7" x14ac:dyDescent="0.35">
      <c r="A2319" t="s">
        <v>33</v>
      </c>
      <c r="B2319">
        <v>2007</v>
      </c>
      <c r="C2319" t="s">
        <v>14</v>
      </c>
      <c r="D2319" t="s">
        <v>15</v>
      </c>
      <c r="E2319">
        <v>2.3865615077332709</v>
      </c>
      <c r="F2319" t="s">
        <v>173</v>
      </c>
      <c r="G2319" s="16">
        <v>46298.780196087966</v>
      </c>
    </row>
    <row r="2320" spans="1:7" x14ac:dyDescent="0.35">
      <c r="A2320" t="s">
        <v>33</v>
      </c>
      <c r="B2320">
        <v>2007</v>
      </c>
      <c r="C2320" t="s">
        <v>16</v>
      </c>
      <c r="D2320" t="s">
        <v>17</v>
      </c>
      <c r="E2320">
        <v>75.09</v>
      </c>
      <c r="F2320" t="s">
        <v>173</v>
      </c>
      <c r="G2320" s="16">
        <v>46298.780196087966</v>
      </c>
    </row>
    <row r="2321" spans="1:7" x14ac:dyDescent="0.35">
      <c r="A2321" t="s">
        <v>33</v>
      </c>
      <c r="B2321">
        <v>2007</v>
      </c>
      <c r="C2321" t="s">
        <v>18</v>
      </c>
      <c r="D2321" t="s">
        <v>19</v>
      </c>
      <c r="E2321">
        <v>79.448780487804882</v>
      </c>
      <c r="F2321" t="s">
        <v>173</v>
      </c>
      <c r="G2321" s="16">
        <v>46298.780196087966</v>
      </c>
    </row>
    <row r="2322" spans="1:7" x14ac:dyDescent="0.35">
      <c r="A2322" t="s">
        <v>33</v>
      </c>
      <c r="B2322">
        <v>2007</v>
      </c>
      <c r="C2322" t="s">
        <v>20</v>
      </c>
      <c r="D2322" t="s">
        <v>21</v>
      </c>
      <c r="E2322">
        <v>61322463</v>
      </c>
      <c r="F2322" t="s">
        <v>173</v>
      </c>
      <c r="G2322" s="16">
        <v>46298.780196087966</v>
      </c>
    </row>
    <row r="2323" spans="1:7" x14ac:dyDescent="0.35">
      <c r="A2323" t="s">
        <v>33</v>
      </c>
      <c r="B2323">
        <v>2007</v>
      </c>
      <c r="C2323" t="s">
        <v>22</v>
      </c>
      <c r="D2323" t="s">
        <v>23</v>
      </c>
      <c r="E2323">
        <v>52.749352496473293</v>
      </c>
      <c r="F2323" t="s">
        <v>173</v>
      </c>
      <c r="G2323" s="16">
        <v>46298.780196087966</v>
      </c>
    </row>
    <row r="2324" spans="1:7" x14ac:dyDescent="0.35">
      <c r="A2324" t="s">
        <v>33</v>
      </c>
      <c r="B2324">
        <v>2008</v>
      </c>
      <c r="C2324" t="s">
        <v>6</v>
      </c>
      <c r="D2324" t="s">
        <v>7</v>
      </c>
      <c r="E2324">
        <v>100</v>
      </c>
      <c r="F2324" t="s">
        <v>173</v>
      </c>
      <c r="G2324" s="16">
        <v>46298.780196087966</v>
      </c>
    </row>
    <row r="2325" spans="1:7" x14ac:dyDescent="0.35">
      <c r="A2325" t="s">
        <v>33</v>
      </c>
      <c r="B2325">
        <v>2008</v>
      </c>
      <c r="C2325" t="s">
        <v>8</v>
      </c>
      <c r="D2325" t="s">
        <v>9</v>
      </c>
      <c r="E2325">
        <v>2750923500693.3433</v>
      </c>
      <c r="F2325" t="s">
        <v>173</v>
      </c>
      <c r="G2325" s="16">
        <v>46298.780196087966</v>
      </c>
    </row>
    <row r="2326" spans="1:7" x14ac:dyDescent="0.35">
      <c r="A2326" t="s">
        <v>33</v>
      </c>
      <c r="B2326">
        <v>2008</v>
      </c>
      <c r="C2326" t="s">
        <v>10</v>
      </c>
      <c r="D2326" t="s">
        <v>11</v>
      </c>
      <c r="E2326">
        <v>-4.9411672740276913E-2</v>
      </c>
      <c r="F2326" t="s">
        <v>173</v>
      </c>
      <c r="G2326" s="16">
        <v>46298.780196087966</v>
      </c>
    </row>
    <row r="2327" spans="1:7" x14ac:dyDescent="0.35">
      <c r="A2327" t="s">
        <v>33</v>
      </c>
      <c r="B2327">
        <v>2008</v>
      </c>
      <c r="C2327" t="s">
        <v>12</v>
      </c>
      <c r="D2327" t="s">
        <v>13</v>
      </c>
      <c r="E2327">
        <v>49629.049869734918</v>
      </c>
      <c r="F2327" t="s">
        <v>173</v>
      </c>
      <c r="G2327" s="16">
        <v>46298.780196087966</v>
      </c>
    </row>
    <row r="2328" spans="1:7" x14ac:dyDescent="0.35">
      <c r="A2328" t="s">
        <v>33</v>
      </c>
      <c r="B2328">
        <v>2008</v>
      </c>
      <c r="C2328" t="s">
        <v>14</v>
      </c>
      <c r="D2328" t="s">
        <v>15</v>
      </c>
      <c r="E2328">
        <v>3.5214085634253869</v>
      </c>
      <c r="F2328" t="s">
        <v>173</v>
      </c>
      <c r="G2328" s="16">
        <v>46298.780196087966</v>
      </c>
    </row>
    <row r="2329" spans="1:7" x14ac:dyDescent="0.35">
      <c r="A2329" t="s">
        <v>33</v>
      </c>
      <c r="B2329">
        <v>2008</v>
      </c>
      <c r="C2329" t="s">
        <v>16</v>
      </c>
      <c r="D2329" t="s">
        <v>17</v>
      </c>
      <c r="E2329">
        <v>78.39</v>
      </c>
      <c r="F2329" t="s">
        <v>173</v>
      </c>
      <c r="G2329" s="16">
        <v>46298.780196087966</v>
      </c>
    </row>
    <row r="2330" spans="1:7" x14ac:dyDescent="0.35">
      <c r="A2330" t="s">
        <v>33</v>
      </c>
      <c r="B2330">
        <v>2008</v>
      </c>
      <c r="C2330" t="s">
        <v>18</v>
      </c>
      <c r="D2330" t="s">
        <v>19</v>
      </c>
      <c r="E2330">
        <v>79.600000000000009</v>
      </c>
      <c r="F2330" t="s">
        <v>173</v>
      </c>
      <c r="G2330" s="16">
        <v>46298.780196087966</v>
      </c>
    </row>
    <row r="2331" spans="1:7" x14ac:dyDescent="0.35">
      <c r="A2331" t="s">
        <v>33</v>
      </c>
      <c r="B2331">
        <v>2008</v>
      </c>
      <c r="C2331" t="s">
        <v>20</v>
      </c>
      <c r="D2331" t="s">
        <v>21</v>
      </c>
      <c r="E2331">
        <v>61806995</v>
      </c>
      <c r="F2331" t="s">
        <v>173</v>
      </c>
      <c r="G2331" s="16">
        <v>46298.780196087966</v>
      </c>
    </row>
    <row r="2332" spans="1:7" x14ac:dyDescent="0.35">
      <c r="A2332" t="s">
        <v>33</v>
      </c>
      <c r="B2332">
        <v>2008</v>
      </c>
      <c r="C2332" t="s">
        <v>22</v>
      </c>
      <c r="D2332" t="s">
        <v>23</v>
      </c>
      <c r="E2332">
        <v>56.436550105260395</v>
      </c>
      <c r="F2332" t="s">
        <v>173</v>
      </c>
      <c r="G2332" s="16">
        <v>46298.780196087966</v>
      </c>
    </row>
    <row r="2333" spans="1:7" x14ac:dyDescent="0.35">
      <c r="A2333" t="s">
        <v>33</v>
      </c>
      <c r="B2333">
        <v>2009</v>
      </c>
      <c r="C2333" t="s">
        <v>6</v>
      </c>
      <c r="D2333" t="s">
        <v>7</v>
      </c>
      <c r="E2333">
        <v>100</v>
      </c>
      <c r="F2333" t="s">
        <v>173</v>
      </c>
      <c r="G2333" s="16">
        <v>46298.780196087966</v>
      </c>
    </row>
    <row r="2334" spans="1:7" x14ac:dyDescent="0.35">
      <c r="A2334" t="s">
        <v>33</v>
      </c>
      <c r="B2334">
        <v>2009</v>
      </c>
      <c r="C2334" t="s">
        <v>8</v>
      </c>
      <c r="D2334" t="s">
        <v>9</v>
      </c>
      <c r="E2334">
        <v>2624727410659.6426</v>
      </c>
      <c r="F2334" t="s">
        <v>173</v>
      </c>
      <c r="G2334" s="16">
        <v>46298.780196087966</v>
      </c>
    </row>
    <row r="2335" spans="1:7" x14ac:dyDescent="0.35">
      <c r="A2335" t="s">
        <v>33</v>
      </c>
      <c r="B2335">
        <v>2009</v>
      </c>
      <c r="C2335" t="s">
        <v>10</v>
      </c>
      <c r="D2335" t="s">
        <v>11</v>
      </c>
      <c r="E2335">
        <v>-4.5874081922632257</v>
      </c>
      <c r="F2335" t="s">
        <v>173</v>
      </c>
      <c r="G2335" s="16">
        <v>46298.780196087966</v>
      </c>
    </row>
    <row r="2336" spans="1:7" x14ac:dyDescent="0.35">
      <c r="A2336" t="s">
        <v>33</v>
      </c>
      <c r="B2336">
        <v>2009</v>
      </c>
      <c r="C2336" t="s">
        <v>12</v>
      </c>
      <c r="D2336" t="s">
        <v>13</v>
      </c>
      <c r="E2336">
        <v>46995.544996194512</v>
      </c>
      <c r="F2336" t="s">
        <v>173</v>
      </c>
      <c r="G2336" s="16">
        <v>46298.780196087966</v>
      </c>
    </row>
    <row r="2337" spans="1:7" x14ac:dyDescent="0.35">
      <c r="A2337" t="s">
        <v>33</v>
      </c>
      <c r="B2337">
        <v>2009</v>
      </c>
      <c r="C2337" t="s">
        <v>14</v>
      </c>
      <c r="D2337" t="s">
        <v>15</v>
      </c>
      <c r="E2337">
        <v>1.961731735601091</v>
      </c>
      <c r="F2337" t="s">
        <v>173</v>
      </c>
      <c r="G2337" s="16">
        <v>46298.780196087966</v>
      </c>
    </row>
    <row r="2338" spans="1:7" x14ac:dyDescent="0.35">
      <c r="A2338" t="s">
        <v>33</v>
      </c>
      <c r="B2338">
        <v>2009</v>
      </c>
      <c r="C2338" t="s">
        <v>16</v>
      </c>
      <c r="D2338" t="s">
        <v>17</v>
      </c>
      <c r="E2338">
        <v>83.56</v>
      </c>
      <c r="F2338" t="s">
        <v>173</v>
      </c>
      <c r="G2338" s="16">
        <v>46298.780196087966</v>
      </c>
    </row>
    <row r="2339" spans="1:7" x14ac:dyDescent="0.35">
      <c r="A2339" t="s">
        <v>33</v>
      </c>
      <c r="B2339">
        <v>2009</v>
      </c>
      <c r="C2339" t="s">
        <v>18</v>
      </c>
      <c r="D2339" t="s">
        <v>19</v>
      </c>
      <c r="E2339">
        <v>80.051219512195118</v>
      </c>
      <c r="F2339" t="s">
        <v>173</v>
      </c>
      <c r="G2339" s="16">
        <v>46298.780196087966</v>
      </c>
    </row>
    <row r="2340" spans="1:7" x14ac:dyDescent="0.35">
      <c r="A2340" t="s">
        <v>33</v>
      </c>
      <c r="B2340">
        <v>2009</v>
      </c>
      <c r="C2340" t="s">
        <v>20</v>
      </c>
      <c r="D2340" t="s">
        <v>21</v>
      </c>
      <c r="E2340">
        <v>62276270</v>
      </c>
      <c r="F2340" t="s">
        <v>173</v>
      </c>
      <c r="G2340" s="16">
        <v>46298.780196087966</v>
      </c>
    </row>
    <row r="2341" spans="1:7" x14ac:dyDescent="0.35">
      <c r="A2341" t="s">
        <v>33</v>
      </c>
      <c r="B2341">
        <v>2009</v>
      </c>
      <c r="C2341" t="s">
        <v>22</v>
      </c>
      <c r="D2341" t="s">
        <v>23</v>
      </c>
      <c r="E2341">
        <v>54.653730108599106</v>
      </c>
      <c r="F2341" t="s">
        <v>173</v>
      </c>
      <c r="G2341" s="16">
        <v>46298.780196087966</v>
      </c>
    </row>
    <row r="2342" spans="1:7" x14ac:dyDescent="0.35">
      <c r="A2342" t="s">
        <v>33</v>
      </c>
      <c r="B2342">
        <v>2010</v>
      </c>
      <c r="C2342" t="s">
        <v>6</v>
      </c>
      <c r="D2342" t="s">
        <v>7</v>
      </c>
      <c r="E2342">
        <v>100</v>
      </c>
      <c r="F2342" t="s">
        <v>173</v>
      </c>
      <c r="G2342" s="16">
        <v>46298.780196087966</v>
      </c>
    </row>
    <row r="2343" spans="1:7" x14ac:dyDescent="0.35">
      <c r="A2343" t="s">
        <v>33</v>
      </c>
      <c r="B2343">
        <v>2010</v>
      </c>
      <c r="C2343" t="s">
        <v>8</v>
      </c>
      <c r="D2343" t="s">
        <v>9</v>
      </c>
      <c r="E2343">
        <v>2684060544650.5449</v>
      </c>
      <c r="F2343" t="s">
        <v>173</v>
      </c>
      <c r="G2343" s="16">
        <v>46298.780196087966</v>
      </c>
    </row>
    <row r="2344" spans="1:7" x14ac:dyDescent="0.35">
      <c r="A2344" t="s">
        <v>33</v>
      </c>
      <c r="B2344">
        <v>2010</v>
      </c>
      <c r="C2344" t="s">
        <v>10</v>
      </c>
      <c r="D2344" t="s">
        <v>11</v>
      </c>
      <c r="E2344">
        <v>2.2605446093158577</v>
      </c>
      <c r="F2344" t="s">
        <v>173</v>
      </c>
      <c r="G2344" s="16">
        <v>46298.780196087966</v>
      </c>
    </row>
    <row r="2345" spans="1:7" x14ac:dyDescent="0.35">
      <c r="A2345" t="s">
        <v>33</v>
      </c>
      <c r="B2345">
        <v>2010</v>
      </c>
      <c r="C2345" t="s">
        <v>12</v>
      </c>
      <c r="D2345" t="s">
        <v>13</v>
      </c>
      <c r="E2345">
        <v>47682.652515044261</v>
      </c>
      <c r="F2345" t="s">
        <v>173</v>
      </c>
      <c r="G2345" s="16">
        <v>46298.780196087966</v>
      </c>
    </row>
    <row r="2346" spans="1:7" x14ac:dyDescent="0.35">
      <c r="A2346" t="s">
        <v>33</v>
      </c>
      <c r="B2346">
        <v>2010</v>
      </c>
      <c r="C2346" t="s">
        <v>14</v>
      </c>
      <c r="D2346" t="s">
        <v>15</v>
      </c>
      <c r="E2346">
        <v>2.492654724670655</v>
      </c>
      <c r="F2346" t="s">
        <v>173</v>
      </c>
      <c r="G2346" s="16">
        <v>46298.780196087966</v>
      </c>
    </row>
    <row r="2347" spans="1:7" x14ac:dyDescent="0.35">
      <c r="A2347" t="s">
        <v>33</v>
      </c>
      <c r="B2347">
        <v>2010</v>
      </c>
      <c r="C2347" t="s">
        <v>16</v>
      </c>
      <c r="D2347" t="s">
        <v>17</v>
      </c>
      <c r="E2347">
        <v>85</v>
      </c>
      <c r="F2347" t="s">
        <v>173</v>
      </c>
      <c r="G2347" s="16">
        <v>46298.780196087966</v>
      </c>
    </row>
    <row r="2348" spans="1:7" x14ac:dyDescent="0.35">
      <c r="A2348" t="s">
        <v>33</v>
      </c>
      <c r="B2348">
        <v>2010</v>
      </c>
      <c r="C2348" t="s">
        <v>18</v>
      </c>
      <c r="D2348" t="s">
        <v>19</v>
      </c>
      <c r="E2348">
        <v>80.402439024390247</v>
      </c>
      <c r="F2348" t="s">
        <v>173</v>
      </c>
      <c r="G2348" s="16">
        <v>46298.780196087966</v>
      </c>
    </row>
    <row r="2349" spans="1:7" x14ac:dyDescent="0.35">
      <c r="A2349" t="s">
        <v>33</v>
      </c>
      <c r="B2349">
        <v>2010</v>
      </c>
      <c r="C2349" t="s">
        <v>20</v>
      </c>
      <c r="D2349" t="s">
        <v>21</v>
      </c>
      <c r="E2349">
        <v>62766365</v>
      </c>
      <c r="F2349" t="s">
        <v>173</v>
      </c>
      <c r="G2349" s="16">
        <v>46298.780196087966</v>
      </c>
    </row>
    <row r="2350" spans="1:7" x14ac:dyDescent="0.35">
      <c r="A2350" t="s">
        <v>33</v>
      </c>
      <c r="B2350">
        <v>2010</v>
      </c>
      <c r="C2350" t="s">
        <v>22</v>
      </c>
      <c r="D2350" t="s">
        <v>23</v>
      </c>
      <c r="E2350">
        <v>59.051180222782094</v>
      </c>
      <c r="F2350" t="s">
        <v>173</v>
      </c>
      <c r="G2350" s="16">
        <v>46298.780196087966</v>
      </c>
    </row>
    <row r="2351" spans="1:7" x14ac:dyDescent="0.35">
      <c r="A2351" t="s">
        <v>33</v>
      </c>
      <c r="B2351">
        <v>2011</v>
      </c>
      <c r="C2351" t="s">
        <v>6</v>
      </c>
      <c r="D2351" t="s">
        <v>7</v>
      </c>
      <c r="E2351">
        <v>100</v>
      </c>
      <c r="F2351" t="s">
        <v>173</v>
      </c>
      <c r="G2351" s="16">
        <v>46298.780196087966</v>
      </c>
    </row>
    <row r="2352" spans="1:7" x14ac:dyDescent="0.35">
      <c r="A2352" t="s">
        <v>33</v>
      </c>
      <c r="B2352">
        <v>2011</v>
      </c>
      <c r="C2352" t="s">
        <v>8</v>
      </c>
      <c r="D2352" t="s">
        <v>9</v>
      </c>
      <c r="E2352">
        <v>2706913649065.854</v>
      </c>
      <c r="F2352" t="s">
        <v>173</v>
      </c>
      <c r="G2352" s="16">
        <v>46298.780196087966</v>
      </c>
    </row>
    <row r="2353" spans="1:7" x14ac:dyDescent="0.35">
      <c r="A2353" t="s">
        <v>33</v>
      </c>
      <c r="B2353">
        <v>2011</v>
      </c>
      <c r="C2353" t="s">
        <v>10</v>
      </c>
      <c r="D2353" t="s">
        <v>11</v>
      </c>
      <c r="E2353">
        <v>0.85143773902032649</v>
      </c>
      <c r="F2353" t="s">
        <v>173</v>
      </c>
      <c r="G2353" s="16">
        <v>46298.780196087966</v>
      </c>
    </row>
    <row r="2354" spans="1:7" x14ac:dyDescent="0.35">
      <c r="A2354" t="s">
        <v>33</v>
      </c>
      <c r="B2354">
        <v>2011</v>
      </c>
      <c r="C2354" t="s">
        <v>12</v>
      </c>
      <c r="D2354" t="s">
        <v>13</v>
      </c>
      <c r="E2354">
        <v>47714.289426282689</v>
      </c>
      <c r="F2354" t="s">
        <v>173</v>
      </c>
      <c r="G2354" s="16">
        <v>46298.780196087966</v>
      </c>
    </row>
    <row r="2355" spans="1:7" x14ac:dyDescent="0.35">
      <c r="A2355" t="s">
        <v>33</v>
      </c>
      <c r="B2355">
        <v>2011</v>
      </c>
      <c r="C2355" t="s">
        <v>14</v>
      </c>
      <c r="D2355" t="s">
        <v>15</v>
      </c>
      <c r="E2355">
        <v>3.8561124468282002</v>
      </c>
      <c r="F2355" t="s">
        <v>173</v>
      </c>
      <c r="G2355" s="16">
        <v>46298.780196087966</v>
      </c>
    </row>
    <row r="2356" spans="1:7" x14ac:dyDescent="0.35">
      <c r="A2356" t="s">
        <v>33</v>
      </c>
      <c r="B2356">
        <v>2011</v>
      </c>
      <c r="C2356" t="s">
        <v>16</v>
      </c>
      <c r="D2356" t="s">
        <v>17</v>
      </c>
      <c r="E2356">
        <v>85.379998549632205</v>
      </c>
      <c r="F2356" t="s">
        <v>173</v>
      </c>
      <c r="G2356" s="16">
        <v>46298.780196087966</v>
      </c>
    </row>
    <row r="2357" spans="1:7" x14ac:dyDescent="0.35">
      <c r="A2357" t="s">
        <v>33</v>
      </c>
      <c r="B2357">
        <v>2011</v>
      </c>
      <c r="C2357" t="s">
        <v>18</v>
      </c>
      <c r="D2357" t="s">
        <v>19</v>
      </c>
      <c r="E2357">
        <v>80.951219512195124</v>
      </c>
      <c r="F2357" t="s">
        <v>173</v>
      </c>
      <c r="G2357" s="16">
        <v>46298.780196087966</v>
      </c>
    </row>
    <row r="2358" spans="1:7" x14ac:dyDescent="0.35">
      <c r="A2358" t="s">
        <v>33</v>
      </c>
      <c r="B2358">
        <v>2011</v>
      </c>
      <c r="C2358" t="s">
        <v>20</v>
      </c>
      <c r="D2358" t="s">
        <v>21</v>
      </c>
      <c r="E2358">
        <v>63258810</v>
      </c>
      <c r="F2358" t="s">
        <v>173</v>
      </c>
      <c r="G2358" s="16">
        <v>46298.780196087966</v>
      </c>
    </row>
    <row r="2359" spans="1:7" x14ac:dyDescent="0.35">
      <c r="A2359" t="s">
        <v>33</v>
      </c>
      <c r="B2359">
        <v>2011</v>
      </c>
      <c r="C2359" t="s">
        <v>22</v>
      </c>
      <c r="D2359" t="s">
        <v>23</v>
      </c>
      <c r="E2359">
        <v>63.324061570890052</v>
      </c>
      <c r="F2359" t="s">
        <v>173</v>
      </c>
      <c r="G2359" s="16">
        <v>46298.780196087966</v>
      </c>
    </row>
    <row r="2360" spans="1:7" x14ac:dyDescent="0.35">
      <c r="A2360" t="s">
        <v>33</v>
      </c>
      <c r="B2360">
        <v>2012</v>
      </c>
      <c r="C2360" t="s">
        <v>6</v>
      </c>
      <c r="D2360" t="s">
        <v>7</v>
      </c>
      <c r="E2360">
        <v>100</v>
      </c>
      <c r="F2360" t="s">
        <v>173</v>
      </c>
      <c r="G2360" s="16">
        <v>46298.780196087966</v>
      </c>
    </row>
    <row r="2361" spans="1:7" x14ac:dyDescent="0.35">
      <c r="A2361" t="s">
        <v>33</v>
      </c>
      <c r="B2361">
        <v>2012</v>
      </c>
      <c r="C2361" t="s">
        <v>8</v>
      </c>
      <c r="D2361" t="s">
        <v>9</v>
      </c>
      <c r="E2361">
        <v>2748282336997.9731</v>
      </c>
      <c r="F2361" t="s">
        <v>173</v>
      </c>
      <c r="G2361" s="16">
        <v>46298.780196087966</v>
      </c>
    </row>
    <row r="2362" spans="1:7" x14ac:dyDescent="0.35">
      <c r="A2362" t="s">
        <v>33</v>
      </c>
      <c r="B2362">
        <v>2012</v>
      </c>
      <c r="C2362" t="s">
        <v>10</v>
      </c>
      <c r="D2362" t="s">
        <v>11</v>
      </c>
      <c r="E2362">
        <v>1.5282603472185201</v>
      </c>
      <c r="F2362" t="s">
        <v>173</v>
      </c>
      <c r="G2362" s="16">
        <v>46298.780196087966</v>
      </c>
    </row>
    <row r="2363" spans="1:7" x14ac:dyDescent="0.35">
      <c r="A2363" t="s">
        <v>33</v>
      </c>
      <c r="B2363">
        <v>2012</v>
      </c>
      <c r="C2363" t="s">
        <v>12</v>
      </c>
      <c r="D2363" t="s">
        <v>13</v>
      </c>
      <c r="E2363">
        <v>48099.659440194227</v>
      </c>
      <c r="F2363" t="s">
        <v>173</v>
      </c>
      <c r="G2363" s="16">
        <v>46298.780196087966</v>
      </c>
    </row>
    <row r="2364" spans="1:7" x14ac:dyDescent="0.35">
      <c r="A2364" t="s">
        <v>33</v>
      </c>
      <c r="B2364">
        <v>2012</v>
      </c>
      <c r="C2364" t="s">
        <v>14</v>
      </c>
      <c r="D2364" t="s">
        <v>15</v>
      </c>
      <c r="E2364">
        <v>2.573234796545302</v>
      </c>
      <c r="F2364" t="s">
        <v>173</v>
      </c>
      <c r="G2364" s="16">
        <v>46298.780196087966</v>
      </c>
    </row>
    <row r="2365" spans="1:7" x14ac:dyDescent="0.35">
      <c r="A2365" t="s">
        <v>33</v>
      </c>
      <c r="B2365">
        <v>2012</v>
      </c>
      <c r="C2365" t="s">
        <v>16</v>
      </c>
      <c r="D2365" t="s">
        <v>17</v>
      </c>
      <c r="E2365">
        <v>87.479998424211104</v>
      </c>
      <c r="F2365" t="s">
        <v>173</v>
      </c>
      <c r="G2365" s="16">
        <v>46298.780196087966</v>
      </c>
    </row>
    <row r="2366" spans="1:7" x14ac:dyDescent="0.35">
      <c r="A2366" t="s">
        <v>33</v>
      </c>
      <c r="B2366">
        <v>2012</v>
      </c>
      <c r="C2366" t="s">
        <v>18</v>
      </c>
      <c r="D2366" t="s">
        <v>19</v>
      </c>
      <c r="E2366">
        <v>80.904878048780489</v>
      </c>
      <c r="F2366" t="s">
        <v>173</v>
      </c>
      <c r="G2366" s="16">
        <v>46298.780196087966</v>
      </c>
    </row>
    <row r="2367" spans="1:7" x14ac:dyDescent="0.35">
      <c r="A2367" t="s">
        <v>33</v>
      </c>
      <c r="B2367">
        <v>2012</v>
      </c>
      <c r="C2367" t="s">
        <v>20</v>
      </c>
      <c r="D2367" t="s">
        <v>21</v>
      </c>
      <c r="E2367">
        <v>63711000</v>
      </c>
      <c r="F2367" t="s">
        <v>173</v>
      </c>
      <c r="G2367" s="16">
        <v>46298.780196087966</v>
      </c>
    </row>
    <row r="2368" spans="1:7" x14ac:dyDescent="0.35">
      <c r="A2368" t="s">
        <v>33</v>
      </c>
      <c r="B2368">
        <v>2012</v>
      </c>
      <c r="C2368" t="s">
        <v>22</v>
      </c>
      <c r="D2368" t="s">
        <v>23</v>
      </c>
      <c r="E2368">
        <v>61.968870447253543</v>
      </c>
      <c r="F2368" t="s">
        <v>173</v>
      </c>
      <c r="G2368" s="16">
        <v>46298.780196087966</v>
      </c>
    </row>
    <row r="2369" spans="1:7" x14ac:dyDescent="0.35">
      <c r="A2369" t="s">
        <v>33</v>
      </c>
      <c r="B2369">
        <v>2013</v>
      </c>
      <c r="C2369" t="s">
        <v>6</v>
      </c>
      <c r="D2369" t="s">
        <v>7</v>
      </c>
      <c r="E2369">
        <v>100</v>
      </c>
      <c r="F2369" t="s">
        <v>173</v>
      </c>
      <c r="G2369" s="16">
        <v>46298.780196087966</v>
      </c>
    </row>
    <row r="2370" spans="1:7" x14ac:dyDescent="0.35">
      <c r="A2370" t="s">
        <v>33</v>
      </c>
      <c r="B2370">
        <v>2013</v>
      </c>
      <c r="C2370" t="s">
        <v>8</v>
      </c>
      <c r="D2370" t="s">
        <v>9</v>
      </c>
      <c r="E2370">
        <v>2795510733841.0557</v>
      </c>
      <c r="F2370" t="s">
        <v>173</v>
      </c>
      <c r="G2370" s="16">
        <v>46298.780196087966</v>
      </c>
    </row>
    <row r="2371" spans="1:7" x14ac:dyDescent="0.35">
      <c r="A2371" t="s">
        <v>33</v>
      </c>
      <c r="B2371">
        <v>2013</v>
      </c>
      <c r="C2371" t="s">
        <v>10</v>
      </c>
      <c r="D2371" t="s">
        <v>11</v>
      </c>
      <c r="E2371">
        <v>1.7184696130846362</v>
      </c>
      <c r="F2371" t="s">
        <v>173</v>
      </c>
      <c r="G2371" s="16">
        <v>46298.780196087966</v>
      </c>
    </row>
    <row r="2372" spans="1:7" x14ac:dyDescent="0.35">
      <c r="A2372" t="s">
        <v>33</v>
      </c>
      <c r="B2372">
        <v>2013</v>
      </c>
      <c r="C2372" t="s">
        <v>12</v>
      </c>
      <c r="D2372" t="s">
        <v>13</v>
      </c>
      <c r="E2372">
        <v>48600.510080726577</v>
      </c>
      <c r="F2372" t="s">
        <v>173</v>
      </c>
      <c r="G2372" s="16">
        <v>46298.780196087966</v>
      </c>
    </row>
    <row r="2373" spans="1:7" x14ac:dyDescent="0.35">
      <c r="A2373" t="s">
        <v>33</v>
      </c>
      <c r="B2373">
        <v>2013</v>
      </c>
      <c r="C2373" t="s">
        <v>14</v>
      </c>
      <c r="D2373" t="s">
        <v>15</v>
      </c>
      <c r="E2373">
        <v>2.2916666666665941</v>
      </c>
      <c r="F2373" t="s">
        <v>173</v>
      </c>
      <c r="G2373" s="16">
        <v>46298.780196087966</v>
      </c>
    </row>
    <row r="2374" spans="1:7" x14ac:dyDescent="0.35">
      <c r="A2374" t="s">
        <v>33</v>
      </c>
      <c r="B2374">
        <v>2013</v>
      </c>
      <c r="C2374" t="s">
        <v>16</v>
      </c>
      <c r="D2374" t="s">
        <v>17</v>
      </c>
      <c r="E2374">
        <v>89.844099999999997</v>
      </c>
      <c r="F2374" t="s">
        <v>173</v>
      </c>
      <c r="G2374" s="16">
        <v>46298.780196087966</v>
      </c>
    </row>
    <row r="2375" spans="1:7" x14ac:dyDescent="0.35">
      <c r="A2375" t="s">
        <v>33</v>
      </c>
      <c r="B2375">
        <v>2013</v>
      </c>
      <c r="C2375" t="s">
        <v>18</v>
      </c>
      <c r="D2375" t="s">
        <v>19</v>
      </c>
      <c r="E2375">
        <v>81.004878048780498</v>
      </c>
      <c r="F2375" t="s">
        <v>173</v>
      </c>
      <c r="G2375" s="16">
        <v>46298.780196087966</v>
      </c>
    </row>
    <row r="2376" spans="1:7" x14ac:dyDescent="0.35">
      <c r="A2376" t="s">
        <v>33</v>
      </c>
      <c r="B2376">
        <v>2013</v>
      </c>
      <c r="C2376" t="s">
        <v>20</v>
      </c>
      <c r="D2376" t="s">
        <v>21</v>
      </c>
      <c r="E2376">
        <v>64138000</v>
      </c>
      <c r="F2376" t="s">
        <v>173</v>
      </c>
      <c r="G2376" s="16">
        <v>46298.780196087966</v>
      </c>
    </row>
    <row r="2377" spans="1:7" x14ac:dyDescent="0.35">
      <c r="A2377" t="s">
        <v>33</v>
      </c>
      <c r="B2377">
        <v>2013</v>
      </c>
      <c r="C2377" t="s">
        <v>22</v>
      </c>
      <c r="D2377" t="s">
        <v>23</v>
      </c>
      <c r="E2377">
        <v>61.719539515458287</v>
      </c>
      <c r="F2377" t="s">
        <v>173</v>
      </c>
      <c r="G2377" s="16">
        <v>46298.780196087966</v>
      </c>
    </row>
    <row r="2378" spans="1:7" x14ac:dyDescent="0.35">
      <c r="A2378" t="s">
        <v>33</v>
      </c>
      <c r="B2378">
        <v>2014</v>
      </c>
      <c r="C2378" t="s">
        <v>6</v>
      </c>
      <c r="D2378" t="s">
        <v>7</v>
      </c>
      <c r="E2378">
        <v>100</v>
      </c>
      <c r="F2378" t="s">
        <v>173</v>
      </c>
      <c r="G2378" s="16">
        <v>46298.780196087966</v>
      </c>
    </row>
    <row r="2379" spans="1:7" x14ac:dyDescent="0.35">
      <c r="A2379" t="s">
        <v>33</v>
      </c>
      <c r="B2379">
        <v>2014</v>
      </c>
      <c r="C2379" t="s">
        <v>8</v>
      </c>
      <c r="D2379" t="s">
        <v>9</v>
      </c>
      <c r="E2379">
        <v>2883853723651.9795</v>
      </c>
      <c r="F2379" t="s">
        <v>173</v>
      </c>
      <c r="G2379" s="16">
        <v>46298.780196087966</v>
      </c>
    </row>
    <row r="2380" spans="1:7" x14ac:dyDescent="0.35">
      <c r="A2380" t="s">
        <v>33</v>
      </c>
      <c r="B2380">
        <v>2014</v>
      </c>
      <c r="C2380" t="s">
        <v>10</v>
      </c>
      <c r="D2380" t="s">
        <v>11</v>
      </c>
      <c r="E2380">
        <v>3.1601735146815173</v>
      </c>
      <c r="F2380" t="s">
        <v>173</v>
      </c>
      <c r="G2380" s="16">
        <v>46298.780196087966</v>
      </c>
    </row>
    <row r="2381" spans="1:7" x14ac:dyDescent="0.35">
      <c r="A2381" t="s">
        <v>33</v>
      </c>
      <c r="B2381">
        <v>2014</v>
      </c>
      <c r="C2381" t="s">
        <v>12</v>
      </c>
      <c r="D2381" t="s">
        <v>13</v>
      </c>
      <c r="E2381">
        <v>49763.173879879992</v>
      </c>
      <c r="F2381" t="s">
        <v>173</v>
      </c>
      <c r="G2381" s="16">
        <v>46298.780196087966</v>
      </c>
    </row>
    <row r="2382" spans="1:7" x14ac:dyDescent="0.35">
      <c r="A2382" t="s">
        <v>33</v>
      </c>
      <c r="B2382">
        <v>2014</v>
      </c>
      <c r="C2382" t="s">
        <v>14</v>
      </c>
      <c r="D2382" t="s">
        <v>15</v>
      </c>
      <c r="E2382">
        <v>1.4511201629327919</v>
      </c>
      <c r="F2382" t="s">
        <v>173</v>
      </c>
      <c r="G2382" s="16">
        <v>46298.780196087966</v>
      </c>
    </row>
    <row r="2383" spans="1:7" x14ac:dyDescent="0.35">
      <c r="A2383" t="s">
        <v>33</v>
      </c>
      <c r="B2383">
        <v>2014</v>
      </c>
      <c r="C2383" t="s">
        <v>16</v>
      </c>
      <c r="D2383" t="s">
        <v>17</v>
      </c>
      <c r="E2383">
        <v>91.613300917645304</v>
      </c>
      <c r="F2383" t="s">
        <v>173</v>
      </c>
      <c r="G2383" s="16">
        <v>46298.780196087966</v>
      </c>
    </row>
    <row r="2384" spans="1:7" x14ac:dyDescent="0.35">
      <c r="A2384" t="s">
        <v>33</v>
      </c>
      <c r="B2384">
        <v>2014</v>
      </c>
      <c r="C2384" t="s">
        <v>18</v>
      </c>
      <c r="D2384" t="s">
        <v>19</v>
      </c>
      <c r="E2384">
        <v>81.304878048780495</v>
      </c>
      <c r="F2384" t="s">
        <v>173</v>
      </c>
      <c r="G2384" s="16">
        <v>46298.780196087966</v>
      </c>
    </row>
    <row r="2385" spans="1:7" x14ac:dyDescent="0.35">
      <c r="A2385" t="s">
        <v>33</v>
      </c>
      <c r="B2385">
        <v>2014</v>
      </c>
      <c r="C2385" t="s">
        <v>20</v>
      </c>
      <c r="D2385" t="s">
        <v>21</v>
      </c>
      <c r="E2385">
        <v>64619000</v>
      </c>
      <c r="F2385" t="s">
        <v>173</v>
      </c>
      <c r="G2385" s="16">
        <v>46298.780196087966</v>
      </c>
    </row>
    <row r="2386" spans="1:7" x14ac:dyDescent="0.35">
      <c r="A2386" t="s">
        <v>33</v>
      </c>
      <c r="B2386">
        <v>2014</v>
      </c>
      <c r="C2386" t="s">
        <v>22</v>
      </c>
      <c r="D2386" t="s">
        <v>23</v>
      </c>
      <c r="E2386">
        <v>58.821022833329593</v>
      </c>
      <c r="F2386" t="s">
        <v>173</v>
      </c>
      <c r="G2386" s="16">
        <v>46298.780196087966</v>
      </c>
    </row>
    <row r="2387" spans="1:7" x14ac:dyDescent="0.35">
      <c r="A2387" t="s">
        <v>33</v>
      </c>
      <c r="B2387">
        <v>2015</v>
      </c>
      <c r="C2387" t="s">
        <v>6</v>
      </c>
      <c r="D2387" t="s">
        <v>7</v>
      </c>
      <c r="E2387">
        <v>100</v>
      </c>
      <c r="F2387" t="s">
        <v>173</v>
      </c>
      <c r="G2387" s="16">
        <v>46298.780196087966</v>
      </c>
    </row>
    <row r="2388" spans="1:7" x14ac:dyDescent="0.35">
      <c r="A2388" t="s">
        <v>33</v>
      </c>
      <c r="B2388">
        <v>2015</v>
      </c>
      <c r="C2388" t="s">
        <v>8</v>
      </c>
      <c r="D2388" t="s">
        <v>9</v>
      </c>
      <c r="E2388">
        <v>2945579890258.4585</v>
      </c>
      <c r="F2388" t="s">
        <v>173</v>
      </c>
      <c r="G2388" s="16">
        <v>46298.780196087966</v>
      </c>
    </row>
    <row r="2389" spans="1:7" x14ac:dyDescent="0.35">
      <c r="A2389" t="s">
        <v>33</v>
      </c>
      <c r="B2389">
        <v>2015</v>
      </c>
      <c r="C2389" t="s">
        <v>10</v>
      </c>
      <c r="D2389" t="s">
        <v>11</v>
      </c>
      <c r="E2389">
        <v>2.1404056003337075</v>
      </c>
      <c r="F2389" t="s">
        <v>173</v>
      </c>
      <c r="G2389" s="16">
        <v>46298.780196087966</v>
      </c>
    </row>
    <row r="2390" spans="1:7" x14ac:dyDescent="0.35">
      <c r="A2390" t="s">
        <v>33</v>
      </c>
      <c r="B2390">
        <v>2015</v>
      </c>
      <c r="C2390" t="s">
        <v>12</v>
      </c>
      <c r="D2390" t="s">
        <v>13</v>
      </c>
      <c r="E2390">
        <v>50462.832999247694</v>
      </c>
      <c r="F2390" t="s">
        <v>173</v>
      </c>
      <c r="G2390" s="16">
        <v>46298.780196087966</v>
      </c>
    </row>
    <row r="2391" spans="1:7" x14ac:dyDescent="0.35">
      <c r="A2391" t="s">
        <v>33</v>
      </c>
      <c r="B2391">
        <v>2015</v>
      </c>
      <c r="C2391" t="s">
        <v>14</v>
      </c>
      <c r="D2391" t="s">
        <v>15</v>
      </c>
      <c r="E2391">
        <v>0.36804684232536039</v>
      </c>
      <c r="F2391" t="s">
        <v>173</v>
      </c>
      <c r="G2391" s="16">
        <v>46298.780196087966</v>
      </c>
    </row>
    <row r="2392" spans="1:7" x14ac:dyDescent="0.35">
      <c r="A2392" t="s">
        <v>33</v>
      </c>
      <c r="B2392">
        <v>2015</v>
      </c>
      <c r="C2392" t="s">
        <v>16</v>
      </c>
      <c r="D2392" t="s">
        <v>17</v>
      </c>
      <c r="E2392">
        <v>92.000299874023398</v>
      </c>
      <c r="F2392" t="s">
        <v>173</v>
      </c>
      <c r="G2392" s="16">
        <v>46298.780196087966</v>
      </c>
    </row>
    <row r="2393" spans="1:7" x14ac:dyDescent="0.35">
      <c r="A2393" t="s">
        <v>33</v>
      </c>
      <c r="B2393">
        <v>2015</v>
      </c>
      <c r="C2393" t="s">
        <v>18</v>
      </c>
      <c r="D2393" t="s">
        <v>19</v>
      </c>
      <c r="E2393">
        <v>80.956097560975621</v>
      </c>
      <c r="F2393" t="s">
        <v>173</v>
      </c>
      <c r="G2393" s="16">
        <v>46298.780196087966</v>
      </c>
    </row>
    <row r="2394" spans="1:7" x14ac:dyDescent="0.35">
      <c r="A2394" t="s">
        <v>33</v>
      </c>
      <c r="B2394">
        <v>2015</v>
      </c>
      <c r="C2394" t="s">
        <v>20</v>
      </c>
      <c r="D2394" t="s">
        <v>21</v>
      </c>
      <c r="E2394">
        <v>65087000</v>
      </c>
      <c r="F2394" t="s">
        <v>173</v>
      </c>
      <c r="G2394" s="16">
        <v>46298.780196087966</v>
      </c>
    </row>
    <row r="2395" spans="1:7" x14ac:dyDescent="0.35">
      <c r="A2395" t="s">
        <v>33</v>
      </c>
      <c r="B2395">
        <v>2015</v>
      </c>
      <c r="C2395" t="s">
        <v>22</v>
      </c>
      <c r="D2395" t="s">
        <v>23</v>
      </c>
      <c r="E2395">
        <v>57.125044605438958</v>
      </c>
      <c r="F2395" t="s">
        <v>173</v>
      </c>
      <c r="G2395" s="16">
        <v>46298.780196087966</v>
      </c>
    </row>
    <row r="2396" spans="1:7" x14ac:dyDescent="0.35">
      <c r="A2396" t="s">
        <v>33</v>
      </c>
      <c r="B2396">
        <v>2016</v>
      </c>
      <c r="C2396" t="s">
        <v>6</v>
      </c>
      <c r="D2396" t="s">
        <v>7</v>
      </c>
      <c r="E2396">
        <v>100</v>
      </c>
      <c r="F2396" t="s">
        <v>173</v>
      </c>
      <c r="G2396" s="16">
        <v>46298.780196087966</v>
      </c>
    </row>
    <row r="2397" spans="1:7" x14ac:dyDescent="0.35">
      <c r="A2397" t="s">
        <v>33</v>
      </c>
      <c r="B2397">
        <v>2016</v>
      </c>
      <c r="C2397" t="s">
        <v>8</v>
      </c>
      <c r="D2397" t="s">
        <v>9</v>
      </c>
      <c r="E2397">
        <v>3010574705731.2988</v>
      </c>
      <c r="F2397" t="s">
        <v>173</v>
      </c>
      <c r="G2397" s="16">
        <v>46298.780196087966</v>
      </c>
    </row>
    <row r="2398" spans="1:7" x14ac:dyDescent="0.35">
      <c r="A2398" t="s">
        <v>33</v>
      </c>
      <c r="B2398">
        <v>2016</v>
      </c>
      <c r="C2398" t="s">
        <v>10</v>
      </c>
      <c r="D2398" t="s">
        <v>11</v>
      </c>
      <c r="E2398">
        <v>2.2065202063535736</v>
      </c>
      <c r="F2398" t="s">
        <v>173</v>
      </c>
      <c r="G2398" s="16">
        <v>46298.780196087966</v>
      </c>
    </row>
    <row r="2399" spans="1:7" x14ac:dyDescent="0.35">
      <c r="A2399" t="s">
        <v>33</v>
      </c>
      <c r="B2399">
        <v>2016</v>
      </c>
      <c r="C2399" t="s">
        <v>12</v>
      </c>
      <c r="D2399" t="s">
        <v>13</v>
      </c>
      <c r="E2399">
        <v>51168.292579681351</v>
      </c>
      <c r="F2399" t="s">
        <v>173</v>
      </c>
      <c r="G2399" s="16">
        <v>46298.780196087966</v>
      </c>
    </row>
    <row r="2400" spans="1:7" x14ac:dyDescent="0.35">
      <c r="A2400" t="s">
        <v>33</v>
      </c>
      <c r="B2400">
        <v>2016</v>
      </c>
      <c r="C2400" t="s">
        <v>14</v>
      </c>
      <c r="D2400" t="s">
        <v>15</v>
      </c>
      <c r="E2400">
        <v>1.0084173681140951</v>
      </c>
      <c r="F2400" t="s">
        <v>173</v>
      </c>
      <c r="G2400" s="16">
        <v>46298.780196087966</v>
      </c>
    </row>
    <row r="2401" spans="1:7" x14ac:dyDescent="0.35">
      <c r="A2401" t="s">
        <v>33</v>
      </c>
      <c r="B2401">
        <v>2016</v>
      </c>
      <c r="C2401" t="s">
        <v>16</v>
      </c>
      <c r="D2401" t="s">
        <v>17</v>
      </c>
      <c r="E2401">
        <v>94.775800631888202</v>
      </c>
      <c r="F2401" t="s">
        <v>173</v>
      </c>
      <c r="G2401" s="16">
        <v>46298.780196087966</v>
      </c>
    </row>
    <row r="2402" spans="1:7" x14ac:dyDescent="0.35">
      <c r="A2402" t="s">
        <v>33</v>
      </c>
      <c r="B2402">
        <v>2016</v>
      </c>
      <c r="C2402" t="s">
        <v>18</v>
      </c>
      <c r="D2402" t="s">
        <v>19</v>
      </c>
      <c r="E2402">
        <v>81.156097560975624</v>
      </c>
      <c r="F2402" t="s">
        <v>173</v>
      </c>
      <c r="G2402" s="16">
        <v>46298.780196087966</v>
      </c>
    </row>
    <row r="2403" spans="1:7" x14ac:dyDescent="0.35">
      <c r="A2403" t="s">
        <v>33</v>
      </c>
      <c r="B2403">
        <v>2016</v>
      </c>
      <c r="C2403" t="s">
        <v>20</v>
      </c>
      <c r="D2403" t="s">
        <v>21</v>
      </c>
      <c r="E2403">
        <v>65606000</v>
      </c>
      <c r="F2403" t="s">
        <v>173</v>
      </c>
      <c r="G2403" s="16">
        <v>46298.780196087966</v>
      </c>
    </row>
    <row r="2404" spans="1:7" x14ac:dyDescent="0.35">
      <c r="A2404" t="s">
        <v>33</v>
      </c>
      <c r="B2404">
        <v>2016</v>
      </c>
      <c r="C2404" t="s">
        <v>22</v>
      </c>
      <c r="D2404" t="s">
        <v>23</v>
      </c>
      <c r="E2404">
        <v>59.839531513825882</v>
      </c>
      <c r="F2404" t="s">
        <v>173</v>
      </c>
      <c r="G2404" s="16">
        <v>46298.780196087966</v>
      </c>
    </row>
    <row r="2405" spans="1:7" x14ac:dyDescent="0.35">
      <c r="A2405" t="s">
        <v>33</v>
      </c>
      <c r="B2405">
        <v>2017</v>
      </c>
      <c r="C2405" t="s">
        <v>6</v>
      </c>
      <c r="D2405" t="s">
        <v>7</v>
      </c>
      <c r="E2405">
        <v>100</v>
      </c>
      <c r="F2405" t="s">
        <v>173</v>
      </c>
      <c r="G2405" s="16">
        <v>46298.780196087966</v>
      </c>
    </row>
    <row r="2406" spans="1:7" x14ac:dyDescent="0.35">
      <c r="A2406" t="s">
        <v>33</v>
      </c>
      <c r="B2406">
        <v>2017</v>
      </c>
      <c r="C2406" t="s">
        <v>8</v>
      </c>
      <c r="D2406" t="s">
        <v>9</v>
      </c>
      <c r="E2406">
        <v>3101591068534.4849</v>
      </c>
      <c r="F2406" t="s">
        <v>173</v>
      </c>
      <c r="G2406" s="16">
        <v>46298.780196087966</v>
      </c>
    </row>
    <row r="2407" spans="1:7" x14ac:dyDescent="0.35">
      <c r="A2407" t="s">
        <v>33</v>
      </c>
      <c r="B2407">
        <v>2017</v>
      </c>
      <c r="C2407" t="s">
        <v>10</v>
      </c>
      <c r="D2407" t="s">
        <v>11</v>
      </c>
      <c r="E2407">
        <v>3.0232221984033885</v>
      </c>
      <c r="F2407" t="s">
        <v>173</v>
      </c>
      <c r="G2407" s="16">
        <v>46298.780196087966</v>
      </c>
    </row>
    <row r="2408" spans="1:7" x14ac:dyDescent="0.35">
      <c r="A2408" t="s">
        <v>33</v>
      </c>
      <c r="B2408">
        <v>2017</v>
      </c>
      <c r="C2408" t="s">
        <v>12</v>
      </c>
      <c r="D2408" t="s">
        <v>13</v>
      </c>
      <c r="E2408">
        <v>52429.127553898805</v>
      </c>
      <c r="F2408" t="s">
        <v>173</v>
      </c>
      <c r="G2408" s="16">
        <v>46298.780196087966</v>
      </c>
    </row>
    <row r="2409" spans="1:7" x14ac:dyDescent="0.35">
      <c r="A2409" t="s">
        <v>33</v>
      </c>
      <c r="B2409">
        <v>2017</v>
      </c>
      <c r="C2409" t="s">
        <v>14</v>
      </c>
      <c r="D2409" t="s">
        <v>15</v>
      </c>
      <c r="E2409">
        <v>2.5577557755774731</v>
      </c>
      <c r="F2409" t="s">
        <v>173</v>
      </c>
      <c r="G2409" s="16">
        <v>46298.780196087966</v>
      </c>
    </row>
    <row r="2410" spans="1:7" x14ac:dyDescent="0.35">
      <c r="A2410" t="s">
        <v>33</v>
      </c>
      <c r="B2410">
        <v>2017</v>
      </c>
      <c r="C2410" t="s">
        <v>16</v>
      </c>
      <c r="D2410" t="s">
        <v>17</v>
      </c>
      <c r="E2410">
        <v>90.424550486855296</v>
      </c>
      <c r="F2410" t="s">
        <v>173</v>
      </c>
      <c r="G2410" s="16">
        <v>46298.780196087966</v>
      </c>
    </row>
    <row r="2411" spans="1:7" x14ac:dyDescent="0.35">
      <c r="A2411" t="s">
        <v>33</v>
      </c>
      <c r="B2411">
        <v>2017</v>
      </c>
      <c r="C2411" t="s">
        <v>18</v>
      </c>
      <c r="D2411" t="s">
        <v>19</v>
      </c>
      <c r="E2411">
        <v>81.256097560975604</v>
      </c>
      <c r="F2411" t="s">
        <v>173</v>
      </c>
      <c r="G2411" s="16">
        <v>46298.780196087966</v>
      </c>
    </row>
    <row r="2412" spans="1:7" x14ac:dyDescent="0.35">
      <c r="A2412" t="s">
        <v>33</v>
      </c>
      <c r="B2412">
        <v>2017</v>
      </c>
      <c r="C2412" t="s">
        <v>20</v>
      </c>
      <c r="D2412" t="s">
        <v>21</v>
      </c>
      <c r="E2412">
        <v>65964000</v>
      </c>
      <c r="F2412" t="s">
        <v>173</v>
      </c>
      <c r="G2412" s="16">
        <v>46298.780196087966</v>
      </c>
    </row>
    <row r="2413" spans="1:7" x14ac:dyDescent="0.35">
      <c r="A2413" t="s">
        <v>33</v>
      </c>
      <c r="B2413">
        <v>2017</v>
      </c>
      <c r="C2413" t="s">
        <v>22</v>
      </c>
      <c r="D2413" t="s">
        <v>23</v>
      </c>
      <c r="E2413">
        <v>63.189924576415848</v>
      </c>
      <c r="F2413" t="s">
        <v>173</v>
      </c>
      <c r="G2413" s="16">
        <v>46298.780196087966</v>
      </c>
    </row>
    <row r="2414" spans="1:7" x14ac:dyDescent="0.35">
      <c r="A2414" t="s">
        <v>33</v>
      </c>
      <c r="B2414">
        <v>2018</v>
      </c>
      <c r="C2414" t="s">
        <v>6</v>
      </c>
      <c r="D2414" t="s">
        <v>7</v>
      </c>
      <c r="E2414">
        <v>100</v>
      </c>
      <c r="F2414" t="s">
        <v>173</v>
      </c>
      <c r="G2414" s="16">
        <v>46298.780196087966</v>
      </c>
    </row>
    <row r="2415" spans="1:7" x14ac:dyDescent="0.35">
      <c r="A2415" t="s">
        <v>33</v>
      </c>
      <c r="B2415">
        <v>2018</v>
      </c>
      <c r="C2415" t="s">
        <v>8</v>
      </c>
      <c r="D2415" t="s">
        <v>9</v>
      </c>
      <c r="E2415">
        <v>3149707010747.5322</v>
      </c>
      <c r="F2415" t="s">
        <v>173</v>
      </c>
      <c r="G2415" s="16">
        <v>46298.780196087966</v>
      </c>
    </row>
    <row r="2416" spans="1:7" x14ac:dyDescent="0.35">
      <c r="A2416" t="s">
        <v>33</v>
      </c>
      <c r="B2416">
        <v>2018</v>
      </c>
      <c r="C2416" t="s">
        <v>10</v>
      </c>
      <c r="D2416" t="s">
        <v>11</v>
      </c>
      <c r="E2416">
        <v>1.5513309507878574</v>
      </c>
      <c r="F2416" t="s">
        <v>173</v>
      </c>
      <c r="G2416" s="16">
        <v>46298.780196087966</v>
      </c>
    </row>
    <row r="2417" spans="1:7" x14ac:dyDescent="0.35">
      <c r="A2417" t="s">
        <v>33</v>
      </c>
      <c r="B2417">
        <v>2018</v>
      </c>
      <c r="C2417" t="s">
        <v>12</v>
      </c>
      <c r="D2417" t="s">
        <v>13</v>
      </c>
      <c r="E2417">
        <v>52983.03954119698</v>
      </c>
      <c r="F2417" t="s">
        <v>173</v>
      </c>
      <c r="G2417" s="16">
        <v>46298.780196087966</v>
      </c>
    </row>
    <row r="2418" spans="1:7" x14ac:dyDescent="0.35">
      <c r="A2418" t="s">
        <v>33</v>
      </c>
      <c r="B2418">
        <v>2018</v>
      </c>
      <c r="C2418" t="s">
        <v>14</v>
      </c>
      <c r="D2418" t="s">
        <v>15</v>
      </c>
      <c r="E2418">
        <v>2.292839903459376</v>
      </c>
      <c r="F2418" t="s">
        <v>173</v>
      </c>
      <c r="G2418" s="16">
        <v>46298.780196087966</v>
      </c>
    </row>
    <row r="2419" spans="1:7" x14ac:dyDescent="0.35">
      <c r="A2419" t="s">
        <v>33</v>
      </c>
      <c r="B2419">
        <v>2018</v>
      </c>
      <c r="C2419" t="s">
        <v>16</v>
      </c>
      <c r="D2419" t="s">
        <v>17</v>
      </c>
      <c r="E2419">
        <v>90.692008988783002</v>
      </c>
      <c r="F2419" t="s">
        <v>173</v>
      </c>
      <c r="G2419" s="16">
        <v>46298.780196087966</v>
      </c>
    </row>
    <row r="2420" spans="1:7" x14ac:dyDescent="0.35">
      <c r="A2420" t="s">
        <v>33</v>
      </c>
      <c r="B2420">
        <v>2018</v>
      </c>
      <c r="C2420" t="s">
        <v>18</v>
      </c>
      <c r="D2420" t="s">
        <v>19</v>
      </c>
      <c r="E2420">
        <v>81.256097560975604</v>
      </c>
      <c r="F2420" t="s">
        <v>173</v>
      </c>
      <c r="G2420" s="16">
        <v>46298.780196087966</v>
      </c>
    </row>
    <row r="2421" spans="1:7" x14ac:dyDescent="0.35">
      <c r="A2421" t="s">
        <v>33</v>
      </c>
      <c r="B2421">
        <v>2018</v>
      </c>
      <c r="C2421" t="s">
        <v>20</v>
      </c>
      <c r="D2421" t="s">
        <v>21</v>
      </c>
      <c r="E2421">
        <v>66287000</v>
      </c>
      <c r="F2421" t="s">
        <v>173</v>
      </c>
      <c r="G2421" s="16">
        <v>46298.780196087966</v>
      </c>
    </row>
    <row r="2422" spans="1:7" x14ac:dyDescent="0.35">
      <c r="A2422" t="s">
        <v>33</v>
      </c>
      <c r="B2422">
        <v>2018</v>
      </c>
      <c r="C2422" t="s">
        <v>22</v>
      </c>
      <c r="D2422" t="s">
        <v>23</v>
      </c>
      <c r="E2422">
        <v>64.909772195920084</v>
      </c>
      <c r="F2422" t="s">
        <v>173</v>
      </c>
      <c r="G2422" s="16">
        <v>46298.780196087966</v>
      </c>
    </row>
    <row r="2423" spans="1:7" x14ac:dyDescent="0.35">
      <c r="A2423" t="s">
        <v>33</v>
      </c>
      <c r="B2423">
        <v>2019</v>
      </c>
      <c r="C2423" t="s">
        <v>6</v>
      </c>
      <c r="D2423" t="s">
        <v>7</v>
      </c>
      <c r="E2423">
        <v>100</v>
      </c>
      <c r="F2423" t="s">
        <v>173</v>
      </c>
      <c r="G2423" s="16">
        <v>46298.780196087966</v>
      </c>
    </row>
    <row r="2424" spans="1:7" x14ac:dyDescent="0.35">
      <c r="A2424" t="s">
        <v>33</v>
      </c>
      <c r="B2424">
        <v>2019</v>
      </c>
      <c r="C2424" t="s">
        <v>8</v>
      </c>
      <c r="D2424" t="s">
        <v>9</v>
      </c>
      <c r="E2424">
        <v>3189276748351.1499</v>
      </c>
      <c r="F2424" t="s">
        <v>173</v>
      </c>
      <c r="G2424" s="16">
        <v>46298.780196087966</v>
      </c>
    </row>
    <row r="2425" spans="1:7" x14ac:dyDescent="0.35">
      <c r="A2425" t="s">
        <v>33</v>
      </c>
      <c r="B2425">
        <v>2019</v>
      </c>
      <c r="C2425" t="s">
        <v>10</v>
      </c>
      <c r="D2425" t="s">
        <v>11</v>
      </c>
      <c r="E2425">
        <v>1.2562989976082406</v>
      </c>
      <c r="F2425" t="s">
        <v>173</v>
      </c>
      <c r="G2425" s="16">
        <v>46298.780196087966</v>
      </c>
    </row>
    <row r="2426" spans="1:7" x14ac:dyDescent="0.35">
      <c r="A2426" t="s">
        <v>33</v>
      </c>
      <c r="B2426">
        <v>2019</v>
      </c>
      <c r="C2426" t="s">
        <v>12</v>
      </c>
      <c r="D2426" t="s">
        <v>13</v>
      </c>
      <c r="E2426">
        <v>53374.092762848173</v>
      </c>
      <c r="F2426" t="s">
        <v>173</v>
      </c>
      <c r="G2426" s="16">
        <v>46298.780196087966</v>
      </c>
    </row>
    <row r="2427" spans="1:7" x14ac:dyDescent="0.35">
      <c r="A2427" t="s">
        <v>33</v>
      </c>
      <c r="B2427">
        <v>2019</v>
      </c>
      <c r="C2427" t="s">
        <v>14</v>
      </c>
      <c r="D2427" t="s">
        <v>15</v>
      </c>
      <c r="E2427">
        <v>1.738104600865128</v>
      </c>
      <c r="F2427" t="s">
        <v>173</v>
      </c>
      <c r="G2427" s="16">
        <v>46298.780196087966</v>
      </c>
    </row>
    <row r="2428" spans="1:7" x14ac:dyDescent="0.35">
      <c r="A2428" t="s">
        <v>33</v>
      </c>
      <c r="B2428">
        <v>2019</v>
      </c>
      <c r="C2428" t="s">
        <v>16</v>
      </c>
      <c r="D2428" t="s">
        <v>17</v>
      </c>
      <c r="E2428">
        <v>92.516628549713801</v>
      </c>
      <c r="F2428" t="s">
        <v>173</v>
      </c>
      <c r="G2428" s="16">
        <v>46298.780196087966</v>
      </c>
    </row>
    <row r="2429" spans="1:7" x14ac:dyDescent="0.35">
      <c r="A2429" t="s">
        <v>33</v>
      </c>
      <c r="B2429">
        <v>2019</v>
      </c>
      <c r="C2429" t="s">
        <v>18</v>
      </c>
      <c r="D2429" t="s">
        <v>19</v>
      </c>
      <c r="E2429">
        <v>81.369121951219526</v>
      </c>
      <c r="F2429" t="s">
        <v>173</v>
      </c>
      <c r="G2429" s="16">
        <v>46298.780196087966</v>
      </c>
    </row>
    <row r="2430" spans="1:7" x14ac:dyDescent="0.35">
      <c r="A2430" t="s">
        <v>33</v>
      </c>
      <c r="B2430">
        <v>2019</v>
      </c>
      <c r="C2430" t="s">
        <v>20</v>
      </c>
      <c r="D2430" t="s">
        <v>21</v>
      </c>
      <c r="E2430">
        <v>66628000</v>
      </c>
      <c r="F2430" t="s">
        <v>173</v>
      </c>
      <c r="G2430" s="16">
        <v>46298.780196087966</v>
      </c>
    </row>
    <row r="2431" spans="1:7" x14ac:dyDescent="0.35">
      <c r="A2431" t="s">
        <v>33</v>
      </c>
      <c r="B2431">
        <v>2019</v>
      </c>
      <c r="C2431" t="s">
        <v>22</v>
      </c>
      <c r="D2431" t="s">
        <v>23</v>
      </c>
      <c r="E2431">
        <v>65.003566417705414</v>
      </c>
      <c r="F2431" t="s">
        <v>173</v>
      </c>
      <c r="G2431" s="16">
        <v>46298.780196087966</v>
      </c>
    </row>
    <row r="2432" spans="1:7" x14ac:dyDescent="0.35">
      <c r="A2432" t="s">
        <v>33</v>
      </c>
      <c r="B2432">
        <v>2020</v>
      </c>
      <c r="C2432" t="s">
        <v>6</v>
      </c>
      <c r="D2432" t="s">
        <v>7</v>
      </c>
      <c r="E2432">
        <v>100</v>
      </c>
      <c r="F2432" t="s">
        <v>173</v>
      </c>
      <c r="G2432" s="16">
        <v>46298.780196087966</v>
      </c>
    </row>
    <row r="2433" spans="1:7" x14ac:dyDescent="0.35">
      <c r="A2433" t="s">
        <v>33</v>
      </c>
      <c r="B2433">
        <v>2020</v>
      </c>
      <c r="C2433" t="s">
        <v>8</v>
      </c>
      <c r="D2433" t="s">
        <v>9</v>
      </c>
      <c r="E2433">
        <v>2868821517197.4082</v>
      </c>
      <c r="F2433" t="s">
        <v>173</v>
      </c>
      <c r="G2433" s="16">
        <v>46298.780196087966</v>
      </c>
    </row>
    <row r="2434" spans="1:7" x14ac:dyDescent="0.35">
      <c r="A2434" t="s">
        <v>33</v>
      </c>
      <c r="B2434">
        <v>2020</v>
      </c>
      <c r="C2434" t="s">
        <v>10</v>
      </c>
      <c r="D2434" t="s">
        <v>11</v>
      </c>
      <c r="E2434">
        <v>-10.047896637361958</v>
      </c>
      <c r="F2434" t="s">
        <v>173</v>
      </c>
      <c r="G2434" s="16">
        <v>46298.780196087966</v>
      </c>
    </row>
    <row r="2435" spans="1:7" x14ac:dyDescent="0.35">
      <c r="A2435" t="s">
        <v>33</v>
      </c>
      <c r="B2435">
        <v>2020</v>
      </c>
      <c r="C2435" t="s">
        <v>12</v>
      </c>
      <c r="D2435" t="s">
        <v>13</v>
      </c>
      <c r="E2435">
        <v>47930.549037893099</v>
      </c>
      <c r="F2435" t="s">
        <v>173</v>
      </c>
      <c r="G2435" s="16">
        <v>46298.780196087966</v>
      </c>
    </row>
    <row r="2436" spans="1:7" x14ac:dyDescent="0.35">
      <c r="A2436" t="s">
        <v>33</v>
      </c>
      <c r="B2436">
        <v>2020</v>
      </c>
      <c r="C2436" t="s">
        <v>14</v>
      </c>
      <c r="D2436" t="s">
        <v>15</v>
      </c>
      <c r="E2436">
        <v>0.98948670377249126</v>
      </c>
      <c r="F2436" t="s">
        <v>173</v>
      </c>
      <c r="G2436" s="16">
        <v>46298.780196087966</v>
      </c>
    </row>
    <row r="2437" spans="1:7" x14ac:dyDescent="0.35">
      <c r="A2437" t="s">
        <v>33</v>
      </c>
      <c r="B2437">
        <v>2020</v>
      </c>
      <c r="C2437" t="s">
        <v>16</v>
      </c>
      <c r="D2437" t="s">
        <v>17</v>
      </c>
      <c r="E2437">
        <v>94.81820132</v>
      </c>
      <c r="F2437" t="s">
        <v>173</v>
      </c>
      <c r="G2437" s="16">
        <v>46298.780196087966</v>
      </c>
    </row>
    <row r="2438" spans="1:7" x14ac:dyDescent="0.35">
      <c r="A2438" t="s">
        <v>33</v>
      </c>
      <c r="B2438">
        <v>2020</v>
      </c>
      <c r="C2438" t="s">
        <v>18</v>
      </c>
      <c r="D2438" t="s">
        <v>19</v>
      </c>
      <c r="E2438">
        <v>80.331756097560984</v>
      </c>
      <c r="F2438" t="s">
        <v>173</v>
      </c>
      <c r="G2438" s="16">
        <v>46298.780196087966</v>
      </c>
    </row>
    <row r="2439" spans="1:7" x14ac:dyDescent="0.35">
      <c r="A2439" t="s">
        <v>33</v>
      </c>
      <c r="B2439">
        <v>2020</v>
      </c>
      <c r="C2439" t="s">
        <v>20</v>
      </c>
      <c r="D2439" t="s">
        <v>21</v>
      </c>
      <c r="E2439">
        <v>66740000</v>
      </c>
      <c r="F2439" t="s">
        <v>173</v>
      </c>
      <c r="G2439" s="16">
        <v>46298.780196087966</v>
      </c>
    </row>
    <row r="2440" spans="1:7" x14ac:dyDescent="0.35">
      <c r="A2440" t="s">
        <v>33</v>
      </c>
      <c r="B2440">
        <v>2020</v>
      </c>
      <c r="C2440" t="s">
        <v>22</v>
      </c>
      <c r="D2440" t="s">
        <v>23</v>
      </c>
      <c r="E2440">
        <v>59.159889303061107</v>
      </c>
      <c r="F2440" t="s">
        <v>173</v>
      </c>
      <c r="G2440" s="16">
        <v>46298.780196087966</v>
      </c>
    </row>
    <row r="2441" spans="1:7" x14ac:dyDescent="0.35">
      <c r="A2441" t="s">
        <v>33</v>
      </c>
      <c r="B2441">
        <v>2021</v>
      </c>
      <c r="C2441" t="s">
        <v>6</v>
      </c>
      <c r="D2441" t="s">
        <v>7</v>
      </c>
      <c r="E2441">
        <v>100</v>
      </c>
      <c r="F2441" t="s">
        <v>173</v>
      </c>
      <c r="G2441" s="16">
        <v>46298.780196087966</v>
      </c>
    </row>
    <row r="2442" spans="1:7" x14ac:dyDescent="0.35">
      <c r="A2442" t="s">
        <v>33</v>
      </c>
      <c r="B2442">
        <v>2021</v>
      </c>
      <c r="C2442" t="s">
        <v>8</v>
      </c>
      <c r="D2442" t="s">
        <v>9</v>
      </c>
      <c r="E2442">
        <v>3113908148054.3467</v>
      </c>
      <c r="F2442" t="s">
        <v>173</v>
      </c>
      <c r="G2442" s="16">
        <v>46298.780196087966</v>
      </c>
    </row>
    <row r="2443" spans="1:7" x14ac:dyDescent="0.35">
      <c r="A2443" t="s">
        <v>33</v>
      </c>
      <c r="B2443">
        <v>2021</v>
      </c>
      <c r="C2443" t="s">
        <v>10</v>
      </c>
      <c r="D2443" t="s">
        <v>11</v>
      </c>
      <c r="E2443">
        <v>8.5431118453254982</v>
      </c>
      <c r="F2443" t="s">
        <v>173</v>
      </c>
      <c r="G2443" s="16">
        <v>46298.780196087966</v>
      </c>
    </row>
    <row r="2444" spans="1:7" x14ac:dyDescent="0.35">
      <c r="A2444" t="s">
        <v>33</v>
      </c>
      <c r="B2444">
        <v>2021</v>
      </c>
      <c r="C2444" t="s">
        <v>12</v>
      </c>
      <c r="D2444" t="s">
        <v>13</v>
      </c>
      <c r="E2444">
        <v>51840.442424551533</v>
      </c>
      <c r="F2444" t="s">
        <v>173</v>
      </c>
      <c r="G2444" s="16">
        <v>46298.780196087966</v>
      </c>
    </row>
    <row r="2445" spans="1:7" x14ac:dyDescent="0.35">
      <c r="A2445" t="s">
        <v>33</v>
      </c>
      <c r="B2445">
        <v>2021</v>
      </c>
      <c r="C2445" t="s">
        <v>14</v>
      </c>
      <c r="D2445" t="s">
        <v>15</v>
      </c>
      <c r="E2445">
        <v>2.51837109614213</v>
      </c>
      <c r="F2445" t="s">
        <v>173</v>
      </c>
      <c r="G2445" s="16">
        <v>46298.780196087966</v>
      </c>
    </row>
    <row r="2446" spans="1:7" x14ac:dyDescent="0.35">
      <c r="A2446" t="s">
        <v>33</v>
      </c>
      <c r="B2446">
        <v>2021</v>
      </c>
      <c r="C2446" t="s">
        <v>16</v>
      </c>
      <c r="D2446" t="s">
        <v>17</v>
      </c>
      <c r="E2446">
        <v>96.196502690000003</v>
      </c>
      <c r="F2446" t="s">
        <v>173</v>
      </c>
      <c r="G2446" s="16">
        <v>46298.780196087966</v>
      </c>
    </row>
    <row r="2447" spans="1:7" x14ac:dyDescent="0.35">
      <c r="A2447" t="s">
        <v>33</v>
      </c>
      <c r="B2447">
        <v>2021</v>
      </c>
      <c r="C2447" t="s">
        <v>18</v>
      </c>
      <c r="D2447" t="s">
        <v>19</v>
      </c>
      <c r="E2447">
        <v>80.64731707317074</v>
      </c>
      <c r="F2447" t="s">
        <v>173</v>
      </c>
      <c r="G2447" s="16">
        <v>46298.780196087966</v>
      </c>
    </row>
    <row r="2448" spans="1:7" x14ac:dyDescent="0.35">
      <c r="A2448" t="s">
        <v>33</v>
      </c>
      <c r="B2448">
        <v>2021</v>
      </c>
      <c r="C2448" t="s">
        <v>20</v>
      </c>
      <c r="D2448" t="s">
        <v>21</v>
      </c>
      <c r="E2448">
        <v>66978000</v>
      </c>
      <c r="F2448" t="s">
        <v>173</v>
      </c>
      <c r="G2448" s="16">
        <v>46298.780196087966</v>
      </c>
    </row>
    <row r="2449" spans="1:7" x14ac:dyDescent="0.35">
      <c r="A2449" t="s">
        <v>33</v>
      </c>
      <c r="B2449">
        <v>2021</v>
      </c>
      <c r="C2449" t="s">
        <v>22</v>
      </c>
      <c r="D2449" t="s">
        <v>23</v>
      </c>
      <c r="E2449">
        <v>58.538386292910005</v>
      </c>
      <c r="F2449" t="s">
        <v>173</v>
      </c>
      <c r="G2449" s="16">
        <v>46298.780196087966</v>
      </c>
    </row>
    <row r="2450" spans="1:7" x14ac:dyDescent="0.35">
      <c r="A2450" t="s">
        <v>33</v>
      </c>
      <c r="B2450">
        <v>2022</v>
      </c>
      <c r="C2450" t="s">
        <v>6</v>
      </c>
      <c r="D2450" t="s">
        <v>7</v>
      </c>
      <c r="E2450">
        <v>100</v>
      </c>
      <c r="F2450" t="s">
        <v>173</v>
      </c>
      <c r="G2450" s="16">
        <v>46298.780196087966</v>
      </c>
    </row>
    <row r="2451" spans="1:7" x14ac:dyDescent="0.35">
      <c r="A2451" t="s">
        <v>33</v>
      </c>
      <c r="B2451">
        <v>2022</v>
      </c>
      <c r="C2451" t="s">
        <v>8</v>
      </c>
      <c r="D2451" t="s">
        <v>9</v>
      </c>
      <c r="E2451">
        <v>3274265196937.1929</v>
      </c>
      <c r="F2451" t="s">
        <v>173</v>
      </c>
      <c r="G2451" s="16">
        <v>46298.780196087966</v>
      </c>
    </row>
    <row r="2452" spans="1:7" x14ac:dyDescent="0.35">
      <c r="A2452" t="s">
        <v>33</v>
      </c>
      <c r="B2452">
        <v>2022</v>
      </c>
      <c r="C2452" t="s">
        <v>10</v>
      </c>
      <c r="D2452" t="s">
        <v>11</v>
      </c>
      <c r="E2452">
        <v>5.1497038852299255</v>
      </c>
      <c r="F2452" t="s">
        <v>173</v>
      </c>
      <c r="G2452" s="16">
        <v>46298.780196087966</v>
      </c>
    </row>
    <row r="2453" spans="1:7" x14ac:dyDescent="0.35">
      <c r="A2453" t="s">
        <v>33</v>
      </c>
      <c r="B2453">
        <v>2022</v>
      </c>
      <c r="C2453" t="s">
        <v>12</v>
      </c>
      <c r="D2453" t="s">
        <v>13</v>
      </c>
      <c r="E2453">
        <v>53979.767911623363</v>
      </c>
      <c r="F2453" t="s">
        <v>173</v>
      </c>
      <c r="G2453" s="16">
        <v>46298.780196087966</v>
      </c>
    </row>
    <row r="2454" spans="1:7" x14ac:dyDescent="0.35">
      <c r="A2454" t="s">
        <v>33</v>
      </c>
      <c r="B2454">
        <v>2022</v>
      </c>
      <c r="C2454" t="s">
        <v>14</v>
      </c>
      <c r="D2454" t="s">
        <v>15</v>
      </c>
      <c r="E2454">
        <v>7.9220488314790227</v>
      </c>
      <c r="F2454" t="s">
        <v>173</v>
      </c>
      <c r="G2454" s="16">
        <v>46298.780196087966</v>
      </c>
    </row>
    <row r="2455" spans="1:7" x14ac:dyDescent="0.35">
      <c r="A2455" t="s">
        <v>33</v>
      </c>
      <c r="B2455">
        <v>2022</v>
      </c>
      <c r="C2455" t="s">
        <v>16</v>
      </c>
      <c r="D2455" t="s">
        <v>17</v>
      </c>
      <c r="E2455">
        <v>95.465301510000003</v>
      </c>
      <c r="F2455" t="s">
        <v>173</v>
      </c>
      <c r="G2455" s="16">
        <v>46298.780196087966</v>
      </c>
    </row>
    <row r="2456" spans="1:7" x14ac:dyDescent="0.35">
      <c r="A2456" t="s">
        <v>33</v>
      </c>
      <c r="B2456">
        <v>2022</v>
      </c>
      <c r="C2456" t="s">
        <v>18</v>
      </c>
      <c r="D2456" t="s">
        <v>19</v>
      </c>
      <c r="E2456">
        <v>81.011219512195112</v>
      </c>
      <c r="F2456" t="s">
        <v>173</v>
      </c>
      <c r="G2456" s="16">
        <v>46298.780196087966</v>
      </c>
    </row>
    <row r="2457" spans="1:7" x14ac:dyDescent="0.35">
      <c r="A2457" t="s">
        <v>33</v>
      </c>
      <c r="B2457">
        <v>2022</v>
      </c>
      <c r="C2457" t="s">
        <v>20</v>
      </c>
      <c r="D2457" t="s">
        <v>21</v>
      </c>
      <c r="E2457">
        <v>67636000</v>
      </c>
      <c r="F2457" t="s">
        <v>173</v>
      </c>
      <c r="G2457" s="16">
        <v>46298.780196087966</v>
      </c>
    </row>
    <row r="2458" spans="1:7" x14ac:dyDescent="0.35">
      <c r="A2458" t="s">
        <v>33</v>
      </c>
      <c r="B2458">
        <v>2022</v>
      </c>
      <c r="C2458" t="s">
        <v>22</v>
      </c>
      <c r="D2458" t="s">
        <v>23</v>
      </c>
      <c r="E2458">
        <v>69.1989264413981</v>
      </c>
      <c r="F2458" t="s">
        <v>173</v>
      </c>
      <c r="G2458" s="16">
        <v>46298.780196087966</v>
      </c>
    </row>
    <row r="2459" spans="1:7" x14ac:dyDescent="0.35">
      <c r="A2459" t="s">
        <v>33</v>
      </c>
      <c r="B2459">
        <v>2023</v>
      </c>
      <c r="C2459" t="s">
        <v>6</v>
      </c>
      <c r="D2459" t="s">
        <v>7</v>
      </c>
      <c r="E2459">
        <v>100</v>
      </c>
      <c r="F2459" t="s">
        <v>173</v>
      </c>
      <c r="G2459" s="16">
        <v>46298.780196087966</v>
      </c>
    </row>
    <row r="2460" spans="1:7" x14ac:dyDescent="0.35">
      <c r="A2460" t="s">
        <v>33</v>
      </c>
      <c r="B2460">
        <v>2023</v>
      </c>
      <c r="C2460" t="s">
        <v>8</v>
      </c>
      <c r="D2460" t="s">
        <v>9</v>
      </c>
      <c r="E2460">
        <v>3283159739927.9521</v>
      </c>
      <c r="F2460" t="s">
        <v>173</v>
      </c>
      <c r="G2460" s="16">
        <v>46298.780196087966</v>
      </c>
    </row>
    <row r="2461" spans="1:7" x14ac:dyDescent="0.35">
      <c r="A2461" t="s">
        <v>33</v>
      </c>
      <c r="B2461">
        <v>2023</v>
      </c>
      <c r="C2461" t="s">
        <v>10</v>
      </c>
      <c r="D2461" t="s">
        <v>11</v>
      </c>
      <c r="E2461">
        <v>0.27165004835525508</v>
      </c>
      <c r="F2461" t="s">
        <v>173</v>
      </c>
      <c r="G2461" s="16">
        <v>46298.780196087966</v>
      </c>
    </row>
    <row r="2462" spans="1:7" x14ac:dyDescent="0.35">
      <c r="A2462" t="s">
        <v>33</v>
      </c>
      <c r="B2462">
        <v>2023</v>
      </c>
      <c r="C2462" t="s">
        <v>12</v>
      </c>
      <c r="D2462" t="s">
        <v>13</v>
      </c>
      <c r="E2462">
        <v>53423.422633829156</v>
      </c>
      <c r="F2462" t="s">
        <v>173</v>
      </c>
      <c r="G2462" s="16">
        <v>46298.780196087966</v>
      </c>
    </row>
    <row r="2463" spans="1:7" x14ac:dyDescent="0.35">
      <c r="A2463" t="s">
        <v>33</v>
      </c>
      <c r="B2463">
        <v>2023</v>
      </c>
      <c r="C2463" t="s">
        <v>14</v>
      </c>
      <c r="D2463" t="s">
        <v>15</v>
      </c>
      <c r="E2463">
        <v>6.7939670679396258</v>
      </c>
      <c r="F2463" t="s">
        <v>173</v>
      </c>
      <c r="G2463" s="16">
        <v>46298.780196087966</v>
      </c>
    </row>
    <row r="2464" spans="1:7" x14ac:dyDescent="0.35">
      <c r="A2464" t="s">
        <v>33</v>
      </c>
      <c r="B2464">
        <v>2023</v>
      </c>
      <c r="C2464" t="s">
        <v>16</v>
      </c>
      <c r="D2464" t="s">
        <v>17</v>
      </c>
      <c r="E2464">
        <v>95.447196959999999</v>
      </c>
      <c r="F2464" t="s">
        <v>173</v>
      </c>
      <c r="G2464" s="16">
        <v>46298.780196087966</v>
      </c>
    </row>
    <row r="2465" spans="1:7" x14ac:dyDescent="0.35">
      <c r="A2465" t="s">
        <v>33</v>
      </c>
      <c r="B2465">
        <v>2023</v>
      </c>
      <c r="C2465" t="s">
        <v>18</v>
      </c>
      <c r="D2465" t="s">
        <v>19</v>
      </c>
      <c r="E2465">
        <v>81.238097560975604</v>
      </c>
      <c r="F2465" t="s">
        <v>173</v>
      </c>
      <c r="G2465" s="16">
        <v>46298.780196087966</v>
      </c>
    </row>
    <row r="2466" spans="1:7" x14ac:dyDescent="0.35">
      <c r="A2466" t="s">
        <v>33</v>
      </c>
      <c r="B2466">
        <v>2023</v>
      </c>
      <c r="C2466" t="s">
        <v>20</v>
      </c>
      <c r="D2466" t="s">
        <v>21</v>
      </c>
      <c r="E2466">
        <v>68526000</v>
      </c>
      <c r="F2466" t="s">
        <v>173</v>
      </c>
      <c r="G2466" s="16">
        <v>46298.780196087966</v>
      </c>
    </row>
    <row r="2467" spans="1:7" x14ac:dyDescent="0.35">
      <c r="A2467" t="s">
        <v>33</v>
      </c>
      <c r="B2467">
        <v>2023</v>
      </c>
      <c r="C2467" t="s">
        <v>22</v>
      </c>
      <c r="D2467" t="s">
        <v>23</v>
      </c>
      <c r="E2467">
        <v>64.992384174780284</v>
      </c>
      <c r="F2467" t="s">
        <v>173</v>
      </c>
      <c r="G2467" s="16">
        <v>46298.780196087966</v>
      </c>
    </row>
    <row r="2468" spans="1:7" x14ac:dyDescent="0.35">
      <c r="A2468" t="s">
        <v>33</v>
      </c>
      <c r="B2468">
        <v>2024</v>
      </c>
      <c r="C2468" t="s">
        <v>6</v>
      </c>
      <c r="D2468" t="s">
        <v>7</v>
      </c>
      <c r="E2468">
        <v>100</v>
      </c>
      <c r="F2468" t="s">
        <v>173</v>
      </c>
      <c r="G2468" s="16">
        <v>46298.780196087966</v>
      </c>
    </row>
    <row r="2469" spans="1:7" x14ac:dyDescent="0.35">
      <c r="A2469" t="s">
        <v>33</v>
      </c>
      <c r="B2469">
        <v>2024</v>
      </c>
      <c r="C2469" t="s">
        <v>8</v>
      </c>
      <c r="D2469" t="s">
        <v>9</v>
      </c>
      <c r="E2469">
        <v>3318626965006.6606</v>
      </c>
      <c r="F2469" t="s">
        <v>173</v>
      </c>
      <c r="G2469" s="16">
        <v>46298.780196087966</v>
      </c>
    </row>
    <row r="2470" spans="1:7" x14ac:dyDescent="0.35">
      <c r="A2470" t="s">
        <v>33</v>
      </c>
      <c r="B2470">
        <v>2024</v>
      </c>
      <c r="C2470" t="s">
        <v>10</v>
      </c>
      <c r="D2470" t="s">
        <v>11</v>
      </c>
      <c r="E2470">
        <v>1.0802771685878128</v>
      </c>
      <c r="F2470" t="s">
        <v>173</v>
      </c>
      <c r="G2470" s="16">
        <v>46298.780196087966</v>
      </c>
    </row>
    <row r="2471" spans="1:7" x14ac:dyDescent="0.35">
      <c r="A2471" t="s">
        <v>33</v>
      </c>
      <c r="B2471">
        <v>2024</v>
      </c>
      <c r="C2471" t="s">
        <v>12</v>
      </c>
      <c r="D2471" t="s">
        <v>13</v>
      </c>
      <c r="E2471">
        <v>53412.064716358909</v>
      </c>
      <c r="F2471" t="s">
        <v>173</v>
      </c>
      <c r="G2471" s="16">
        <v>46298.780196087966</v>
      </c>
    </row>
    <row r="2472" spans="1:7" x14ac:dyDescent="0.35">
      <c r="A2472" t="s">
        <v>33</v>
      </c>
      <c r="B2472">
        <v>2024</v>
      </c>
      <c r="C2472" t="s">
        <v>14</v>
      </c>
      <c r="D2472" t="s">
        <v>15</v>
      </c>
      <c r="E2472">
        <v>3.2715729463592012</v>
      </c>
      <c r="F2472" t="s">
        <v>173</v>
      </c>
      <c r="G2472" s="16">
        <v>46298.780196087966</v>
      </c>
    </row>
    <row r="2473" spans="1:7" x14ac:dyDescent="0.35">
      <c r="A2473" t="s">
        <v>33</v>
      </c>
      <c r="B2473">
        <v>2024</v>
      </c>
      <c r="C2473" t="s">
        <v>16</v>
      </c>
      <c r="D2473" t="s">
        <v>17</v>
      </c>
      <c r="E2473">
        <v>95.472099299999996</v>
      </c>
      <c r="F2473" t="s">
        <v>173</v>
      </c>
      <c r="G2473" s="16">
        <v>46298.780196087966</v>
      </c>
    </row>
    <row r="2474" spans="1:7" x14ac:dyDescent="0.35">
      <c r="A2474" t="s">
        <v>33</v>
      </c>
      <c r="B2474">
        <v>2024</v>
      </c>
      <c r="C2474" t="s">
        <v>18</v>
      </c>
      <c r="D2474" t="s">
        <v>19</v>
      </c>
      <c r="E2474">
        <v>81.386853658536594</v>
      </c>
      <c r="F2474" t="s">
        <v>173</v>
      </c>
      <c r="G2474" s="16">
        <v>46298.780196087966</v>
      </c>
    </row>
    <row r="2475" spans="1:7" x14ac:dyDescent="0.35">
      <c r="A2475" t="s">
        <v>33</v>
      </c>
      <c r="B2475">
        <v>2024</v>
      </c>
      <c r="C2475" t="s">
        <v>20</v>
      </c>
      <c r="D2475" t="s">
        <v>21</v>
      </c>
      <c r="E2475">
        <v>69281000</v>
      </c>
      <c r="F2475" t="s">
        <v>173</v>
      </c>
      <c r="G2475" s="16">
        <v>46298.780196087966</v>
      </c>
    </row>
    <row r="2476" spans="1:7" x14ac:dyDescent="0.35">
      <c r="A2476" t="s">
        <v>33</v>
      </c>
      <c r="B2476">
        <v>2024</v>
      </c>
      <c r="C2476" t="s">
        <v>22</v>
      </c>
      <c r="D2476" t="s">
        <v>23</v>
      </c>
      <c r="E2476">
        <v>62.839052044583951</v>
      </c>
      <c r="F2476" t="s">
        <v>173</v>
      </c>
      <c r="G2476" s="16">
        <v>46298.780196087966</v>
      </c>
    </row>
    <row r="2477" spans="1:7" x14ac:dyDescent="0.35">
      <c r="A2477" t="s">
        <v>34</v>
      </c>
      <c r="B2477">
        <v>2000</v>
      </c>
      <c r="C2477" t="s">
        <v>6</v>
      </c>
      <c r="D2477" t="s">
        <v>7</v>
      </c>
      <c r="E2477">
        <v>86.3</v>
      </c>
      <c r="F2477" t="s">
        <v>173</v>
      </c>
      <c r="G2477" s="16">
        <v>46298.780196087966</v>
      </c>
    </row>
    <row r="2478" spans="1:7" x14ac:dyDescent="0.35">
      <c r="A2478" t="s">
        <v>34</v>
      </c>
      <c r="B2478">
        <v>2000</v>
      </c>
      <c r="C2478" t="s">
        <v>8</v>
      </c>
      <c r="D2478" t="s">
        <v>9</v>
      </c>
      <c r="E2478">
        <v>395012382597.55603</v>
      </c>
      <c r="F2478" t="s">
        <v>173</v>
      </c>
      <c r="G2478" s="16">
        <v>46298.780196087966</v>
      </c>
    </row>
    <row r="2479" spans="1:7" x14ac:dyDescent="0.35">
      <c r="A2479" t="s">
        <v>34</v>
      </c>
      <c r="B2479">
        <v>2000</v>
      </c>
      <c r="C2479" t="s">
        <v>10</v>
      </c>
      <c r="D2479" t="s">
        <v>11</v>
      </c>
      <c r="E2479">
        <v>4.9200677470169012</v>
      </c>
      <c r="F2479" t="s">
        <v>173</v>
      </c>
      <c r="G2479" s="16">
        <v>46298.780196087966</v>
      </c>
    </row>
    <row r="2480" spans="1:7" x14ac:dyDescent="0.35">
      <c r="A2480" t="s">
        <v>34</v>
      </c>
      <c r="B2480">
        <v>2000</v>
      </c>
      <c r="C2480" t="s">
        <v>12</v>
      </c>
      <c r="D2480" t="s">
        <v>13</v>
      </c>
      <c r="E2480">
        <v>6056.3819784216485</v>
      </c>
      <c r="F2480" t="s">
        <v>173</v>
      </c>
      <c r="G2480" s="16">
        <v>46298.780196087966</v>
      </c>
    </row>
    <row r="2481" spans="1:7" x14ac:dyDescent="0.35">
      <c r="A2481" t="s">
        <v>34</v>
      </c>
      <c r="B2481">
        <v>2000</v>
      </c>
      <c r="C2481" t="s">
        <v>14</v>
      </c>
      <c r="D2481" t="s">
        <v>15</v>
      </c>
      <c r="E2481">
        <v>3.6886203705668188</v>
      </c>
      <c r="F2481" t="s">
        <v>173</v>
      </c>
      <c r="G2481" s="16">
        <v>46298.780196087966</v>
      </c>
    </row>
    <row r="2482" spans="1:7" x14ac:dyDescent="0.35">
      <c r="A2482" t="s">
        <v>34</v>
      </c>
      <c r="B2482">
        <v>2000</v>
      </c>
      <c r="C2482" t="s">
        <v>16</v>
      </c>
      <c r="D2482" t="s">
        <v>17</v>
      </c>
      <c r="E2482">
        <v>0.92556386446685801</v>
      </c>
      <c r="F2482" t="s">
        <v>173</v>
      </c>
      <c r="G2482" s="16">
        <v>46298.780196087966</v>
      </c>
    </row>
    <row r="2483" spans="1:7" x14ac:dyDescent="0.35">
      <c r="A2483" t="s">
        <v>34</v>
      </c>
      <c r="B2483">
        <v>2000</v>
      </c>
      <c r="C2483" t="s">
        <v>18</v>
      </c>
      <c r="D2483" t="s">
        <v>19</v>
      </c>
      <c r="E2483">
        <v>66.292000000000002</v>
      </c>
      <c r="F2483" t="s">
        <v>173</v>
      </c>
      <c r="G2483" s="16">
        <v>46298.780196087966</v>
      </c>
    </row>
    <row r="2484" spans="1:7" x14ac:dyDescent="0.35">
      <c r="A2484" t="s">
        <v>34</v>
      </c>
      <c r="B2484">
        <v>2000</v>
      </c>
      <c r="C2484" t="s">
        <v>20</v>
      </c>
      <c r="D2484" t="s">
        <v>21</v>
      </c>
      <c r="E2484">
        <v>216077790</v>
      </c>
      <c r="F2484" t="s">
        <v>173</v>
      </c>
      <c r="G2484" s="16">
        <v>46298.780196087966</v>
      </c>
    </row>
    <row r="2485" spans="1:7" x14ac:dyDescent="0.35">
      <c r="A2485" t="s">
        <v>34</v>
      </c>
      <c r="B2485">
        <v>2000</v>
      </c>
      <c r="C2485" t="s">
        <v>22</v>
      </c>
      <c r="D2485" t="s">
        <v>23</v>
      </c>
      <c r="E2485">
        <v>71.436875917373087</v>
      </c>
      <c r="F2485" t="s">
        <v>173</v>
      </c>
      <c r="G2485" s="16">
        <v>46298.780196087966</v>
      </c>
    </row>
    <row r="2486" spans="1:7" x14ac:dyDescent="0.35">
      <c r="A2486" t="s">
        <v>34</v>
      </c>
      <c r="B2486">
        <v>2001</v>
      </c>
      <c r="C2486" t="s">
        <v>6</v>
      </c>
      <c r="D2486" t="s">
        <v>7</v>
      </c>
      <c r="E2486">
        <v>86.3</v>
      </c>
      <c r="F2486" t="s">
        <v>173</v>
      </c>
      <c r="G2486" s="16">
        <v>46298.780196087966</v>
      </c>
    </row>
    <row r="2487" spans="1:7" x14ac:dyDescent="0.35">
      <c r="A2487" t="s">
        <v>34</v>
      </c>
      <c r="B2487">
        <v>2001</v>
      </c>
      <c r="C2487" t="s">
        <v>8</v>
      </c>
      <c r="D2487" t="s">
        <v>9</v>
      </c>
      <c r="E2487">
        <v>409404526219.84222</v>
      </c>
      <c r="F2487" t="s">
        <v>173</v>
      </c>
      <c r="G2487" s="16">
        <v>46298.780196087966</v>
      </c>
    </row>
    <row r="2488" spans="1:7" x14ac:dyDescent="0.35">
      <c r="A2488" t="s">
        <v>34</v>
      </c>
      <c r="B2488">
        <v>2001</v>
      </c>
      <c r="C2488" t="s">
        <v>10</v>
      </c>
      <c r="D2488" t="s">
        <v>11</v>
      </c>
      <c r="E2488">
        <v>3.6434664472149194</v>
      </c>
      <c r="F2488" t="s">
        <v>173</v>
      </c>
      <c r="G2488" s="16">
        <v>46298.780196087966</v>
      </c>
    </row>
    <row r="2489" spans="1:7" x14ac:dyDescent="0.35">
      <c r="A2489" t="s">
        <v>34</v>
      </c>
      <c r="B2489">
        <v>2001</v>
      </c>
      <c r="C2489" t="s">
        <v>12</v>
      </c>
      <c r="D2489" t="s">
        <v>13</v>
      </c>
      <c r="E2489">
        <v>6190.5195404099095</v>
      </c>
      <c r="F2489" t="s">
        <v>173</v>
      </c>
      <c r="G2489" s="16">
        <v>46298.780196087966</v>
      </c>
    </row>
    <row r="2490" spans="1:7" x14ac:dyDescent="0.35">
      <c r="A2490" t="s">
        <v>34</v>
      </c>
      <c r="B2490">
        <v>2001</v>
      </c>
      <c r="C2490" t="s">
        <v>14</v>
      </c>
      <c r="D2490" t="s">
        <v>15</v>
      </c>
      <c r="E2490">
        <v>11.50011605508873</v>
      </c>
      <c r="F2490" t="s">
        <v>173</v>
      </c>
      <c r="G2490" s="16">
        <v>46298.780196087966</v>
      </c>
    </row>
    <row r="2491" spans="1:7" x14ac:dyDescent="0.35">
      <c r="A2491" t="s">
        <v>34</v>
      </c>
      <c r="B2491">
        <v>2001</v>
      </c>
      <c r="C2491" t="s">
        <v>16</v>
      </c>
      <c r="D2491" t="s">
        <v>17</v>
      </c>
      <c r="E2491">
        <v>2.0186138594845899</v>
      </c>
      <c r="F2491" t="s">
        <v>173</v>
      </c>
      <c r="G2491" s="16">
        <v>46298.780196087966</v>
      </c>
    </row>
    <row r="2492" spans="1:7" x14ac:dyDescent="0.35">
      <c r="A2492" t="s">
        <v>34</v>
      </c>
      <c r="B2492">
        <v>2001</v>
      </c>
      <c r="C2492" t="s">
        <v>18</v>
      </c>
      <c r="D2492" t="s">
        <v>19</v>
      </c>
      <c r="E2492">
        <v>66.582999999999998</v>
      </c>
      <c r="F2492" t="s">
        <v>173</v>
      </c>
      <c r="G2492" s="16">
        <v>46298.780196087966</v>
      </c>
    </row>
    <row r="2493" spans="1:7" x14ac:dyDescent="0.35">
      <c r="A2493" t="s">
        <v>34</v>
      </c>
      <c r="B2493">
        <v>2001</v>
      </c>
      <c r="C2493" t="s">
        <v>20</v>
      </c>
      <c r="D2493" t="s">
        <v>21</v>
      </c>
      <c r="E2493">
        <v>219097902</v>
      </c>
      <c r="F2493" t="s">
        <v>173</v>
      </c>
      <c r="G2493" s="16">
        <v>46298.780196087966</v>
      </c>
    </row>
    <row r="2494" spans="1:7" x14ac:dyDescent="0.35">
      <c r="A2494" t="s">
        <v>34</v>
      </c>
      <c r="B2494">
        <v>2001</v>
      </c>
      <c r="C2494" t="s">
        <v>22</v>
      </c>
      <c r="D2494" t="s">
        <v>23</v>
      </c>
      <c r="E2494">
        <v>69.793207525623785</v>
      </c>
      <c r="F2494" t="s">
        <v>173</v>
      </c>
      <c r="G2494" s="16">
        <v>46298.780196087966</v>
      </c>
    </row>
    <row r="2495" spans="1:7" x14ac:dyDescent="0.35">
      <c r="A2495" t="s">
        <v>34</v>
      </c>
      <c r="B2495">
        <v>2002</v>
      </c>
      <c r="C2495" t="s">
        <v>6</v>
      </c>
      <c r="D2495" t="s">
        <v>7</v>
      </c>
      <c r="E2495">
        <v>87.6</v>
      </c>
      <c r="F2495" t="s">
        <v>173</v>
      </c>
      <c r="G2495" s="16">
        <v>46298.780196087966</v>
      </c>
    </row>
    <row r="2496" spans="1:7" x14ac:dyDescent="0.35">
      <c r="A2496" t="s">
        <v>34</v>
      </c>
      <c r="B2496">
        <v>2002</v>
      </c>
      <c r="C2496" t="s">
        <v>8</v>
      </c>
      <c r="D2496" t="s">
        <v>9</v>
      </c>
      <c r="E2496">
        <v>427825582126.16138</v>
      </c>
      <c r="F2496" t="s">
        <v>173</v>
      </c>
      <c r="G2496" s="16">
        <v>46298.780196087966</v>
      </c>
    </row>
    <row r="2497" spans="1:7" x14ac:dyDescent="0.35">
      <c r="A2497" t="s">
        <v>34</v>
      </c>
      <c r="B2497">
        <v>2002</v>
      </c>
      <c r="C2497" t="s">
        <v>10</v>
      </c>
      <c r="D2497" t="s">
        <v>11</v>
      </c>
      <c r="E2497">
        <v>4.4994753908576399</v>
      </c>
      <c r="F2497" t="s">
        <v>173</v>
      </c>
      <c r="G2497" s="16">
        <v>46298.780196087966</v>
      </c>
    </row>
    <row r="2498" spans="1:7" x14ac:dyDescent="0.35">
      <c r="A2498" t="s">
        <v>34</v>
      </c>
      <c r="B2498">
        <v>2002</v>
      </c>
      <c r="C2498" t="s">
        <v>12</v>
      </c>
      <c r="D2498" t="s">
        <v>13</v>
      </c>
      <c r="E2498">
        <v>6381.9495517999567</v>
      </c>
      <c r="F2498" t="s">
        <v>173</v>
      </c>
      <c r="G2498" s="16">
        <v>46298.780196087966</v>
      </c>
    </row>
    <row r="2499" spans="1:7" x14ac:dyDescent="0.35">
      <c r="A2499" t="s">
        <v>34</v>
      </c>
      <c r="B2499">
        <v>2002</v>
      </c>
      <c r="C2499" t="s">
        <v>14</v>
      </c>
      <c r="D2499" t="s">
        <v>15</v>
      </c>
      <c r="E2499">
        <v>11.90012003384135</v>
      </c>
      <c r="F2499" t="s">
        <v>173</v>
      </c>
      <c r="G2499" s="16">
        <v>46298.780196087966</v>
      </c>
    </row>
    <row r="2500" spans="1:7" x14ac:dyDescent="0.35">
      <c r="A2500" t="s">
        <v>34</v>
      </c>
      <c r="B2500">
        <v>2002</v>
      </c>
      <c r="C2500" t="s">
        <v>16</v>
      </c>
      <c r="D2500" t="s">
        <v>17</v>
      </c>
      <c r="E2500">
        <v>2.1341357329580801</v>
      </c>
      <c r="F2500" t="s">
        <v>173</v>
      </c>
      <c r="G2500" s="16">
        <v>46298.780196087966</v>
      </c>
    </row>
    <row r="2501" spans="1:7" x14ac:dyDescent="0.35">
      <c r="A2501" t="s">
        <v>34</v>
      </c>
      <c r="B2501">
        <v>2002</v>
      </c>
      <c r="C2501" t="s">
        <v>18</v>
      </c>
      <c r="D2501" t="s">
        <v>19</v>
      </c>
      <c r="E2501">
        <v>66.953999999999994</v>
      </c>
      <c r="F2501" t="s">
        <v>173</v>
      </c>
      <c r="G2501" s="16">
        <v>46298.780196087966</v>
      </c>
    </row>
    <row r="2502" spans="1:7" x14ac:dyDescent="0.35">
      <c r="A2502" t="s">
        <v>34</v>
      </c>
      <c r="B2502">
        <v>2002</v>
      </c>
      <c r="C2502" t="s">
        <v>20</v>
      </c>
      <c r="D2502" t="s">
        <v>21</v>
      </c>
      <c r="E2502">
        <v>222088495</v>
      </c>
      <c r="F2502" t="s">
        <v>173</v>
      </c>
      <c r="G2502" s="16">
        <v>46298.780196087966</v>
      </c>
    </row>
    <row r="2503" spans="1:7" x14ac:dyDescent="0.35">
      <c r="A2503" t="s">
        <v>34</v>
      </c>
      <c r="B2503">
        <v>2002</v>
      </c>
      <c r="C2503" t="s">
        <v>22</v>
      </c>
      <c r="D2503" t="s">
        <v>23</v>
      </c>
      <c r="E2503">
        <v>59.079461766372262</v>
      </c>
      <c r="F2503" t="s">
        <v>173</v>
      </c>
      <c r="G2503" s="16">
        <v>46298.780196087966</v>
      </c>
    </row>
    <row r="2504" spans="1:7" x14ac:dyDescent="0.35">
      <c r="A2504" t="s">
        <v>34</v>
      </c>
      <c r="B2504">
        <v>2003</v>
      </c>
      <c r="C2504" t="s">
        <v>6</v>
      </c>
      <c r="D2504" t="s">
        <v>7</v>
      </c>
      <c r="E2504">
        <v>87.9</v>
      </c>
      <c r="F2504" t="s">
        <v>173</v>
      </c>
      <c r="G2504" s="16">
        <v>46298.780196087966</v>
      </c>
    </row>
    <row r="2505" spans="1:7" x14ac:dyDescent="0.35">
      <c r="A2505" t="s">
        <v>34</v>
      </c>
      <c r="B2505">
        <v>2003</v>
      </c>
      <c r="C2505" t="s">
        <v>8</v>
      </c>
      <c r="D2505" t="s">
        <v>9</v>
      </c>
      <c r="E2505">
        <v>448277224148.7533</v>
      </c>
      <c r="F2505" t="s">
        <v>173</v>
      </c>
      <c r="G2505" s="16">
        <v>46298.780196087966</v>
      </c>
    </row>
    <row r="2506" spans="1:7" x14ac:dyDescent="0.35">
      <c r="A2506" t="s">
        <v>34</v>
      </c>
      <c r="B2506">
        <v>2003</v>
      </c>
      <c r="C2506" t="s">
        <v>10</v>
      </c>
      <c r="D2506" t="s">
        <v>11</v>
      </c>
      <c r="E2506">
        <v>4.7803691216765429</v>
      </c>
      <c r="F2506" t="s">
        <v>173</v>
      </c>
      <c r="G2506" s="16">
        <v>46298.780196087966</v>
      </c>
    </row>
    <row r="2507" spans="1:7" x14ac:dyDescent="0.35">
      <c r="A2507" t="s">
        <v>34</v>
      </c>
      <c r="B2507">
        <v>2003</v>
      </c>
      <c r="C2507" t="s">
        <v>12</v>
      </c>
      <c r="D2507" t="s">
        <v>13</v>
      </c>
      <c r="E2507">
        <v>6599.0919359703439</v>
      </c>
      <c r="F2507" t="s">
        <v>173</v>
      </c>
      <c r="G2507" s="16">
        <v>46298.780196087966</v>
      </c>
    </row>
    <row r="2508" spans="1:7" x14ac:dyDescent="0.35">
      <c r="A2508" t="s">
        <v>34</v>
      </c>
      <c r="B2508">
        <v>2003</v>
      </c>
      <c r="C2508" t="s">
        <v>14</v>
      </c>
      <c r="D2508" t="s">
        <v>15</v>
      </c>
      <c r="E2508">
        <v>6.757312563335641</v>
      </c>
      <c r="F2508" t="s">
        <v>173</v>
      </c>
      <c r="G2508" s="16">
        <v>46298.780196087966</v>
      </c>
    </row>
    <row r="2509" spans="1:7" x14ac:dyDescent="0.35">
      <c r="A2509" t="s">
        <v>34</v>
      </c>
      <c r="B2509">
        <v>2003</v>
      </c>
      <c r="C2509" t="s">
        <v>16</v>
      </c>
      <c r="D2509" t="s">
        <v>17</v>
      </c>
      <c r="E2509">
        <v>2.3870197795947599</v>
      </c>
      <c r="F2509" t="s">
        <v>173</v>
      </c>
      <c r="G2509" s="16">
        <v>46298.780196087966</v>
      </c>
    </row>
    <row r="2510" spans="1:7" x14ac:dyDescent="0.35">
      <c r="A2510" t="s">
        <v>34</v>
      </c>
      <c r="B2510">
        <v>2003</v>
      </c>
      <c r="C2510" t="s">
        <v>18</v>
      </c>
      <c r="D2510" t="s">
        <v>19</v>
      </c>
      <c r="E2510">
        <v>67.134</v>
      </c>
      <c r="F2510" t="s">
        <v>173</v>
      </c>
      <c r="G2510" s="16">
        <v>46298.780196087966</v>
      </c>
    </row>
    <row r="2511" spans="1:7" x14ac:dyDescent="0.35">
      <c r="A2511" t="s">
        <v>34</v>
      </c>
      <c r="B2511">
        <v>2003</v>
      </c>
      <c r="C2511" t="s">
        <v>20</v>
      </c>
      <c r="D2511" t="s">
        <v>21</v>
      </c>
      <c r="E2511">
        <v>225048008</v>
      </c>
      <c r="F2511" t="s">
        <v>173</v>
      </c>
      <c r="G2511" s="16">
        <v>46298.780196087966</v>
      </c>
    </row>
    <row r="2512" spans="1:7" x14ac:dyDescent="0.35">
      <c r="A2512" t="s">
        <v>34</v>
      </c>
      <c r="B2512">
        <v>2003</v>
      </c>
      <c r="C2512" t="s">
        <v>22</v>
      </c>
      <c r="D2512" t="s">
        <v>23</v>
      </c>
      <c r="E2512">
        <v>53.616493747301575</v>
      </c>
      <c r="F2512" t="s">
        <v>173</v>
      </c>
      <c r="G2512" s="16">
        <v>46298.780196087966</v>
      </c>
    </row>
    <row r="2513" spans="1:7" x14ac:dyDescent="0.35">
      <c r="A2513" t="s">
        <v>34</v>
      </c>
      <c r="B2513">
        <v>2004</v>
      </c>
      <c r="C2513" t="s">
        <v>6</v>
      </c>
      <c r="D2513" t="s">
        <v>7</v>
      </c>
      <c r="E2513">
        <v>89</v>
      </c>
      <c r="F2513" t="s">
        <v>173</v>
      </c>
      <c r="G2513" s="16">
        <v>46298.780196087966</v>
      </c>
    </row>
    <row r="2514" spans="1:7" x14ac:dyDescent="0.35">
      <c r="A2514" t="s">
        <v>34</v>
      </c>
      <c r="B2514">
        <v>2004</v>
      </c>
      <c r="C2514" t="s">
        <v>8</v>
      </c>
      <c r="D2514" t="s">
        <v>9</v>
      </c>
      <c r="E2514">
        <v>470829486219.89771</v>
      </c>
      <c r="F2514" t="s">
        <v>173</v>
      </c>
      <c r="G2514" s="16">
        <v>46298.780196087966</v>
      </c>
    </row>
    <row r="2515" spans="1:7" x14ac:dyDescent="0.35">
      <c r="A2515" t="s">
        <v>34</v>
      </c>
      <c r="B2515">
        <v>2004</v>
      </c>
      <c r="C2515" t="s">
        <v>10</v>
      </c>
      <c r="D2515" t="s">
        <v>11</v>
      </c>
      <c r="E2515">
        <v>5.0308739450168503</v>
      </c>
      <c r="F2515" t="s">
        <v>173</v>
      </c>
      <c r="G2515" s="16">
        <v>46298.780196087966</v>
      </c>
    </row>
    <row r="2516" spans="1:7" x14ac:dyDescent="0.35">
      <c r="A2516" t="s">
        <v>34</v>
      </c>
      <c r="B2516">
        <v>2004</v>
      </c>
      <c r="C2516" t="s">
        <v>12</v>
      </c>
      <c r="D2516" t="s">
        <v>13</v>
      </c>
      <c r="E2516">
        <v>6843.5465497236419</v>
      </c>
      <c r="F2516" t="s">
        <v>173</v>
      </c>
      <c r="G2516" s="16">
        <v>46298.780196087966</v>
      </c>
    </row>
    <row r="2517" spans="1:7" x14ac:dyDescent="0.35">
      <c r="A2517" t="s">
        <v>34</v>
      </c>
      <c r="B2517">
        <v>2004</v>
      </c>
      <c r="C2517" t="s">
        <v>14</v>
      </c>
      <c r="D2517" t="s">
        <v>15</v>
      </c>
      <c r="E2517">
        <v>6.0640618913364754</v>
      </c>
      <c r="F2517" t="s">
        <v>173</v>
      </c>
      <c r="G2517" s="16">
        <v>46298.780196087966</v>
      </c>
    </row>
    <row r="2518" spans="1:7" x14ac:dyDescent="0.35">
      <c r="A2518" t="s">
        <v>34</v>
      </c>
      <c r="B2518">
        <v>2004</v>
      </c>
      <c r="C2518" t="s">
        <v>16</v>
      </c>
      <c r="D2518" t="s">
        <v>17</v>
      </c>
      <c r="E2518">
        <v>2.6002858763341399</v>
      </c>
      <c r="F2518" t="s">
        <v>173</v>
      </c>
      <c r="G2518" s="16">
        <v>46298.780196087966</v>
      </c>
    </row>
    <row r="2519" spans="1:7" x14ac:dyDescent="0.35">
      <c r="A2519" t="s">
        <v>34</v>
      </c>
      <c r="B2519">
        <v>2004</v>
      </c>
      <c r="C2519" t="s">
        <v>18</v>
      </c>
      <c r="D2519" t="s">
        <v>19</v>
      </c>
      <c r="E2519">
        <v>65.521000000000001</v>
      </c>
      <c r="F2519" t="s">
        <v>173</v>
      </c>
      <c r="G2519" s="16">
        <v>46298.780196087966</v>
      </c>
    </row>
    <row r="2520" spans="1:7" x14ac:dyDescent="0.35">
      <c r="A2520" t="s">
        <v>34</v>
      </c>
      <c r="B2520">
        <v>2004</v>
      </c>
      <c r="C2520" t="s">
        <v>20</v>
      </c>
      <c r="D2520" t="s">
        <v>21</v>
      </c>
      <c r="E2520">
        <v>227926649</v>
      </c>
      <c r="F2520" t="s">
        <v>173</v>
      </c>
      <c r="G2520" s="16">
        <v>46298.780196087966</v>
      </c>
    </row>
    <row r="2521" spans="1:7" x14ac:dyDescent="0.35">
      <c r="A2521" t="s">
        <v>34</v>
      </c>
      <c r="B2521">
        <v>2004</v>
      </c>
      <c r="C2521" t="s">
        <v>22</v>
      </c>
      <c r="D2521" t="s">
        <v>23</v>
      </c>
      <c r="E2521">
        <v>59.761294836691036</v>
      </c>
      <c r="F2521" t="s">
        <v>173</v>
      </c>
      <c r="G2521" s="16">
        <v>46298.780196087966</v>
      </c>
    </row>
    <row r="2522" spans="1:7" x14ac:dyDescent="0.35">
      <c r="A2522" t="s">
        <v>34</v>
      </c>
      <c r="B2522">
        <v>2005</v>
      </c>
      <c r="C2522" t="s">
        <v>6</v>
      </c>
      <c r="D2522" t="s">
        <v>7</v>
      </c>
      <c r="E2522">
        <v>84.8</v>
      </c>
      <c r="F2522" t="s">
        <v>173</v>
      </c>
      <c r="G2522" s="16">
        <v>46298.780196087966</v>
      </c>
    </row>
    <row r="2523" spans="1:7" x14ac:dyDescent="0.35">
      <c r="A2523" t="s">
        <v>34</v>
      </c>
      <c r="B2523">
        <v>2005</v>
      </c>
      <c r="C2523" t="s">
        <v>8</v>
      </c>
      <c r="D2523" t="s">
        <v>9</v>
      </c>
      <c r="E2523">
        <v>497631790442.43994</v>
      </c>
      <c r="F2523" t="s">
        <v>173</v>
      </c>
      <c r="G2523" s="16">
        <v>46298.780196087966</v>
      </c>
    </row>
    <row r="2524" spans="1:7" x14ac:dyDescent="0.35">
      <c r="A2524" t="s">
        <v>34</v>
      </c>
      <c r="B2524">
        <v>2005</v>
      </c>
      <c r="C2524" t="s">
        <v>10</v>
      </c>
      <c r="D2524" t="s">
        <v>11</v>
      </c>
      <c r="E2524">
        <v>5.6925713038338444</v>
      </c>
      <c r="F2524" t="s">
        <v>173</v>
      </c>
      <c r="G2524" s="16">
        <v>46298.780196087966</v>
      </c>
    </row>
    <row r="2525" spans="1:7" x14ac:dyDescent="0.35">
      <c r="A2525" t="s">
        <v>34</v>
      </c>
      <c r="B2525">
        <v>2005</v>
      </c>
      <c r="C2525" t="s">
        <v>12</v>
      </c>
      <c r="D2525" t="s">
        <v>13</v>
      </c>
      <c r="E2525">
        <v>7140.8545640704042</v>
      </c>
      <c r="F2525" t="s">
        <v>173</v>
      </c>
      <c r="G2525" s="16">
        <v>46298.780196087966</v>
      </c>
    </row>
    <row r="2526" spans="1:7" x14ac:dyDescent="0.35">
      <c r="A2526" t="s">
        <v>34</v>
      </c>
      <c r="B2526">
        <v>2005</v>
      </c>
      <c r="C2526" t="s">
        <v>14</v>
      </c>
      <c r="D2526" t="s">
        <v>15</v>
      </c>
      <c r="E2526">
        <v>10.45320018733474</v>
      </c>
      <c r="F2526" t="s">
        <v>173</v>
      </c>
      <c r="G2526" s="16">
        <v>46298.780196087966</v>
      </c>
    </row>
    <row r="2527" spans="1:7" x14ac:dyDescent="0.35">
      <c r="A2527" t="s">
        <v>34</v>
      </c>
      <c r="B2527">
        <v>2005</v>
      </c>
      <c r="C2527" t="s">
        <v>16</v>
      </c>
      <c r="D2527" t="s">
        <v>17</v>
      </c>
      <c r="E2527">
        <v>3.6020247625964599</v>
      </c>
      <c r="F2527" t="s">
        <v>173</v>
      </c>
      <c r="G2527" s="16">
        <v>46298.780196087966</v>
      </c>
    </row>
    <row r="2528" spans="1:7" x14ac:dyDescent="0.35">
      <c r="A2528" t="s">
        <v>34</v>
      </c>
      <c r="B2528">
        <v>2005</v>
      </c>
      <c r="C2528" t="s">
        <v>18</v>
      </c>
      <c r="D2528" t="s">
        <v>19</v>
      </c>
      <c r="E2528">
        <v>67.531000000000006</v>
      </c>
      <c r="F2528" t="s">
        <v>173</v>
      </c>
      <c r="G2528" s="16">
        <v>46298.780196087966</v>
      </c>
    </row>
    <row r="2529" spans="1:7" x14ac:dyDescent="0.35">
      <c r="A2529" t="s">
        <v>34</v>
      </c>
      <c r="B2529">
        <v>2005</v>
      </c>
      <c r="C2529" t="s">
        <v>20</v>
      </c>
      <c r="D2529" t="s">
        <v>21</v>
      </c>
      <c r="E2529">
        <v>230871650</v>
      </c>
      <c r="F2529" t="s">
        <v>173</v>
      </c>
      <c r="G2529" s="16">
        <v>46298.780196087966</v>
      </c>
    </row>
    <row r="2530" spans="1:7" x14ac:dyDescent="0.35">
      <c r="A2530" t="s">
        <v>34</v>
      </c>
      <c r="B2530">
        <v>2005</v>
      </c>
      <c r="C2530" t="s">
        <v>22</v>
      </c>
      <c r="D2530" t="s">
        <v>23</v>
      </c>
      <c r="E2530">
        <v>63.987935868863467</v>
      </c>
      <c r="F2530" t="s">
        <v>173</v>
      </c>
      <c r="G2530" s="16">
        <v>46298.780196087966</v>
      </c>
    </row>
    <row r="2531" spans="1:7" x14ac:dyDescent="0.35">
      <c r="A2531" t="s">
        <v>34</v>
      </c>
      <c r="B2531">
        <v>2006</v>
      </c>
      <c r="C2531" t="s">
        <v>6</v>
      </c>
      <c r="D2531" t="s">
        <v>7</v>
      </c>
      <c r="E2531">
        <v>90.6</v>
      </c>
      <c r="F2531" t="s">
        <v>173</v>
      </c>
      <c r="G2531" s="16">
        <v>46298.780196087966</v>
      </c>
    </row>
    <row r="2532" spans="1:7" x14ac:dyDescent="0.35">
      <c r="A2532" t="s">
        <v>34</v>
      </c>
      <c r="B2532">
        <v>2006</v>
      </c>
      <c r="C2532" t="s">
        <v>8</v>
      </c>
      <c r="D2532" t="s">
        <v>9</v>
      </c>
      <c r="E2532">
        <v>525006275302.52344</v>
      </c>
      <c r="F2532" t="s">
        <v>173</v>
      </c>
      <c r="G2532" s="16">
        <v>46298.780196087966</v>
      </c>
    </row>
    <row r="2533" spans="1:7" x14ac:dyDescent="0.35">
      <c r="A2533" t="s">
        <v>34</v>
      </c>
      <c r="B2533">
        <v>2006</v>
      </c>
      <c r="C2533" t="s">
        <v>10</v>
      </c>
      <c r="D2533" t="s">
        <v>11</v>
      </c>
      <c r="E2533">
        <v>5.5009517852034833</v>
      </c>
      <c r="F2533" t="s">
        <v>173</v>
      </c>
      <c r="G2533" s="16">
        <v>46298.780196087966</v>
      </c>
    </row>
    <row r="2534" spans="1:7" x14ac:dyDescent="0.35">
      <c r="A2534" t="s">
        <v>34</v>
      </c>
      <c r="B2534">
        <v>2006</v>
      </c>
      <c r="C2534" t="s">
        <v>12</v>
      </c>
      <c r="D2534" t="s">
        <v>13</v>
      </c>
      <c r="E2534">
        <v>7434.4878535222051</v>
      </c>
      <c r="F2534" t="s">
        <v>173</v>
      </c>
      <c r="G2534" s="16">
        <v>46298.780196087966</v>
      </c>
    </row>
    <row r="2535" spans="1:7" x14ac:dyDescent="0.35">
      <c r="A2535" t="s">
        <v>34</v>
      </c>
      <c r="B2535">
        <v>2006</v>
      </c>
      <c r="C2535" t="s">
        <v>14</v>
      </c>
      <c r="D2535" t="s">
        <v>15</v>
      </c>
      <c r="E2535">
        <v>13.108670985345951</v>
      </c>
      <c r="F2535" t="s">
        <v>173</v>
      </c>
      <c r="G2535" s="16">
        <v>46298.780196087966</v>
      </c>
    </row>
    <row r="2536" spans="1:7" x14ac:dyDescent="0.35">
      <c r="A2536" t="s">
        <v>34</v>
      </c>
      <c r="B2536">
        <v>2006</v>
      </c>
      <c r="C2536" t="s">
        <v>16</v>
      </c>
      <c r="D2536" t="s">
        <v>17</v>
      </c>
      <c r="E2536">
        <v>4.7648131336665704</v>
      </c>
      <c r="F2536" t="s">
        <v>173</v>
      </c>
      <c r="G2536" s="16">
        <v>46298.780196087966</v>
      </c>
    </row>
    <row r="2537" spans="1:7" x14ac:dyDescent="0.35">
      <c r="A2537" t="s">
        <v>34</v>
      </c>
      <c r="B2537">
        <v>2006</v>
      </c>
      <c r="C2537" t="s">
        <v>18</v>
      </c>
      <c r="D2537" t="s">
        <v>19</v>
      </c>
      <c r="E2537">
        <v>67.664000000000001</v>
      </c>
      <c r="F2537" t="s">
        <v>173</v>
      </c>
      <c r="G2537" s="16">
        <v>46298.780196087966</v>
      </c>
    </row>
    <row r="2538" spans="1:7" x14ac:dyDescent="0.35">
      <c r="A2538" t="s">
        <v>34</v>
      </c>
      <c r="B2538">
        <v>2006</v>
      </c>
      <c r="C2538" t="s">
        <v>20</v>
      </c>
      <c r="D2538" t="s">
        <v>21</v>
      </c>
      <c r="E2538">
        <v>233951652</v>
      </c>
      <c r="F2538" t="s">
        <v>173</v>
      </c>
      <c r="G2538" s="16">
        <v>46298.780196087966</v>
      </c>
    </row>
    <row r="2539" spans="1:7" x14ac:dyDescent="0.35">
      <c r="A2539" t="s">
        <v>34</v>
      </c>
      <c r="B2539">
        <v>2006</v>
      </c>
      <c r="C2539" t="s">
        <v>22</v>
      </c>
      <c r="D2539" t="s">
        <v>23</v>
      </c>
      <c r="E2539">
        <v>56.657126814886652</v>
      </c>
      <c r="F2539" t="s">
        <v>173</v>
      </c>
      <c r="G2539" s="16">
        <v>46298.780196087966</v>
      </c>
    </row>
    <row r="2540" spans="1:7" x14ac:dyDescent="0.35">
      <c r="A2540" t="s">
        <v>34</v>
      </c>
      <c r="B2540">
        <v>2007</v>
      </c>
      <c r="C2540" t="s">
        <v>6</v>
      </c>
      <c r="D2540" t="s">
        <v>7</v>
      </c>
      <c r="E2540">
        <v>91.1</v>
      </c>
      <c r="F2540" t="s">
        <v>173</v>
      </c>
      <c r="G2540" s="16">
        <v>46298.780196087966</v>
      </c>
    </row>
    <row r="2541" spans="1:7" x14ac:dyDescent="0.35">
      <c r="A2541" t="s">
        <v>34</v>
      </c>
      <c r="B2541">
        <v>2007</v>
      </c>
      <c r="C2541" t="s">
        <v>8</v>
      </c>
      <c r="D2541" t="s">
        <v>9</v>
      </c>
      <c r="E2541">
        <v>558318040161.89209</v>
      </c>
      <c r="F2541" t="s">
        <v>173</v>
      </c>
      <c r="G2541" s="16">
        <v>46298.780196087966</v>
      </c>
    </row>
    <row r="2542" spans="1:7" x14ac:dyDescent="0.35">
      <c r="A2542" t="s">
        <v>34</v>
      </c>
      <c r="B2542">
        <v>2007</v>
      </c>
      <c r="C2542" t="s">
        <v>10</v>
      </c>
      <c r="D2542" t="s">
        <v>11</v>
      </c>
      <c r="E2542">
        <v>6.3450222266721426</v>
      </c>
      <c r="F2542" t="s">
        <v>173</v>
      </c>
      <c r="G2542" s="16">
        <v>46298.780196087966</v>
      </c>
    </row>
    <row r="2543" spans="1:7" x14ac:dyDescent="0.35">
      <c r="A2543" t="s">
        <v>34</v>
      </c>
      <c r="B2543">
        <v>2007</v>
      </c>
      <c r="C2543" t="s">
        <v>12</v>
      </c>
      <c r="D2543" t="s">
        <v>13</v>
      </c>
      <c r="E2543">
        <v>7802.4640690595443</v>
      </c>
      <c r="F2543" t="s">
        <v>173</v>
      </c>
      <c r="G2543" s="16">
        <v>46298.780196087966</v>
      </c>
    </row>
    <row r="2544" spans="1:7" x14ac:dyDescent="0.35">
      <c r="A2544" t="s">
        <v>34</v>
      </c>
      <c r="B2544">
        <v>2007</v>
      </c>
      <c r="C2544" t="s">
        <v>14</v>
      </c>
      <c r="D2544" t="s">
        <v>15</v>
      </c>
      <c r="E2544">
        <v>6.4065608796600477</v>
      </c>
      <c r="F2544" t="s">
        <v>173</v>
      </c>
      <c r="G2544" s="16">
        <v>46298.780196087966</v>
      </c>
    </row>
    <row r="2545" spans="1:7" x14ac:dyDescent="0.35">
      <c r="A2545" t="s">
        <v>34</v>
      </c>
      <c r="B2545">
        <v>2007</v>
      </c>
      <c r="C2545" t="s">
        <v>16</v>
      </c>
      <c r="D2545" t="s">
        <v>17</v>
      </c>
      <c r="E2545">
        <v>5.7862747293419901</v>
      </c>
      <c r="F2545" t="s">
        <v>173</v>
      </c>
      <c r="G2545" s="16">
        <v>46298.780196087966</v>
      </c>
    </row>
    <row r="2546" spans="1:7" x14ac:dyDescent="0.35">
      <c r="A2546" t="s">
        <v>34</v>
      </c>
      <c r="B2546">
        <v>2007</v>
      </c>
      <c r="C2546" t="s">
        <v>18</v>
      </c>
      <c r="D2546" t="s">
        <v>19</v>
      </c>
      <c r="E2546">
        <v>67.914000000000001</v>
      </c>
      <c r="F2546" t="s">
        <v>173</v>
      </c>
      <c r="G2546" s="16">
        <v>46298.780196087966</v>
      </c>
    </row>
    <row r="2547" spans="1:7" x14ac:dyDescent="0.35">
      <c r="A2547" t="s">
        <v>34</v>
      </c>
      <c r="B2547">
        <v>2007</v>
      </c>
      <c r="C2547" t="s">
        <v>20</v>
      </c>
      <c r="D2547" t="s">
        <v>21</v>
      </c>
      <c r="E2547">
        <v>237062337</v>
      </c>
      <c r="F2547" t="s">
        <v>173</v>
      </c>
      <c r="G2547" s="16">
        <v>46298.780196087966</v>
      </c>
    </row>
    <row r="2548" spans="1:7" x14ac:dyDescent="0.35">
      <c r="A2548" t="s">
        <v>34</v>
      </c>
      <c r="B2548">
        <v>2007</v>
      </c>
      <c r="C2548" t="s">
        <v>22</v>
      </c>
      <c r="D2548" t="s">
        <v>23</v>
      </c>
      <c r="E2548">
        <v>54.829249978207464</v>
      </c>
      <c r="F2548" t="s">
        <v>173</v>
      </c>
      <c r="G2548" s="16">
        <v>46298.780196087966</v>
      </c>
    </row>
    <row r="2549" spans="1:7" x14ac:dyDescent="0.35">
      <c r="A2549" t="s">
        <v>34</v>
      </c>
      <c r="B2549">
        <v>2008</v>
      </c>
      <c r="C2549" t="s">
        <v>6</v>
      </c>
      <c r="D2549" t="s">
        <v>7</v>
      </c>
      <c r="E2549">
        <v>92.7</v>
      </c>
      <c r="F2549" t="s">
        <v>173</v>
      </c>
      <c r="G2549" s="16">
        <v>46298.780196087966</v>
      </c>
    </row>
    <row r="2550" spans="1:7" x14ac:dyDescent="0.35">
      <c r="A2550" t="s">
        <v>34</v>
      </c>
      <c r="B2550">
        <v>2008</v>
      </c>
      <c r="C2550" t="s">
        <v>8</v>
      </c>
      <c r="D2550" t="s">
        <v>9</v>
      </c>
      <c r="E2550">
        <v>591893632243.06665</v>
      </c>
      <c r="F2550" t="s">
        <v>173</v>
      </c>
      <c r="G2550" s="16">
        <v>46298.780196087966</v>
      </c>
    </row>
    <row r="2551" spans="1:7" x14ac:dyDescent="0.35">
      <c r="A2551" t="s">
        <v>34</v>
      </c>
      <c r="B2551">
        <v>2008</v>
      </c>
      <c r="C2551" t="s">
        <v>10</v>
      </c>
      <c r="D2551" t="s">
        <v>11</v>
      </c>
      <c r="E2551">
        <v>6.0137036000912332</v>
      </c>
      <c r="F2551" t="s">
        <v>173</v>
      </c>
      <c r="G2551" s="16">
        <v>46298.780196087966</v>
      </c>
    </row>
    <row r="2552" spans="1:7" x14ac:dyDescent="0.35">
      <c r="A2552" t="s">
        <v>34</v>
      </c>
      <c r="B2552">
        <v>2008</v>
      </c>
      <c r="C2552" t="s">
        <v>12</v>
      </c>
      <c r="D2552" t="s">
        <v>13</v>
      </c>
      <c r="E2552">
        <v>8165.0615511662445</v>
      </c>
      <c r="F2552" t="s">
        <v>173</v>
      </c>
      <c r="G2552" s="16">
        <v>46298.780196087966</v>
      </c>
    </row>
    <row r="2553" spans="1:7" x14ac:dyDescent="0.35">
      <c r="A2553" t="s">
        <v>34</v>
      </c>
      <c r="B2553">
        <v>2008</v>
      </c>
      <c r="C2553" t="s">
        <v>14</v>
      </c>
      <c r="D2553" t="s">
        <v>15</v>
      </c>
      <c r="E2553">
        <v>10.22666632724826</v>
      </c>
      <c r="F2553" t="s">
        <v>173</v>
      </c>
      <c r="G2553" s="16">
        <v>46298.780196087966</v>
      </c>
    </row>
    <row r="2554" spans="1:7" x14ac:dyDescent="0.35">
      <c r="A2554" t="s">
        <v>34</v>
      </c>
      <c r="B2554">
        <v>2008</v>
      </c>
      <c r="C2554" t="s">
        <v>16</v>
      </c>
      <c r="D2554" t="s">
        <v>17</v>
      </c>
      <c r="E2554">
        <v>7.9175000190000002</v>
      </c>
      <c r="F2554" t="s">
        <v>173</v>
      </c>
      <c r="G2554" s="16">
        <v>46298.780196087966</v>
      </c>
    </row>
    <row r="2555" spans="1:7" x14ac:dyDescent="0.35">
      <c r="A2555" t="s">
        <v>34</v>
      </c>
      <c r="B2555">
        <v>2008</v>
      </c>
      <c r="C2555" t="s">
        <v>18</v>
      </c>
      <c r="D2555" t="s">
        <v>19</v>
      </c>
      <c r="E2555">
        <v>68.084999999999994</v>
      </c>
      <c r="F2555" t="s">
        <v>173</v>
      </c>
      <c r="G2555" s="16">
        <v>46298.780196087966</v>
      </c>
    </row>
    <row r="2556" spans="1:7" x14ac:dyDescent="0.35">
      <c r="A2556" t="s">
        <v>34</v>
      </c>
      <c r="B2556">
        <v>2008</v>
      </c>
      <c r="C2556" t="s">
        <v>20</v>
      </c>
      <c r="D2556" t="s">
        <v>21</v>
      </c>
      <c r="E2556">
        <v>240157903</v>
      </c>
      <c r="F2556" t="s">
        <v>173</v>
      </c>
      <c r="G2556" s="16">
        <v>46298.780196087966</v>
      </c>
    </row>
    <row r="2557" spans="1:7" x14ac:dyDescent="0.35">
      <c r="A2557" t="s">
        <v>34</v>
      </c>
      <c r="B2557">
        <v>2008</v>
      </c>
      <c r="C2557" t="s">
        <v>22</v>
      </c>
      <c r="D2557" t="s">
        <v>23</v>
      </c>
      <c r="E2557">
        <v>58.561399631296062</v>
      </c>
      <c r="F2557" t="s">
        <v>173</v>
      </c>
      <c r="G2557" s="16">
        <v>46298.780196087966</v>
      </c>
    </row>
    <row r="2558" spans="1:7" x14ac:dyDescent="0.35">
      <c r="A2558" t="s">
        <v>34</v>
      </c>
      <c r="B2558">
        <v>2009</v>
      </c>
      <c r="C2558" t="s">
        <v>6</v>
      </c>
      <c r="D2558" t="s">
        <v>7</v>
      </c>
      <c r="E2558">
        <v>93.6</v>
      </c>
      <c r="F2558" t="s">
        <v>173</v>
      </c>
      <c r="G2558" s="16">
        <v>46298.780196087966</v>
      </c>
    </row>
    <row r="2559" spans="1:7" x14ac:dyDescent="0.35">
      <c r="A2559" t="s">
        <v>34</v>
      </c>
      <c r="B2559">
        <v>2009</v>
      </c>
      <c r="C2559" t="s">
        <v>8</v>
      </c>
      <c r="D2559" t="s">
        <v>9</v>
      </c>
      <c r="E2559">
        <v>619291626017.38269</v>
      </c>
      <c r="F2559" t="s">
        <v>173</v>
      </c>
      <c r="G2559" s="16">
        <v>46298.780196087966</v>
      </c>
    </row>
    <row r="2560" spans="1:7" x14ac:dyDescent="0.35">
      <c r="A2560" t="s">
        <v>34</v>
      </c>
      <c r="B2560">
        <v>2009</v>
      </c>
      <c r="C2560" t="s">
        <v>10</v>
      </c>
      <c r="D2560" t="s">
        <v>11</v>
      </c>
      <c r="E2560">
        <v>4.6288711825615252</v>
      </c>
      <c r="F2560" t="s">
        <v>173</v>
      </c>
      <c r="G2560" s="16">
        <v>46298.780196087966</v>
      </c>
    </row>
    <row r="2561" spans="1:7" x14ac:dyDescent="0.35">
      <c r="A2561" t="s">
        <v>34</v>
      </c>
      <c r="B2561">
        <v>2009</v>
      </c>
      <c r="C2561" t="s">
        <v>12</v>
      </c>
      <c r="D2561" t="s">
        <v>13</v>
      </c>
      <c r="E2561">
        <v>8435.4557468628973</v>
      </c>
      <c r="F2561" t="s">
        <v>173</v>
      </c>
      <c r="G2561" s="16">
        <v>46298.780196087966</v>
      </c>
    </row>
    <row r="2562" spans="1:7" x14ac:dyDescent="0.35">
      <c r="A2562" t="s">
        <v>34</v>
      </c>
      <c r="B2562">
        <v>2009</v>
      </c>
      <c r="C2562" t="s">
        <v>14</v>
      </c>
      <c r="D2562" t="s">
        <v>15</v>
      </c>
      <c r="E2562">
        <v>4.3864131179207364</v>
      </c>
      <c r="F2562" t="s">
        <v>173</v>
      </c>
      <c r="G2562" s="16">
        <v>46298.780196087966</v>
      </c>
    </row>
    <row r="2563" spans="1:7" x14ac:dyDescent="0.35">
      <c r="A2563" t="s">
        <v>34</v>
      </c>
      <c r="B2563">
        <v>2009</v>
      </c>
      <c r="C2563" t="s">
        <v>16</v>
      </c>
      <c r="D2563" t="s">
        <v>17</v>
      </c>
      <c r="E2563">
        <v>6.92</v>
      </c>
      <c r="F2563" t="s">
        <v>173</v>
      </c>
      <c r="G2563" s="16">
        <v>46298.780196087966</v>
      </c>
    </row>
    <row r="2564" spans="1:7" x14ac:dyDescent="0.35">
      <c r="A2564" t="s">
        <v>34</v>
      </c>
      <c r="B2564">
        <v>2009</v>
      </c>
      <c r="C2564" t="s">
        <v>18</v>
      </c>
      <c r="D2564" t="s">
        <v>19</v>
      </c>
      <c r="E2564">
        <v>68.266999999999996</v>
      </c>
      <c r="F2564" t="s">
        <v>173</v>
      </c>
      <c r="G2564" s="16">
        <v>46298.780196087966</v>
      </c>
    </row>
    <row r="2565" spans="1:7" x14ac:dyDescent="0.35">
      <c r="A2565" t="s">
        <v>34</v>
      </c>
      <c r="B2565">
        <v>2009</v>
      </c>
      <c r="C2565" t="s">
        <v>20</v>
      </c>
      <c r="D2565" t="s">
        <v>21</v>
      </c>
      <c r="E2565">
        <v>243220028</v>
      </c>
      <c r="F2565" t="s">
        <v>173</v>
      </c>
      <c r="G2565" s="16">
        <v>46298.780196087966</v>
      </c>
    </row>
    <row r="2566" spans="1:7" x14ac:dyDescent="0.35">
      <c r="A2566" t="s">
        <v>34</v>
      </c>
      <c r="B2566">
        <v>2009</v>
      </c>
      <c r="C2566" t="s">
        <v>22</v>
      </c>
      <c r="D2566" t="s">
        <v>23</v>
      </c>
      <c r="E2566">
        <v>45.512121368705387</v>
      </c>
      <c r="F2566" t="s">
        <v>173</v>
      </c>
      <c r="G2566" s="16">
        <v>46298.780196087966</v>
      </c>
    </row>
    <row r="2567" spans="1:7" x14ac:dyDescent="0.35">
      <c r="A2567" t="s">
        <v>34</v>
      </c>
      <c r="B2567">
        <v>2010</v>
      </c>
      <c r="C2567" t="s">
        <v>6</v>
      </c>
      <c r="D2567" t="s">
        <v>7</v>
      </c>
      <c r="E2567">
        <v>94.2</v>
      </c>
      <c r="F2567" t="s">
        <v>173</v>
      </c>
      <c r="G2567" s="16">
        <v>46298.780196087966</v>
      </c>
    </row>
    <row r="2568" spans="1:7" x14ac:dyDescent="0.35">
      <c r="A2568" t="s">
        <v>34</v>
      </c>
      <c r="B2568">
        <v>2010</v>
      </c>
      <c r="C2568" t="s">
        <v>8</v>
      </c>
      <c r="D2568" t="s">
        <v>9</v>
      </c>
      <c r="E2568">
        <v>657835433773.51782</v>
      </c>
      <c r="F2568" t="s">
        <v>173</v>
      </c>
      <c r="G2568" s="16">
        <v>46298.780196087966</v>
      </c>
    </row>
    <row r="2569" spans="1:7" x14ac:dyDescent="0.35">
      <c r="A2569" t="s">
        <v>34</v>
      </c>
      <c r="B2569">
        <v>2010</v>
      </c>
      <c r="C2569" t="s">
        <v>10</v>
      </c>
      <c r="D2569" t="s">
        <v>11</v>
      </c>
      <c r="E2569">
        <v>6.2238541806236611</v>
      </c>
      <c r="F2569" t="s">
        <v>173</v>
      </c>
      <c r="G2569" s="16">
        <v>46298.780196087966</v>
      </c>
    </row>
    <row r="2570" spans="1:7" x14ac:dyDescent="0.35">
      <c r="A2570" t="s">
        <v>34</v>
      </c>
      <c r="B2570">
        <v>2010</v>
      </c>
      <c r="C2570" t="s">
        <v>12</v>
      </c>
      <c r="D2570" t="s">
        <v>13</v>
      </c>
      <c r="E2570">
        <v>8848.2247370206551</v>
      </c>
      <c r="F2570" t="s">
        <v>173</v>
      </c>
      <c r="G2570" s="16">
        <v>46298.780196087966</v>
      </c>
    </row>
    <row r="2571" spans="1:7" x14ac:dyDescent="0.35">
      <c r="A2571" t="s">
        <v>34</v>
      </c>
      <c r="B2571">
        <v>2010</v>
      </c>
      <c r="C2571" t="s">
        <v>14</v>
      </c>
      <c r="D2571" t="s">
        <v>15</v>
      </c>
      <c r="E2571">
        <v>5.1342063901588544</v>
      </c>
      <c r="F2571" t="s">
        <v>173</v>
      </c>
      <c r="G2571" s="16">
        <v>46298.780196087966</v>
      </c>
    </row>
    <row r="2572" spans="1:7" x14ac:dyDescent="0.35">
      <c r="A2572" t="s">
        <v>34</v>
      </c>
      <c r="B2572">
        <v>2010</v>
      </c>
      <c r="C2572" t="s">
        <v>16</v>
      </c>
      <c r="D2572" t="s">
        <v>17</v>
      </c>
      <c r="E2572">
        <v>10.92</v>
      </c>
      <c r="F2572" t="s">
        <v>173</v>
      </c>
      <c r="G2572" s="16">
        <v>46298.780196087966</v>
      </c>
    </row>
    <row r="2573" spans="1:7" x14ac:dyDescent="0.35">
      <c r="A2573" t="s">
        <v>34</v>
      </c>
      <c r="B2573">
        <v>2010</v>
      </c>
      <c r="C2573" t="s">
        <v>18</v>
      </c>
      <c r="D2573" t="s">
        <v>19</v>
      </c>
      <c r="E2573">
        <v>68.364000000000004</v>
      </c>
      <c r="F2573" t="s">
        <v>173</v>
      </c>
      <c r="G2573" s="16">
        <v>46298.780196087966</v>
      </c>
    </row>
    <row r="2574" spans="1:7" x14ac:dyDescent="0.35">
      <c r="A2574" t="s">
        <v>34</v>
      </c>
      <c r="B2574">
        <v>2010</v>
      </c>
      <c r="C2574" t="s">
        <v>20</v>
      </c>
      <c r="D2574" t="s">
        <v>21</v>
      </c>
      <c r="E2574">
        <v>246305322</v>
      </c>
      <c r="F2574" t="s">
        <v>173</v>
      </c>
      <c r="G2574" s="16">
        <v>46298.780196087966</v>
      </c>
    </row>
    <row r="2575" spans="1:7" x14ac:dyDescent="0.35">
      <c r="A2575" t="s">
        <v>34</v>
      </c>
      <c r="B2575">
        <v>2010</v>
      </c>
      <c r="C2575" t="s">
        <v>22</v>
      </c>
      <c r="D2575" t="s">
        <v>23</v>
      </c>
      <c r="E2575">
        <v>46.701273875873703</v>
      </c>
      <c r="F2575" t="s">
        <v>173</v>
      </c>
      <c r="G2575" s="16">
        <v>46298.780196087966</v>
      </c>
    </row>
    <row r="2576" spans="1:7" x14ac:dyDescent="0.35">
      <c r="A2576" t="s">
        <v>34</v>
      </c>
      <c r="B2576">
        <v>2011</v>
      </c>
      <c r="C2576" t="s">
        <v>6</v>
      </c>
      <c r="D2576" t="s">
        <v>7</v>
      </c>
      <c r="E2576">
        <v>94.8</v>
      </c>
      <c r="F2576" t="s">
        <v>173</v>
      </c>
      <c r="G2576" s="16">
        <v>46298.780196087966</v>
      </c>
    </row>
    <row r="2577" spans="1:7" x14ac:dyDescent="0.35">
      <c r="A2577" t="s">
        <v>34</v>
      </c>
      <c r="B2577">
        <v>2011</v>
      </c>
      <c r="C2577" t="s">
        <v>8</v>
      </c>
      <c r="D2577" t="s">
        <v>9</v>
      </c>
      <c r="E2577">
        <v>698422460479.19739</v>
      </c>
      <c r="F2577" t="s">
        <v>173</v>
      </c>
      <c r="G2577" s="16">
        <v>46298.780196087966</v>
      </c>
    </row>
    <row r="2578" spans="1:7" x14ac:dyDescent="0.35">
      <c r="A2578" t="s">
        <v>34</v>
      </c>
      <c r="B2578">
        <v>2011</v>
      </c>
      <c r="C2578" t="s">
        <v>10</v>
      </c>
      <c r="D2578" t="s">
        <v>11</v>
      </c>
      <c r="E2578">
        <v>6.1697842077100802</v>
      </c>
      <c r="F2578" t="s">
        <v>173</v>
      </c>
      <c r="G2578" s="16">
        <v>46298.780196087966</v>
      </c>
    </row>
    <row r="2579" spans="1:7" x14ac:dyDescent="0.35">
      <c r="A2579" t="s">
        <v>34</v>
      </c>
      <c r="B2579">
        <v>2011</v>
      </c>
      <c r="C2579" t="s">
        <v>12</v>
      </c>
      <c r="D2579" t="s">
        <v>13</v>
      </c>
      <c r="E2579">
        <v>9274.9695518170211</v>
      </c>
      <c r="F2579" t="s">
        <v>173</v>
      </c>
      <c r="G2579" s="16">
        <v>46298.780196087966</v>
      </c>
    </row>
    <row r="2580" spans="1:7" x14ac:dyDescent="0.35">
      <c r="A2580" t="s">
        <v>34</v>
      </c>
      <c r="B2580">
        <v>2011</v>
      </c>
      <c r="C2580" t="s">
        <v>14</v>
      </c>
      <c r="D2580" t="s">
        <v>15</v>
      </c>
      <c r="E2580">
        <v>5.3560484911258213</v>
      </c>
      <c r="F2580" t="s">
        <v>173</v>
      </c>
      <c r="G2580" s="16">
        <v>46298.780196087966</v>
      </c>
    </row>
    <row r="2581" spans="1:7" x14ac:dyDescent="0.35">
      <c r="A2581" t="s">
        <v>34</v>
      </c>
      <c r="B2581">
        <v>2011</v>
      </c>
      <c r="C2581" t="s">
        <v>16</v>
      </c>
      <c r="D2581" t="s">
        <v>17</v>
      </c>
      <c r="E2581">
        <v>12.28</v>
      </c>
      <c r="F2581" t="s">
        <v>173</v>
      </c>
      <c r="G2581" s="16">
        <v>46298.780196087966</v>
      </c>
    </row>
    <row r="2582" spans="1:7" x14ac:dyDescent="0.35">
      <c r="A2582" t="s">
        <v>34</v>
      </c>
      <c r="B2582">
        <v>2011</v>
      </c>
      <c r="C2582" t="s">
        <v>18</v>
      </c>
      <c r="D2582" t="s">
        <v>19</v>
      </c>
      <c r="E2582">
        <v>68.629000000000005</v>
      </c>
      <c r="F2582" t="s">
        <v>173</v>
      </c>
      <c r="G2582" s="16">
        <v>46298.780196087966</v>
      </c>
    </row>
    <row r="2583" spans="1:7" x14ac:dyDescent="0.35">
      <c r="A2583" t="s">
        <v>34</v>
      </c>
      <c r="B2583">
        <v>2011</v>
      </c>
      <c r="C2583" t="s">
        <v>20</v>
      </c>
      <c r="D2583" t="s">
        <v>21</v>
      </c>
      <c r="E2583">
        <v>249470032</v>
      </c>
      <c r="F2583" t="s">
        <v>173</v>
      </c>
      <c r="G2583" s="16">
        <v>46298.780196087966</v>
      </c>
    </row>
    <row r="2584" spans="1:7" x14ac:dyDescent="0.35">
      <c r="A2584" t="s">
        <v>34</v>
      </c>
      <c r="B2584">
        <v>2011</v>
      </c>
      <c r="C2584" t="s">
        <v>22</v>
      </c>
      <c r="D2584" t="s">
        <v>23</v>
      </c>
      <c r="E2584">
        <v>50.180013184110372</v>
      </c>
      <c r="F2584" t="s">
        <v>173</v>
      </c>
      <c r="G2584" s="16">
        <v>46298.780196087966</v>
      </c>
    </row>
    <row r="2585" spans="1:7" x14ac:dyDescent="0.35">
      <c r="A2585" t="s">
        <v>34</v>
      </c>
      <c r="B2585">
        <v>2012</v>
      </c>
      <c r="C2585" t="s">
        <v>6</v>
      </c>
      <c r="D2585" t="s">
        <v>7</v>
      </c>
      <c r="E2585">
        <v>96</v>
      </c>
      <c r="F2585" t="s">
        <v>173</v>
      </c>
      <c r="G2585" s="16">
        <v>46298.780196087966</v>
      </c>
    </row>
    <row r="2586" spans="1:7" x14ac:dyDescent="0.35">
      <c r="A2586" t="s">
        <v>34</v>
      </c>
      <c r="B2586">
        <v>2012</v>
      </c>
      <c r="C2586" t="s">
        <v>8</v>
      </c>
      <c r="D2586" t="s">
        <v>9</v>
      </c>
      <c r="E2586">
        <v>740537688618.41406</v>
      </c>
      <c r="F2586" t="s">
        <v>173</v>
      </c>
      <c r="G2586" s="16">
        <v>46298.780196087966</v>
      </c>
    </row>
    <row r="2587" spans="1:7" x14ac:dyDescent="0.35">
      <c r="A2587" t="s">
        <v>34</v>
      </c>
      <c r="B2587">
        <v>2012</v>
      </c>
      <c r="C2587" t="s">
        <v>10</v>
      </c>
      <c r="D2587" t="s">
        <v>11</v>
      </c>
      <c r="E2587">
        <v>6.0300506530561506</v>
      </c>
      <c r="F2587" t="s">
        <v>173</v>
      </c>
      <c r="G2587" s="16">
        <v>46298.780196087966</v>
      </c>
    </row>
    <row r="2588" spans="1:7" x14ac:dyDescent="0.35">
      <c r="A2588" t="s">
        <v>34</v>
      </c>
      <c r="B2588">
        <v>2012</v>
      </c>
      <c r="C2588" t="s">
        <v>12</v>
      </c>
      <c r="D2588" t="s">
        <v>13</v>
      </c>
      <c r="E2588">
        <v>9708.611825310807</v>
      </c>
      <c r="F2588" t="s">
        <v>173</v>
      </c>
      <c r="G2588" s="16">
        <v>46298.780196087966</v>
      </c>
    </row>
    <row r="2589" spans="1:7" x14ac:dyDescent="0.35">
      <c r="A2589" t="s">
        <v>34</v>
      </c>
      <c r="B2589">
        <v>2012</v>
      </c>
      <c r="C2589" t="s">
        <v>14</v>
      </c>
      <c r="D2589" t="s">
        <v>15</v>
      </c>
      <c r="E2589">
        <v>4.2795142691943049</v>
      </c>
      <c r="F2589" t="s">
        <v>173</v>
      </c>
      <c r="G2589" s="16">
        <v>46298.780196087966</v>
      </c>
    </row>
    <row r="2590" spans="1:7" x14ac:dyDescent="0.35">
      <c r="A2590" t="s">
        <v>34</v>
      </c>
      <c r="B2590">
        <v>2012</v>
      </c>
      <c r="C2590" t="s">
        <v>16</v>
      </c>
      <c r="D2590" t="s">
        <v>17</v>
      </c>
      <c r="E2590">
        <v>14.52</v>
      </c>
      <c r="F2590" t="s">
        <v>173</v>
      </c>
      <c r="G2590" s="16">
        <v>46298.780196087966</v>
      </c>
    </row>
    <row r="2591" spans="1:7" x14ac:dyDescent="0.35">
      <c r="A2591" t="s">
        <v>34</v>
      </c>
      <c r="B2591">
        <v>2012</v>
      </c>
      <c r="C2591" t="s">
        <v>18</v>
      </c>
      <c r="D2591" t="s">
        <v>19</v>
      </c>
      <c r="E2591">
        <v>68.861999999999995</v>
      </c>
      <c r="F2591" t="s">
        <v>173</v>
      </c>
      <c r="G2591" s="16">
        <v>46298.780196087966</v>
      </c>
    </row>
    <row r="2592" spans="1:7" x14ac:dyDescent="0.35">
      <c r="A2592" t="s">
        <v>34</v>
      </c>
      <c r="B2592">
        <v>2012</v>
      </c>
      <c r="C2592" t="s">
        <v>20</v>
      </c>
      <c r="D2592" t="s">
        <v>21</v>
      </c>
      <c r="E2592">
        <v>252698525</v>
      </c>
      <c r="F2592" t="s">
        <v>173</v>
      </c>
      <c r="G2592" s="16">
        <v>46298.780196087966</v>
      </c>
    </row>
    <row r="2593" spans="1:7" x14ac:dyDescent="0.35">
      <c r="A2593" t="s">
        <v>34</v>
      </c>
      <c r="B2593">
        <v>2012</v>
      </c>
      <c r="C2593" t="s">
        <v>22</v>
      </c>
      <c r="D2593" t="s">
        <v>23</v>
      </c>
      <c r="E2593">
        <v>49.582898299262702</v>
      </c>
      <c r="F2593" t="s">
        <v>173</v>
      </c>
      <c r="G2593" s="16">
        <v>46298.780196087966</v>
      </c>
    </row>
    <row r="2594" spans="1:7" x14ac:dyDescent="0.35">
      <c r="A2594" t="s">
        <v>34</v>
      </c>
      <c r="B2594">
        <v>2013</v>
      </c>
      <c r="C2594" t="s">
        <v>6</v>
      </c>
      <c r="D2594" t="s">
        <v>7</v>
      </c>
      <c r="E2594">
        <v>96.5</v>
      </c>
      <c r="F2594" t="s">
        <v>173</v>
      </c>
      <c r="G2594" s="16">
        <v>46298.780196087966</v>
      </c>
    </row>
    <row r="2595" spans="1:7" x14ac:dyDescent="0.35">
      <c r="A2595" t="s">
        <v>34</v>
      </c>
      <c r="B2595">
        <v>2013</v>
      </c>
      <c r="C2595" t="s">
        <v>8</v>
      </c>
      <c r="D2595" t="s">
        <v>9</v>
      </c>
      <c r="E2595">
        <v>781691320690.69934</v>
      </c>
      <c r="F2595" t="s">
        <v>173</v>
      </c>
      <c r="G2595" s="16">
        <v>46298.780196087966</v>
      </c>
    </row>
    <row r="2596" spans="1:7" x14ac:dyDescent="0.35">
      <c r="A2596" t="s">
        <v>34</v>
      </c>
      <c r="B2596">
        <v>2013</v>
      </c>
      <c r="C2596" t="s">
        <v>10</v>
      </c>
      <c r="D2596" t="s">
        <v>11</v>
      </c>
      <c r="E2596">
        <v>5.5572636889100977</v>
      </c>
      <c r="F2596" t="s">
        <v>173</v>
      </c>
      <c r="G2596" s="16">
        <v>46298.780196087966</v>
      </c>
    </row>
    <row r="2597" spans="1:7" x14ac:dyDescent="0.35">
      <c r="A2597" t="s">
        <v>34</v>
      </c>
      <c r="B2597">
        <v>2013</v>
      </c>
      <c r="C2597" t="s">
        <v>12</v>
      </c>
      <c r="D2597" t="s">
        <v>13</v>
      </c>
      <c r="E2597">
        <v>10121.8141535043</v>
      </c>
      <c r="F2597" t="s">
        <v>173</v>
      </c>
      <c r="G2597" s="16">
        <v>46298.780196087966</v>
      </c>
    </row>
    <row r="2598" spans="1:7" x14ac:dyDescent="0.35">
      <c r="A2598" t="s">
        <v>34</v>
      </c>
      <c r="B2598">
        <v>2013</v>
      </c>
      <c r="C2598" t="s">
        <v>14</v>
      </c>
      <c r="D2598" t="s">
        <v>15</v>
      </c>
      <c r="E2598">
        <v>6.4124945790039112</v>
      </c>
      <c r="F2598" t="s">
        <v>173</v>
      </c>
      <c r="G2598" s="16">
        <v>46298.780196087966</v>
      </c>
    </row>
    <row r="2599" spans="1:7" x14ac:dyDescent="0.35">
      <c r="A2599" t="s">
        <v>34</v>
      </c>
      <c r="B2599">
        <v>2013</v>
      </c>
      <c r="C2599" t="s">
        <v>16</v>
      </c>
      <c r="D2599" t="s">
        <v>17</v>
      </c>
      <c r="E2599">
        <v>14.94</v>
      </c>
      <c r="F2599" t="s">
        <v>173</v>
      </c>
      <c r="G2599" s="16">
        <v>46298.780196087966</v>
      </c>
    </row>
    <row r="2600" spans="1:7" x14ac:dyDescent="0.35">
      <c r="A2600" t="s">
        <v>34</v>
      </c>
      <c r="B2600">
        <v>2013</v>
      </c>
      <c r="C2600" t="s">
        <v>18</v>
      </c>
      <c r="D2600" t="s">
        <v>19</v>
      </c>
      <c r="E2600">
        <v>69.063999999999993</v>
      </c>
      <c r="F2600" t="s">
        <v>173</v>
      </c>
      <c r="G2600" s="16">
        <v>46298.780196087966</v>
      </c>
    </row>
    <row r="2601" spans="1:7" x14ac:dyDescent="0.35">
      <c r="A2601" t="s">
        <v>34</v>
      </c>
      <c r="B2601">
        <v>2013</v>
      </c>
      <c r="C2601" t="s">
        <v>20</v>
      </c>
      <c r="D2601" t="s">
        <v>21</v>
      </c>
      <c r="E2601">
        <v>255852467</v>
      </c>
      <c r="F2601" t="s">
        <v>173</v>
      </c>
      <c r="G2601" s="16">
        <v>46298.780196087966</v>
      </c>
    </row>
    <row r="2602" spans="1:7" x14ac:dyDescent="0.35">
      <c r="A2602" t="s">
        <v>34</v>
      </c>
      <c r="B2602">
        <v>2013</v>
      </c>
      <c r="C2602" t="s">
        <v>22</v>
      </c>
      <c r="D2602" t="s">
        <v>23</v>
      </c>
      <c r="E2602">
        <v>48.637372675289285</v>
      </c>
      <c r="F2602" t="s">
        <v>173</v>
      </c>
      <c r="G2602" s="16">
        <v>46298.780196087966</v>
      </c>
    </row>
    <row r="2603" spans="1:7" x14ac:dyDescent="0.35">
      <c r="A2603" t="s">
        <v>34</v>
      </c>
      <c r="B2603">
        <v>2014</v>
      </c>
      <c r="C2603" t="s">
        <v>6</v>
      </c>
      <c r="D2603" t="s">
        <v>7</v>
      </c>
      <c r="E2603">
        <v>97</v>
      </c>
      <c r="F2603" t="s">
        <v>173</v>
      </c>
      <c r="G2603" s="16">
        <v>46298.780196087966</v>
      </c>
    </row>
    <row r="2604" spans="1:7" x14ac:dyDescent="0.35">
      <c r="A2604" t="s">
        <v>34</v>
      </c>
      <c r="B2604">
        <v>2014</v>
      </c>
      <c r="C2604" t="s">
        <v>8</v>
      </c>
      <c r="D2604" t="s">
        <v>9</v>
      </c>
      <c r="E2604">
        <v>820828013230.58777</v>
      </c>
      <c r="F2604" t="s">
        <v>173</v>
      </c>
      <c r="G2604" s="16">
        <v>46298.780196087966</v>
      </c>
    </row>
    <row r="2605" spans="1:7" x14ac:dyDescent="0.35">
      <c r="A2605" t="s">
        <v>34</v>
      </c>
      <c r="B2605">
        <v>2014</v>
      </c>
      <c r="C2605" t="s">
        <v>10</v>
      </c>
      <c r="D2605" t="s">
        <v>11</v>
      </c>
      <c r="E2605">
        <v>5.0066684257549952</v>
      </c>
      <c r="F2605" t="s">
        <v>173</v>
      </c>
      <c r="G2605" s="16">
        <v>46298.780196087966</v>
      </c>
    </row>
    <row r="2606" spans="1:7" x14ac:dyDescent="0.35">
      <c r="A2606" t="s">
        <v>34</v>
      </c>
      <c r="B2606">
        <v>2014</v>
      </c>
      <c r="C2606" t="s">
        <v>12</v>
      </c>
      <c r="D2606" t="s">
        <v>13</v>
      </c>
      <c r="E2606">
        <v>10504.386941108771</v>
      </c>
      <c r="F2606" t="s">
        <v>173</v>
      </c>
      <c r="G2606" s="16">
        <v>46298.780196087966</v>
      </c>
    </row>
    <row r="2607" spans="1:7" x14ac:dyDescent="0.35">
      <c r="A2607" t="s">
        <v>34</v>
      </c>
      <c r="B2607">
        <v>2014</v>
      </c>
      <c r="C2607" t="s">
        <v>14</v>
      </c>
      <c r="D2607" t="s">
        <v>15</v>
      </c>
      <c r="E2607">
        <v>6.3949288239655928</v>
      </c>
      <c r="F2607" t="s">
        <v>173</v>
      </c>
      <c r="G2607" s="16">
        <v>46298.780196087966</v>
      </c>
    </row>
    <row r="2608" spans="1:7" x14ac:dyDescent="0.35">
      <c r="A2608" t="s">
        <v>34</v>
      </c>
      <c r="B2608">
        <v>2014</v>
      </c>
      <c r="C2608" t="s">
        <v>16</v>
      </c>
      <c r="D2608" t="s">
        <v>17</v>
      </c>
      <c r="E2608">
        <v>17.143159835056601</v>
      </c>
      <c r="F2608" t="s">
        <v>173</v>
      </c>
      <c r="G2608" s="16">
        <v>46298.780196087966</v>
      </c>
    </row>
    <row r="2609" spans="1:7" x14ac:dyDescent="0.35">
      <c r="A2609" t="s">
        <v>34</v>
      </c>
      <c r="B2609">
        <v>2014</v>
      </c>
      <c r="C2609" t="s">
        <v>18</v>
      </c>
      <c r="D2609" t="s">
        <v>19</v>
      </c>
      <c r="E2609">
        <v>69.292000000000002</v>
      </c>
      <c r="F2609" t="s">
        <v>173</v>
      </c>
      <c r="G2609" s="16">
        <v>46298.780196087966</v>
      </c>
    </row>
    <row r="2610" spans="1:7" x14ac:dyDescent="0.35">
      <c r="A2610" t="s">
        <v>34</v>
      </c>
      <c r="B2610">
        <v>2014</v>
      </c>
      <c r="C2610" t="s">
        <v>20</v>
      </c>
      <c r="D2610" t="s">
        <v>21</v>
      </c>
      <c r="E2610">
        <v>258877399</v>
      </c>
      <c r="F2610" t="s">
        <v>173</v>
      </c>
      <c r="G2610" s="16">
        <v>46298.780196087966</v>
      </c>
    </row>
    <row r="2611" spans="1:7" x14ac:dyDescent="0.35">
      <c r="A2611" t="s">
        <v>34</v>
      </c>
      <c r="B2611">
        <v>2014</v>
      </c>
      <c r="C2611" t="s">
        <v>22</v>
      </c>
      <c r="D2611" t="s">
        <v>23</v>
      </c>
      <c r="E2611">
        <v>48.08017558552271</v>
      </c>
      <c r="F2611" t="s">
        <v>173</v>
      </c>
      <c r="G2611" s="16">
        <v>46298.780196087966</v>
      </c>
    </row>
    <row r="2612" spans="1:7" x14ac:dyDescent="0.35">
      <c r="A2612" t="s">
        <v>34</v>
      </c>
      <c r="B2612">
        <v>2015</v>
      </c>
      <c r="C2612" t="s">
        <v>6</v>
      </c>
      <c r="D2612" t="s">
        <v>7</v>
      </c>
      <c r="E2612">
        <v>97.5</v>
      </c>
      <c r="F2612" t="s">
        <v>173</v>
      </c>
      <c r="G2612" s="16">
        <v>46298.780196087966</v>
      </c>
    </row>
    <row r="2613" spans="1:7" x14ac:dyDescent="0.35">
      <c r="A2613" t="s">
        <v>34</v>
      </c>
      <c r="B2613">
        <v>2015</v>
      </c>
      <c r="C2613" t="s">
        <v>8</v>
      </c>
      <c r="D2613" t="s">
        <v>9</v>
      </c>
      <c r="E2613">
        <v>860854232686.21387</v>
      </c>
      <c r="F2613" t="s">
        <v>173</v>
      </c>
      <c r="G2613" s="16">
        <v>46298.780196087966</v>
      </c>
    </row>
    <row r="2614" spans="1:7" x14ac:dyDescent="0.35">
      <c r="A2614" t="s">
        <v>34</v>
      </c>
      <c r="B2614">
        <v>2015</v>
      </c>
      <c r="C2614" t="s">
        <v>10</v>
      </c>
      <c r="D2614" t="s">
        <v>11</v>
      </c>
      <c r="E2614">
        <v>4.8763223002212328</v>
      </c>
      <c r="F2614" t="s">
        <v>173</v>
      </c>
      <c r="G2614" s="16">
        <v>46298.780196087966</v>
      </c>
    </row>
    <row r="2615" spans="1:7" x14ac:dyDescent="0.35">
      <c r="A2615" t="s">
        <v>34</v>
      </c>
      <c r="B2615">
        <v>2015</v>
      </c>
      <c r="C2615" t="s">
        <v>12</v>
      </c>
      <c r="D2615" t="s">
        <v>13</v>
      </c>
      <c r="E2615">
        <v>10893.66211421693</v>
      </c>
      <c r="F2615" t="s">
        <v>173</v>
      </c>
      <c r="G2615" s="16">
        <v>46298.780196087966</v>
      </c>
    </row>
    <row r="2616" spans="1:7" x14ac:dyDescent="0.35">
      <c r="A2616" t="s">
        <v>34</v>
      </c>
      <c r="B2616">
        <v>2015</v>
      </c>
      <c r="C2616" t="s">
        <v>14</v>
      </c>
      <c r="D2616" t="s">
        <v>15</v>
      </c>
      <c r="E2616">
        <v>6.3631206119664627</v>
      </c>
      <c r="F2616" t="s">
        <v>173</v>
      </c>
      <c r="G2616" s="16">
        <v>46298.780196087966</v>
      </c>
    </row>
    <row r="2617" spans="1:7" x14ac:dyDescent="0.35">
      <c r="A2617" t="s">
        <v>34</v>
      </c>
      <c r="B2617">
        <v>2015</v>
      </c>
      <c r="C2617" t="s">
        <v>16</v>
      </c>
      <c r="D2617" t="s">
        <v>17</v>
      </c>
      <c r="E2617">
        <v>22.062742603379</v>
      </c>
      <c r="F2617" t="s">
        <v>173</v>
      </c>
      <c r="G2617" s="16">
        <v>46298.780196087966</v>
      </c>
    </row>
    <row r="2618" spans="1:7" x14ac:dyDescent="0.35">
      <c r="A2618" t="s">
        <v>34</v>
      </c>
      <c r="B2618">
        <v>2015</v>
      </c>
      <c r="C2618" t="s">
        <v>18</v>
      </c>
      <c r="D2618" t="s">
        <v>19</v>
      </c>
      <c r="E2618">
        <v>69.52</v>
      </c>
      <c r="F2618" t="s">
        <v>173</v>
      </c>
      <c r="G2618" s="16">
        <v>46298.780196087966</v>
      </c>
    </row>
    <row r="2619" spans="1:7" x14ac:dyDescent="0.35">
      <c r="A2619" t="s">
        <v>34</v>
      </c>
      <c r="B2619">
        <v>2015</v>
      </c>
      <c r="C2619" t="s">
        <v>20</v>
      </c>
      <c r="D2619" t="s">
        <v>21</v>
      </c>
      <c r="E2619">
        <v>261799249</v>
      </c>
      <c r="F2619" t="s">
        <v>173</v>
      </c>
      <c r="G2619" s="16">
        <v>46298.780196087966</v>
      </c>
    </row>
    <row r="2620" spans="1:7" x14ac:dyDescent="0.35">
      <c r="A2620" t="s">
        <v>34</v>
      </c>
      <c r="B2620">
        <v>2015</v>
      </c>
      <c r="C2620" t="s">
        <v>22</v>
      </c>
      <c r="D2620" t="s">
        <v>23</v>
      </c>
      <c r="E2620">
        <v>41.93764024152938</v>
      </c>
      <c r="F2620" t="s">
        <v>173</v>
      </c>
      <c r="G2620" s="16">
        <v>46298.780196087966</v>
      </c>
    </row>
    <row r="2621" spans="1:7" x14ac:dyDescent="0.35">
      <c r="A2621" t="s">
        <v>34</v>
      </c>
      <c r="B2621">
        <v>2016</v>
      </c>
      <c r="C2621" t="s">
        <v>6</v>
      </c>
      <c r="D2621" t="s">
        <v>7</v>
      </c>
      <c r="E2621">
        <v>97.6</v>
      </c>
      <c r="F2621" t="s">
        <v>173</v>
      </c>
      <c r="G2621" s="16">
        <v>46298.780196087966</v>
      </c>
    </row>
    <row r="2622" spans="1:7" x14ac:dyDescent="0.35">
      <c r="A2622" t="s">
        <v>34</v>
      </c>
      <c r="B2622">
        <v>2016</v>
      </c>
      <c r="C2622" t="s">
        <v>8</v>
      </c>
      <c r="D2622" t="s">
        <v>9</v>
      </c>
      <c r="E2622">
        <v>904181621780.38843</v>
      </c>
      <c r="F2622" t="s">
        <v>173</v>
      </c>
      <c r="G2622" s="16">
        <v>46298.780196087966</v>
      </c>
    </row>
    <row r="2623" spans="1:7" x14ac:dyDescent="0.35">
      <c r="A2623" t="s">
        <v>34</v>
      </c>
      <c r="B2623">
        <v>2016</v>
      </c>
      <c r="C2623" t="s">
        <v>10</v>
      </c>
      <c r="D2623" t="s">
        <v>11</v>
      </c>
      <c r="E2623">
        <v>5.0330691828017677</v>
      </c>
      <c r="F2623" t="s">
        <v>173</v>
      </c>
      <c r="G2623" s="16">
        <v>46298.780196087966</v>
      </c>
    </row>
    <row r="2624" spans="1:7" x14ac:dyDescent="0.35">
      <c r="A2624" t="s">
        <v>34</v>
      </c>
      <c r="B2624">
        <v>2016</v>
      </c>
      <c r="C2624" t="s">
        <v>12</v>
      </c>
      <c r="D2624" t="s">
        <v>13</v>
      </c>
      <c r="E2624">
        <v>11319.663428773802</v>
      </c>
      <c r="F2624" t="s">
        <v>173</v>
      </c>
      <c r="G2624" s="16">
        <v>46298.780196087966</v>
      </c>
    </row>
    <row r="2625" spans="1:7" x14ac:dyDescent="0.35">
      <c r="A2625" t="s">
        <v>34</v>
      </c>
      <c r="B2625">
        <v>2016</v>
      </c>
      <c r="C2625" t="s">
        <v>14</v>
      </c>
      <c r="D2625" t="s">
        <v>15</v>
      </c>
      <c r="E2625">
        <v>3.5258045281545121</v>
      </c>
      <c r="F2625" t="s">
        <v>173</v>
      </c>
      <c r="G2625" s="16">
        <v>46298.780196087966</v>
      </c>
    </row>
    <row r="2626" spans="1:7" x14ac:dyDescent="0.35">
      <c r="A2626" t="s">
        <v>34</v>
      </c>
      <c r="B2626">
        <v>2016</v>
      </c>
      <c r="C2626" t="s">
        <v>16</v>
      </c>
      <c r="D2626" t="s">
        <v>17</v>
      </c>
      <c r="E2626">
        <v>25.447353701827002</v>
      </c>
      <c r="F2626" t="s">
        <v>173</v>
      </c>
      <c r="G2626" s="16">
        <v>46298.780196087966</v>
      </c>
    </row>
    <row r="2627" spans="1:7" x14ac:dyDescent="0.35">
      <c r="A2627" t="s">
        <v>34</v>
      </c>
      <c r="B2627">
        <v>2016</v>
      </c>
      <c r="C2627" t="s">
        <v>18</v>
      </c>
      <c r="D2627" t="s">
        <v>19</v>
      </c>
      <c r="E2627">
        <v>69.733000000000004</v>
      </c>
      <c r="F2627" t="s">
        <v>173</v>
      </c>
      <c r="G2627" s="16">
        <v>46298.780196087966</v>
      </c>
    </row>
    <row r="2628" spans="1:7" x14ac:dyDescent="0.35">
      <c r="A2628" t="s">
        <v>34</v>
      </c>
      <c r="B2628">
        <v>2016</v>
      </c>
      <c r="C2628" t="s">
        <v>20</v>
      </c>
      <c r="D2628" t="s">
        <v>21</v>
      </c>
      <c r="E2628">
        <v>264627418</v>
      </c>
      <c r="F2628" t="s">
        <v>173</v>
      </c>
      <c r="G2628" s="16">
        <v>46298.780196087966</v>
      </c>
    </row>
    <row r="2629" spans="1:7" x14ac:dyDescent="0.35">
      <c r="A2629" t="s">
        <v>34</v>
      </c>
      <c r="B2629">
        <v>2016</v>
      </c>
      <c r="C2629" t="s">
        <v>22</v>
      </c>
      <c r="D2629" t="s">
        <v>23</v>
      </c>
      <c r="E2629">
        <v>37.421341802331824</v>
      </c>
      <c r="F2629" t="s">
        <v>173</v>
      </c>
      <c r="G2629" s="16">
        <v>46298.780196087966</v>
      </c>
    </row>
    <row r="2630" spans="1:7" x14ac:dyDescent="0.35">
      <c r="A2630" t="s">
        <v>34</v>
      </c>
      <c r="B2630">
        <v>2017</v>
      </c>
      <c r="C2630" t="s">
        <v>6</v>
      </c>
      <c r="D2630" t="s">
        <v>7</v>
      </c>
      <c r="E2630">
        <v>98.1</v>
      </c>
      <c r="F2630" t="s">
        <v>173</v>
      </c>
      <c r="G2630" s="16">
        <v>46298.780196087966</v>
      </c>
    </row>
    <row r="2631" spans="1:7" x14ac:dyDescent="0.35">
      <c r="A2631" t="s">
        <v>34</v>
      </c>
      <c r="B2631">
        <v>2017</v>
      </c>
      <c r="C2631" t="s">
        <v>8</v>
      </c>
      <c r="D2631" t="s">
        <v>9</v>
      </c>
      <c r="E2631">
        <v>950021694164.00085</v>
      </c>
      <c r="F2631" t="s">
        <v>173</v>
      </c>
      <c r="G2631" s="16">
        <v>46298.780196087966</v>
      </c>
    </row>
    <row r="2632" spans="1:7" x14ac:dyDescent="0.35">
      <c r="A2632" t="s">
        <v>34</v>
      </c>
      <c r="B2632">
        <v>2017</v>
      </c>
      <c r="C2632" t="s">
        <v>10</v>
      </c>
      <c r="D2632" t="s">
        <v>11</v>
      </c>
      <c r="E2632">
        <v>5.0697859013491637</v>
      </c>
      <c r="F2632" t="s">
        <v>173</v>
      </c>
      <c r="G2632" s="16">
        <v>46298.780196087966</v>
      </c>
    </row>
    <row r="2633" spans="1:7" x14ac:dyDescent="0.35">
      <c r="A2633" t="s">
        <v>34</v>
      </c>
      <c r="B2633">
        <v>2017</v>
      </c>
      <c r="C2633" t="s">
        <v>12</v>
      </c>
      <c r="D2633" t="s">
        <v>13</v>
      </c>
      <c r="E2633">
        <v>11772.574329610683</v>
      </c>
      <c r="F2633" t="s">
        <v>173</v>
      </c>
      <c r="G2633" s="16">
        <v>46298.780196087966</v>
      </c>
    </row>
    <row r="2634" spans="1:7" x14ac:dyDescent="0.35">
      <c r="A2634" t="s">
        <v>34</v>
      </c>
      <c r="B2634">
        <v>2017</v>
      </c>
      <c r="C2634" t="s">
        <v>14</v>
      </c>
      <c r="D2634" t="s">
        <v>15</v>
      </c>
      <c r="E2634">
        <v>3.808798576919489</v>
      </c>
      <c r="F2634" t="s">
        <v>173</v>
      </c>
      <c r="G2634" s="16">
        <v>46298.780196087966</v>
      </c>
    </row>
    <row r="2635" spans="1:7" x14ac:dyDescent="0.35">
      <c r="A2635" t="s">
        <v>34</v>
      </c>
      <c r="B2635">
        <v>2017</v>
      </c>
      <c r="C2635" t="s">
        <v>16</v>
      </c>
      <c r="D2635" t="s">
        <v>17</v>
      </c>
      <c r="E2635">
        <v>32.335806250688002</v>
      </c>
      <c r="F2635" t="s">
        <v>173</v>
      </c>
      <c r="G2635" s="16">
        <v>46298.780196087966</v>
      </c>
    </row>
    <row r="2636" spans="1:7" x14ac:dyDescent="0.35">
      <c r="A2636" t="s">
        <v>34</v>
      </c>
      <c r="B2636">
        <v>2017</v>
      </c>
      <c r="C2636" t="s">
        <v>18</v>
      </c>
      <c r="D2636" t="s">
        <v>19</v>
      </c>
      <c r="E2636">
        <v>69.953000000000003</v>
      </c>
      <c r="F2636" t="s">
        <v>173</v>
      </c>
      <c r="G2636" s="16">
        <v>46298.780196087966</v>
      </c>
    </row>
    <row r="2637" spans="1:7" x14ac:dyDescent="0.35">
      <c r="A2637" t="s">
        <v>34</v>
      </c>
      <c r="B2637">
        <v>2017</v>
      </c>
      <c r="C2637" t="s">
        <v>20</v>
      </c>
      <c r="D2637" t="s">
        <v>21</v>
      </c>
      <c r="E2637">
        <v>267346658</v>
      </c>
      <c r="F2637" t="s">
        <v>173</v>
      </c>
      <c r="G2637" s="16">
        <v>46298.780196087966</v>
      </c>
    </row>
    <row r="2638" spans="1:7" x14ac:dyDescent="0.35">
      <c r="A2638" t="s">
        <v>34</v>
      </c>
      <c r="B2638">
        <v>2017</v>
      </c>
      <c r="C2638" t="s">
        <v>22</v>
      </c>
      <c r="D2638" t="s">
        <v>23</v>
      </c>
      <c r="E2638">
        <v>39.355497070460586</v>
      </c>
      <c r="F2638" t="s">
        <v>173</v>
      </c>
      <c r="G2638" s="16">
        <v>46298.780196087966</v>
      </c>
    </row>
    <row r="2639" spans="1:7" x14ac:dyDescent="0.35">
      <c r="A2639" t="s">
        <v>34</v>
      </c>
      <c r="B2639">
        <v>2018</v>
      </c>
      <c r="C2639" t="s">
        <v>6</v>
      </c>
      <c r="D2639" t="s">
        <v>7</v>
      </c>
      <c r="E2639">
        <v>98.5</v>
      </c>
      <c r="F2639" t="s">
        <v>173</v>
      </c>
      <c r="G2639" s="16">
        <v>46298.780196087966</v>
      </c>
    </row>
    <row r="2640" spans="1:7" x14ac:dyDescent="0.35">
      <c r="A2640" t="s">
        <v>34</v>
      </c>
      <c r="B2640">
        <v>2018</v>
      </c>
      <c r="C2640" t="s">
        <v>8</v>
      </c>
      <c r="D2640" t="s">
        <v>9</v>
      </c>
      <c r="E2640">
        <v>999178586309.02063</v>
      </c>
      <c r="F2640" t="s">
        <v>173</v>
      </c>
      <c r="G2640" s="16">
        <v>46298.780196087966</v>
      </c>
    </row>
    <row r="2641" spans="1:7" x14ac:dyDescent="0.35">
      <c r="A2641" t="s">
        <v>34</v>
      </c>
      <c r="B2641">
        <v>2018</v>
      </c>
      <c r="C2641" t="s">
        <v>10</v>
      </c>
      <c r="D2641" t="s">
        <v>11</v>
      </c>
      <c r="E2641">
        <v>5.1742915395502393</v>
      </c>
      <c r="F2641" t="s">
        <v>173</v>
      </c>
      <c r="G2641" s="16">
        <v>46298.780196087966</v>
      </c>
    </row>
    <row r="2642" spans="1:7" x14ac:dyDescent="0.35">
      <c r="A2642" t="s">
        <v>34</v>
      </c>
      <c r="B2642">
        <v>2018</v>
      </c>
      <c r="C2642" t="s">
        <v>12</v>
      </c>
      <c r="D2642" t="s">
        <v>13</v>
      </c>
      <c r="E2642">
        <v>12262.231030077104</v>
      </c>
      <c r="F2642" t="s">
        <v>173</v>
      </c>
      <c r="G2642" s="16">
        <v>46298.780196087966</v>
      </c>
    </row>
    <row r="2643" spans="1:7" x14ac:dyDescent="0.35">
      <c r="A2643" t="s">
        <v>34</v>
      </c>
      <c r="B2643">
        <v>2018</v>
      </c>
      <c r="C2643" t="s">
        <v>14</v>
      </c>
      <c r="D2643" t="s">
        <v>15</v>
      </c>
      <c r="E2643">
        <v>3.1983475592499611</v>
      </c>
      <c r="F2643" t="s">
        <v>173</v>
      </c>
      <c r="G2643" s="16">
        <v>46298.780196087966</v>
      </c>
    </row>
    <row r="2644" spans="1:7" x14ac:dyDescent="0.35">
      <c r="A2644" t="s">
        <v>34</v>
      </c>
      <c r="B2644">
        <v>2018</v>
      </c>
      <c r="C2644" t="s">
        <v>16</v>
      </c>
      <c r="D2644" t="s">
        <v>17</v>
      </c>
      <c r="E2644">
        <v>39.904638638576202</v>
      </c>
      <c r="F2644" t="s">
        <v>173</v>
      </c>
      <c r="G2644" s="16">
        <v>46298.780196087966</v>
      </c>
    </row>
    <row r="2645" spans="1:7" x14ac:dyDescent="0.35">
      <c r="A2645" t="s">
        <v>34</v>
      </c>
      <c r="B2645">
        <v>2018</v>
      </c>
      <c r="C2645" t="s">
        <v>18</v>
      </c>
      <c r="D2645" t="s">
        <v>19</v>
      </c>
      <c r="E2645">
        <v>70.08</v>
      </c>
      <c r="F2645" t="s">
        <v>173</v>
      </c>
      <c r="G2645" s="16">
        <v>46298.780196087966</v>
      </c>
    </row>
    <row r="2646" spans="1:7" x14ac:dyDescent="0.35">
      <c r="A2646" t="s">
        <v>34</v>
      </c>
      <c r="B2646">
        <v>2018</v>
      </c>
      <c r="C2646" t="s">
        <v>20</v>
      </c>
      <c r="D2646" t="s">
        <v>21</v>
      </c>
      <c r="E2646">
        <v>269951846</v>
      </c>
      <c r="F2646" t="s">
        <v>173</v>
      </c>
      <c r="G2646" s="16">
        <v>46298.780196087966</v>
      </c>
    </row>
    <row r="2647" spans="1:7" x14ac:dyDescent="0.35">
      <c r="A2647" t="s">
        <v>34</v>
      </c>
      <c r="B2647">
        <v>2018</v>
      </c>
      <c r="C2647" t="s">
        <v>22</v>
      </c>
      <c r="D2647" t="s">
        <v>23</v>
      </c>
      <c r="E2647">
        <v>43.074308955200152</v>
      </c>
      <c r="F2647" t="s">
        <v>173</v>
      </c>
      <c r="G2647" s="16">
        <v>46298.780196087966</v>
      </c>
    </row>
    <row r="2648" spans="1:7" x14ac:dyDescent="0.35">
      <c r="A2648" t="s">
        <v>34</v>
      </c>
      <c r="B2648">
        <v>2019</v>
      </c>
      <c r="C2648" t="s">
        <v>6</v>
      </c>
      <c r="D2648" t="s">
        <v>7</v>
      </c>
      <c r="E2648">
        <v>98.8</v>
      </c>
      <c r="F2648" t="s">
        <v>173</v>
      </c>
      <c r="G2648" s="16">
        <v>46298.780196087966</v>
      </c>
    </row>
    <row r="2649" spans="1:7" x14ac:dyDescent="0.35">
      <c r="A2649" t="s">
        <v>34</v>
      </c>
      <c r="B2649">
        <v>2019</v>
      </c>
      <c r="C2649" t="s">
        <v>8</v>
      </c>
      <c r="D2649" t="s">
        <v>9</v>
      </c>
      <c r="E2649">
        <v>1049330233997.4519</v>
      </c>
      <c r="F2649" t="s">
        <v>173</v>
      </c>
      <c r="G2649" s="16">
        <v>46298.780196087966</v>
      </c>
    </row>
    <row r="2650" spans="1:7" x14ac:dyDescent="0.35">
      <c r="A2650" t="s">
        <v>34</v>
      </c>
      <c r="B2650">
        <v>2019</v>
      </c>
      <c r="C2650" t="s">
        <v>10</v>
      </c>
      <c r="D2650" t="s">
        <v>11</v>
      </c>
      <c r="E2650">
        <v>5.0192876804628241</v>
      </c>
      <c r="F2650" t="s">
        <v>173</v>
      </c>
      <c r="G2650" s="16">
        <v>46298.780196087966</v>
      </c>
    </row>
    <row r="2651" spans="1:7" x14ac:dyDescent="0.35">
      <c r="A2651" t="s">
        <v>34</v>
      </c>
      <c r="B2651">
        <v>2019</v>
      </c>
      <c r="C2651" t="s">
        <v>12</v>
      </c>
      <c r="D2651" t="s">
        <v>13</v>
      </c>
      <c r="E2651">
        <v>12757.78508548416</v>
      </c>
      <c r="F2651" t="s">
        <v>173</v>
      </c>
      <c r="G2651" s="16">
        <v>46298.780196087966</v>
      </c>
    </row>
    <row r="2652" spans="1:7" x14ac:dyDescent="0.35">
      <c r="A2652" t="s">
        <v>34</v>
      </c>
      <c r="B2652">
        <v>2019</v>
      </c>
      <c r="C2652" t="s">
        <v>14</v>
      </c>
      <c r="D2652" t="s">
        <v>15</v>
      </c>
      <c r="E2652">
        <v>3.0305846094166058</v>
      </c>
      <c r="F2652" t="s">
        <v>173</v>
      </c>
      <c r="G2652" s="16">
        <v>46298.780196087966</v>
      </c>
    </row>
    <row r="2653" spans="1:7" x14ac:dyDescent="0.35">
      <c r="A2653" t="s">
        <v>34</v>
      </c>
      <c r="B2653">
        <v>2019</v>
      </c>
      <c r="C2653" t="s">
        <v>16</v>
      </c>
      <c r="D2653" t="s">
        <v>17</v>
      </c>
      <c r="E2653">
        <v>47.690648978837501</v>
      </c>
      <c r="F2653" t="s">
        <v>173</v>
      </c>
      <c r="G2653" s="16">
        <v>46298.780196087966</v>
      </c>
    </row>
    <row r="2654" spans="1:7" x14ac:dyDescent="0.35">
      <c r="A2654" t="s">
        <v>34</v>
      </c>
      <c r="B2654">
        <v>2019</v>
      </c>
      <c r="C2654" t="s">
        <v>18</v>
      </c>
      <c r="D2654" t="s">
        <v>19</v>
      </c>
      <c r="E2654">
        <v>70.349000000000004</v>
      </c>
      <c r="F2654" t="s">
        <v>173</v>
      </c>
      <c r="G2654" s="16">
        <v>46298.780196087966</v>
      </c>
    </row>
    <row r="2655" spans="1:7" x14ac:dyDescent="0.35">
      <c r="A2655" t="s">
        <v>34</v>
      </c>
      <c r="B2655">
        <v>2019</v>
      </c>
      <c r="C2655" t="s">
        <v>20</v>
      </c>
      <c r="D2655" t="s">
        <v>21</v>
      </c>
      <c r="E2655">
        <v>272489381</v>
      </c>
      <c r="F2655" t="s">
        <v>173</v>
      </c>
      <c r="G2655" s="16">
        <v>46298.780196087966</v>
      </c>
    </row>
    <row r="2656" spans="1:7" x14ac:dyDescent="0.35">
      <c r="A2656" t="s">
        <v>34</v>
      </c>
      <c r="B2656">
        <v>2019</v>
      </c>
      <c r="C2656" t="s">
        <v>22</v>
      </c>
      <c r="D2656" t="s">
        <v>23</v>
      </c>
      <c r="E2656">
        <v>37.627777535710813</v>
      </c>
      <c r="F2656" t="s">
        <v>173</v>
      </c>
      <c r="G2656" s="16">
        <v>46298.780196087966</v>
      </c>
    </row>
    <row r="2657" spans="1:7" x14ac:dyDescent="0.35">
      <c r="A2657" t="s">
        <v>34</v>
      </c>
      <c r="B2657">
        <v>2020</v>
      </c>
      <c r="C2657" t="s">
        <v>6</v>
      </c>
      <c r="D2657" t="s">
        <v>7</v>
      </c>
      <c r="E2657">
        <v>97</v>
      </c>
      <c r="F2657" t="s">
        <v>173</v>
      </c>
      <c r="G2657" s="16">
        <v>46298.780196087966</v>
      </c>
    </row>
    <row r="2658" spans="1:7" x14ac:dyDescent="0.35">
      <c r="A2658" t="s">
        <v>34</v>
      </c>
      <c r="B2658">
        <v>2020</v>
      </c>
      <c r="C2658" t="s">
        <v>8</v>
      </c>
      <c r="D2658" t="s">
        <v>9</v>
      </c>
      <c r="E2658">
        <v>1027656193885.3761</v>
      </c>
      <c r="F2658" t="s">
        <v>173</v>
      </c>
      <c r="G2658" s="16">
        <v>46298.780196087966</v>
      </c>
    </row>
    <row r="2659" spans="1:7" x14ac:dyDescent="0.35">
      <c r="A2659" t="s">
        <v>34</v>
      </c>
      <c r="B2659">
        <v>2020</v>
      </c>
      <c r="C2659" t="s">
        <v>10</v>
      </c>
      <c r="D2659" t="s">
        <v>11</v>
      </c>
      <c r="E2659">
        <v>-2.065511829341645</v>
      </c>
      <c r="F2659" t="s">
        <v>173</v>
      </c>
      <c r="G2659" s="16">
        <v>46298.780196087966</v>
      </c>
    </row>
    <row r="2660" spans="1:7" x14ac:dyDescent="0.35">
      <c r="A2660" t="s">
        <v>34</v>
      </c>
      <c r="B2660">
        <v>2020</v>
      </c>
      <c r="C2660" t="s">
        <v>12</v>
      </c>
      <c r="D2660" t="s">
        <v>13</v>
      </c>
      <c r="E2660">
        <v>12388.544926813132</v>
      </c>
      <c r="F2660" t="s">
        <v>173</v>
      </c>
      <c r="G2660" s="16">
        <v>46298.780196087966</v>
      </c>
    </row>
    <row r="2661" spans="1:7" x14ac:dyDescent="0.35">
      <c r="A2661" t="s">
        <v>34</v>
      </c>
      <c r="B2661">
        <v>2020</v>
      </c>
      <c r="C2661" t="s">
        <v>14</v>
      </c>
      <c r="D2661" t="s">
        <v>15</v>
      </c>
      <c r="E2661">
        <v>1.919835272707928</v>
      </c>
      <c r="F2661" t="s">
        <v>173</v>
      </c>
      <c r="G2661" s="16">
        <v>46298.780196087966</v>
      </c>
    </row>
    <row r="2662" spans="1:7" x14ac:dyDescent="0.35">
      <c r="A2662" t="s">
        <v>34</v>
      </c>
      <c r="B2662">
        <v>2020</v>
      </c>
      <c r="C2662" t="s">
        <v>16</v>
      </c>
      <c r="D2662" t="s">
        <v>17</v>
      </c>
      <c r="E2662">
        <v>53.72649449</v>
      </c>
      <c r="F2662" t="s">
        <v>173</v>
      </c>
      <c r="G2662" s="16">
        <v>46298.780196087966</v>
      </c>
    </row>
    <row r="2663" spans="1:7" x14ac:dyDescent="0.35">
      <c r="A2663" t="s">
        <v>34</v>
      </c>
      <c r="B2663">
        <v>2020</v>
      </c>
      <c r="C2663" t="s">
        <v>18</v>
      </c>
      <c r="D2663" t="s">
        <v>19</v>
      </c>
      <c r="E2663">
        <v>68.816999999999993</v>
      </c>
      <c r="F2663" t="s">
        <v>173</v>
      </c>
      <c r="G2663" s="16">
        <v>46298.780196087966</v>
      </c>
    </row>
    <row r="2664" spans="1:7" x14ac:dyDescent="0.35">
      <c r="A2664" t="s">
        <v>34</v>
      </c>
      <c r="B2664">
        <v>2020</v>
      </c>
      <c r="C2664" t="s">
        <v>20</v>
      </c>
      <c r="D2664" t="s">
        <v>21</v>
      </c>
      <c r="E2664">
        <v>274814866</v>
      </c>
      <c r="F2664" t="s">
        <v>173</v>
      </c>
      <c r="G2664" s="16">
        <v>46298.780196087966</v>
      </c>
    </row>
    <row r="2665" spans="1:7" x14ac:dyDescent="0.35">
      <c r="A2665" t="s">
        <v>34</v>
      </c>
      <c r="B2665">
        <v>2020</v>
      </c>
      <c r="C2665" t="s">
        <v>22</v>
      </c>
      <c r="D2665" t="s">
        <v>23</v>
      </c>
      <c r="E2665">
        <v>32.97217540024274</v>
      </c>
      <c r="F2665" t="s">
        <v>173</v>
      </c>
      <c r="G2665" s="16">
        <v>46298.780196087966</v>
      </c>
    </row>
    <row r="2666" spans="1:7" x14ac:dyDescent="0.35">
      <c r="A2666" t="s">
        <v>34</v>
      </c>
      <c r="B2666">
        <v>2021</v>
      </c>
      <c r="C2666" t="s">
        <v>6</v>
      </c>
      <c r="D2666" t="s">
        <v>7</v>
      </c>
      <c r="E2666">
        <v>99.2</v>
      </c>
      <c r="F2666" t="s">
        <v>173</v>
      </c>
      <c r="G2666" s="16">
        <v>46298.780196087966</v>
      </c>
    </row>
    <row r="2667" spans="1:7" x14ac:dyDescent="0.35">
      <c r="A2667" t="s">
        <v>34</v>
      </c>
      <c r="B2667">
        <v>2021</v>
      </c>
      <c r="C2667" t="s">
        <v>8</v>
      </c>
      <c r="D2667" t="s">
        <v>9</v>
      </c>
      <c r="E2667">
        <v>1065709127396.8615</v>
      </c>
      <c r="F2667" t="s">
        <v>173</v>
      </c>
      <c r="G2667" s="16">
        <v>46298.780196087966</v>
      </c>
    </row>
    <row r="2668" spans="1:7" x14ac:dyDescent="0.35">
      <c r="A2668" t="s">
        <v>34</v>
      </c>
      <c r="B2668">
        <v>2021</v>
      </c>
      <c r="C2668" t="s">
        <v>10</v>
      </c>
      <c r="D2668" t="s">
        <v>11</v>
      </c>
      <c r="E2668">
        <v>3.7028856282775138</v>
      </c>
      <c r="F2668" t="s">
        <v>173</v>
      </c>
      <c r="G2668" s="16">
        <v>46298.780196087966</v>
      </c>
    </row>
    <row r="2669" spans="1:7" x14ac:dyDescent="0.35">
      <c r="A2669" t="s">
        <v>34</v>
      </c>
      <c r="B2669">
        <v>2021</v>
      </c>
      <c r="C2669" t="s">
        <v>12</v>
      </c>
      <c r="D2669" t="s">
        <v>13</v>
      </c>
      <c r="E2669">
        <v>12757.074644020369</v>
      </c>
      <c r="F2669" t="s">
        <v>173</v>
      </c>
      <c r="G2669" s="16">
        <v>46298.780196087966</v>
      </c>
    </row>
    <row r="2670" spans="1:7" x14ac:dyDescent="0.35">
      <c r="A2670" t="s">
        <v>34</v>
      </c>
      <c r="B2670">
        <v>2021</v>
      </c>
      <c r="C2670" t="s">
        <v>14</v>
      </c>
      <c r="D2670" t="s">
        <v>15</v>
      </c>
      <c r="E2670">
        <v>1.5600788298333439</v>
      </c>
      <c r="F2670" t="s">
        <v>173</v>
      </c>
      <c r="G2670" s="16">
        <v>46298.780196087966</v>
      </c>
    </row>
    <row r="2671" spans="1:7" x14ac:dyDescent="0.35">
      <c r="A2671" t="s">
        <v>34</v>
      </c>
      <c r="B2671">
        <v>2021</v>
      </c>
      <c r="C2671" t="s">
        <v>16</v>
      </c>
      <c r="D2671" t="s">
        <v>17</v>
      </c>
      <c r="E2671">
        <v>62.10447842</v>
      </c>
      <c r="F2671" t="s">
        <v>173</v>
      </c>
      <c r="G2671" s="16">
        <v>46298.780196087966</v>
      </c>
    </row>
    <row r="2672" spans="1:7" x14ac:dyDescent="0.35">
      <c r="A2672" t="s">
        <v>34</v>
      </c>
      <c r="B2672">
        <v>2021</v>
      </c>
      <c r="C2672" t="s">
        <v>18</v>
      </c>
      <c r="D2672" t="s">
        <v>19</v>
      </c>
      <c r="E2672">
        <v>67.451999999999998</v>
      </c>
      <c r="F2672" t="s">
        <v>173</v>
      </c>
      <c r="G2672" s="16">
        <v>46298.780196087966</v>
      </c>
    </row>
    <row r="2673" spans="1:7" x14ac:dyDescent="0.35">
      <c r="A2673" t="s">
        <v>34</v>
      </c>
      <c r="B2673">
        <v>2021</v>
      </c>
      <c r="C2673" t="s">
        <v>20</v>
      </c>
      <c r="D2673" t="s">
        <v>21</v>
      </c>
      <c r="E2673">
        <v>276758053</v>
      </c>
      <c r="F2673" t="s">
        <v>173</v>
      </c>
      <c r="G2673" s="16">
        <v>46298.780196087966</v>
      </c>
    </row>
    <row r="2674" spans="1:7" x14ac:dyDescent="0.35">
      <c r="A2674" t="s">
        <v>34</v>
      </c>
      <c r="B2674">
        <v>2021</v>
      </c>
      <c r="C2674" t="s">
        <v>22</v>
      </c>
      <c r="D2674" t="s">
        <v>23</v>
      </c>
      <c r="E2674">
        <v>40.204758274967141</v>
      </c>
      <c r="F2674" t="s">
        <v>173</v>
      </c>
      <c r="G2674" s="16">
        <v>46298.780196087966</v>
      </c>
    </row>
    <row r="2675" spans="1:7" x14ac:dyDescent="0.35">
      <c r="A2675" t="s">
        <v>34</v>
      </c>
      <c r="B2675">
        <v>2022</v>
      </c>
      <c r="C2675" t="s">
        <v>6</v>
      </c>
      <c r="D2675" t="s">
        <v>7</v>
      </c>
      <c r="E2675">
        <v>100</v>
      </c>
      <c r="F2675" t="s">
        <v>173</v>
      </c>
      <c r="G2675" s="16">
        <v>46298.780196087966</v>
      </c>
    </row>
    <row r="2676" spans="1:7" x14ac:dyDescent="0.35">
      <c r="A2676" t="s">
        <v>34</v>
      </c>
      <c r="B2676">
        <v>2022</v>
      </c>
      <c r="C2676" t="s">
        <v>8</v>
      </c>
      <c r="D2676" t="s">
        <v>9</v>
      </c>
      <c r="E2676">
        <v>1122268412650.2021</v>
      </c>
      <c r="F2676" t="s">
        <v>173</v>
      </c>
      <c r="G2676" s="16">
        <v>46298.780196087966</v>
      </c>
    </row>
    <row r="2677" spans="1:7" x14ac:dyDescent="0.35">
      <c r="A2677" t="s">
        <v>34</v>
      </c>
      <c r="B2677">
        <v>2022</v>
      </c>
      <c r="C2677" t="s">
        <v>10</v>
      </c>
      <c r="D2677" t="s">
        <v>11</v>
      </c>
      <c r="E2677">
        <v>5.3071972266479861</v>
      </c>
      <c r="F2677" t="s">
        <v>173</v>
      </c>
      <c r="G2677" s="16">
        <v>46298.780196087966</v>
      </c>
    </row>
    <row r="2678" spans="1:7" x14ac:dyDescent="0.35">
      <c r="A2678" t="s">
        <v>34</v>
      </c>
      <c r="B2678">
        <v>2022</v>
      </c>
      <c r="C2678" t="s">
        <v>12</v>
      </c>
      <c r="D2678" t="s">
        <v>13</v>
      </c>
      <c r="E2678">
        <v>13334.265394763685</v>
      </c>
      <c r="F2678" t="s">
        <v>173</v>
      </c>
      <c r="G2678" s="16">
        <v>46298.780196087966</v>
      </c>
    </row>
    <row r="2679" spans="1:7" x14ac:dyDescent="0.35">
      <c r="A2679" t="s">
        <v>34</v>
      </c>
      <c r="B2679">
        <v>2022</v>
      </c>
      <c r="C2679" t="s">
        <v>14</v>
      </c>
      <c r="D2679" t="s">
        <v>15</v>
      </c>
      <c r="E2679">
        <v>4.2094646371478417</v>
      </c>
      <c r="F2679" t="s">
        <v>173</v>
      </c>
      <c r="G2679" s="16">
        <v>46298.780196087966</v>
      </c>
    </row>
    <row r="2680" spans="1:7" x14ac:dyDescent="0.35">
      <c r="A2680" t="s">
        <v>34</v>
      </c>
      <c r="B2680">
        <v>2022</v>
      </c>
      <c r="C2680" t="s">
        <v>16</v>
      </c>
      <c r="D2680" t="s">
        <v>17</v>
      </c>
      <c r="E2680">
        <v>66.484612769999998</v>
      </c>
      <c r="F2680" t="s">
        <v>173</v>
      </c>
      <c r="G2680" s="16">
        <v>46298.780196087966</v>
      </c>
    </row>
    <row r="2681" spans="1:7" x14ac:dyDescent="0.35">
      <c r="A2681" t="s">
        <v>34</v>
      </c>
      <c r="B2681">
        <v>2022</v>
      </c>
      <c r="C2681" t="s">
        <v>18</v>
      </c>
      <c r="D2681" t="s">
        <v>19</v>
      </c>
      <c r="E2681">
        <v>70.924999999999997</v>
      </c>
      <c r="F2681" t="s">
        <v>173</v>
      </c>
      <c r="G2681" s="16">
        <v>46298.780196087966</v>
      </c>
    </row>
    <row r="2682" spans="1:7" x14ac:dyDescent="0.35">
      <c r="A2682" t="s">
        <v>34</v>
      </c>
      <c r="B2682">
        <v>2022</v>
      </c>
      <c r="C2682" t="s">
        <v>20</v>
      </c>
      <c r="D2682" t="s">
        <v>21</v>
      </c>
      <c r="E2682">
        <v>278830529</v>
      </c>
      <c r="F2682" t="s">
        <v>173</v>
      </c>
      <c r="G2682" s="16">
        <v>46298.780196087966</v>
      </c>
    </row>
    <row r="2683" spans="1:7" x14ac:dyDescent="0.35">
      <c r="A2683" t="s">
        <v>34</v>
      </c>
      <c r="B2683">
        <v>2022</v>
      </c>
      <c r="C2683" t="s">
        <v>22</v>
      </c>
      <c r="D2683" t="s">
        <v>23</v>
      </c>
      <c r="E2683">
        <v>45.464670195945317</v>
      </c>
      <c r="F2683" t="s">
        <v>173</v>
      </c>
      <c r="G2683" s="16">
        <v>46298.780196087966</v>
      </c>
    </row>
    <row r="2684" spans="1:7" x14ac:dyDescent="0.35">
      <c r="A2684" t="s">
        <v>34</v>
      </c>
      <c r="B2684">
        <v>2023</v>
      </c>
      <c r="C2684" t="s">
        <v>6</v>
      </c>
      <c r="D2684" t="s">
        <v>7</v>
      </c>
      <c r="E2684">
        <v>99.4</v>
      </c>
      <c r="F2684" t="s">
        <v>173</v>
      </c>
      <c r="G2684" s="16">
        <v>46298.780196087966</v>
      </c>
    </row>
    <row r="2685" spans="1:7" x14ac:dyDescent="0.35">
      <c r="A2685" t="s">
        <v>34</v>
      </c>
      <c r="B2685">
        <v>2023</v>
      </c>
      <c r="C2685" t="s">
        <v>8</v>
      </c>
      <c r="D2685" t="s">
        <v>9</v>
      </c>
      <c r="E2685">
        <v>1178929850175.1616</v>
      </c>
      <c r="F2685" t="s">
        <v>173</v>
      </c>
      <c r="G2685" s="16">
        <v>46298.780196087966</v>
      </c>
    </row>
    <row r="2686" spans="1:7" x14ac:dyDescent="0.35">
      <c r="A2686" t="s">
        <v>34</v>
      </c>
      <c r="B2686">
        <v>2023</v>
      </c>
      <c r="C2686" t="s">
        <v>10</v>
      </c>
      <c r="D2686" t="s">
        <v>11</v>
      </c>
      <c r="E2686">
        <v>5.0488311785551616</v>
      </c>
      <c r="F2686" t="s">
        <v>173</v>
      </c>
      <c r="G2686" s="16">
        <v>46298.780196087966</v>
      </c>
    </row>
    <row r="2687" spans="1:7" x14ac:dyDescent="0.35">
      <c r="A2687" t="s">
        <v>34</v>
      </c>
      <c r="B2687">
        <v>2023</v>
      </c>
      <c r="C2687" t="s">
        <v>12</v>
      </c>
      <c r="D2687" t="s">
        <v>13</v>
      </c>
      <c r="E2687">
        <v>13889.949501285811</v>
      </c>
      <c r="F2687" t="s">
        <v>173</v>
      </c>
      <c r="G2687" s="16">
        <v>46298.780196087966</v>
      </c>
    </row>
    <row r="2688" spans="1:7" x14ac:dyDescent="0.35">
      <c r="A2688" t="s">
        <v>34</v>
      </c>
      <c r="B2688">
        <v>2023</v>
      </c>
      <c r="C2688" t="s">
        <v>14</v>
      </c>
      <c r="D2688" t="s">
        <v>15</v>
      </c>
      <c r="E2688">
        <v>3.6693865485976112</v>
      </c>
      <c r="F2688" t="s">
        <v>173</v>
      </c>
      <c r="G2688" s="16">
        <v>46298.780196087966</v>
      </c>
    </row>
    <row r="2689" spans="1:7" x14ac:dyDescent="0.35">
      <c r="A2689" t="s">
        <v>34</v>
      </c>
      <c r="B2689">
        <v>2023</v>
      </c>
      <c r="C2689" t="s">
        <v>16</v>
      </c>
      <c r="D2689" t="s">
        <v>17</v>
      </c>
      <c r="E2689">
        <v>69.208365540000003</v>
      </c>
      <c r="F2689" t="s">
        <v>173</v>
      </c>
      <c r="G2689" s="16">
        <v>46298.780196087966</v>
      </c>
    </row>
    <row r="2690" spans="1:7" x14ac:dyDescent="0.35">
      <c r="A2690" t="s">
        <v>34</v>
      </c>
      <c r="B2690">
        <v>2023</v>
      </c>
      <c r="C2690" t="s">
        <v>18</v>
      </c>
      <c r="D2690" t="s">
        <v>19</v>
      </c>
      <c r="E2690">
        <v>71.146000000000001</v>
      </c>
      <c r="F2690" t="s">
        <v>173</v>
      </c>
      <c r="G2690" s="16">
        <v>46298.780196087966</v>
      </c>
    </row>
    <row r="2691" spans="1:7" x14ac:dyDescent="0.35">
      <c r="A2691" t="s">
        <v>34</v>
      </c>
      <c r="B2691">
        <v>2023</v>
      </c>
      <c r="C2691" t="s">
        <v>20</v>
      </c>
      <c r="D2691" t="s">
        <v>21</v>
      </c>
      <c r="E2691">
        <v>281190067</v>
      </c>
      <c r="F2691" t="s">
        <v>173</v>
      </c>
      <c r="G2691" s="16">
        <v>46298.780196087966</v>
      </c>
    </row>
    <row r="2692" spans="1:7" x14ac:dyDescent="0.35">
      <c r="A2692" t="s">
        <v>34</v>
      </c>
      <c r="B2692">
        <v>2023</v>
      </c>
      <c r="C2692" t="s">
        <v>22</v>
      </c>
      <c r="D2692" t="s">
        <v>23</v>
      </c>
      <c r="E2692">
        <v>41.460476544723299</v>
      </c>
      <c r="F2692" t="s">
        <v>173</v>
      </c>
      <c r="G2692" s="16">
        <v>46298.780196087966</v>
      </c>
    </row>
    <row r="2693" spans="1:7" x14ac:dyDescent="0.35">
      <c r="A2693" t="s">
        <v>34</v>
      </c>
      <c r="B2693">
        <v>2024</v>
      </c>
      <c r="C2693" t="s">
        <v>6</v>
      </c>
      <c r="D2693" t="s">
        <v>7</v>
      </c>
      <c r="E2693">
        <v>99.9</v>
      </c>
      <c r="F2693" t="s">
        <v>173</v>
      </c>
      <c r="G2693" s="16">
        <v>46298.780196087966</v>
      </c>
    </row>
    <row r="2694" spans="1:7" x14ac:dyDescent="0.35">
      <c r="A2694" t="s">
        <v>34</v>
      </c>
      <c r="B2694">
        <v>2024</v>
      </c>
      <c r="C2694" t="s">
        <v>8</v>
      </c>
      <c r="D2694" t="s">
        <v>9</v>
      </c>
      <c r="E2694">
        <v>1238260376381.5115</v>
      </c>
      <c r="F2694" t="s">
        <v>173</v>
      </c>
      <c r="G2694" s="16">
        <v>46298.780196087966</v>
      </c>
    </row>
    <row r="2695" spans="1:7" x14ac:dyDescent="0.35">
      <c r="A2695" t="s">
        <v>34</v>
      </c>
      <c r="B2695">
        <v>2024</v>
      </c>
      <c r="C2695" t="s">
        <v>10</v>
      </c>
      <c r="D2695" t="s">
        <v>11</v>
      </c>
      <c r="E2695">
        <v>5.0325747708851907</v>
      </c>
      <c r="F2695" t="s">
        <v>173</v>
      </c>
      <c r="G2695" s="16">
        <v>46298.780196087966</v>
      </c>
    </row>
    <row r="2696" spans="1:7" x14ac:dyDescent="0.35">
      <c r="A2696" t="s">
        <v>34</v>
      </c>
      <c r="B2696">
        <v>2024</v>
      </c>
      <c r="C2696" t="s">
        <v>12</v>
      </c>
      <c r="D2696" t="s">
        <v>13</v>
      </c>
      <c r="E2696">
        <v>14470.717980657781</v>
      </c>
      <c r="F2696" t="s">
        <v>173</v>
      </c>
      <c r="G2696" s="16">
        <v>46298.780196087966</v>
      </c>
    </row>
    <row r="2697" spans="1:7" x14ac:dyDescent="0.35">
      <c r="A2697" t="s">
        <v>34</v>
      </c>
      <c r="B2697">
        <v>2024</v>
      </c>
      <c r="C2697" t="s">
        <v>14</v>
      </c>
      <c r="D2697" t="s">
        <v>15</v>
      </c>
      <c r="E2697">
        <v>2.181512736151888</v>
      </c>
      <c r="F2697" t="s">
        <v>173</v>
      </c>
      <c r="G2697" s="16">
        <v>46298.780196087966</v>
      </c>
    </row>
    <row r="2698" spans="1:7" x14ac:dyDescent="0.35">
      <c r="A2698" t="s">
        <v>34</v>
      </c>
      <c r="B2698">
        <v>2024</v>
      </c>
      <c r="C2698" t="s">
        <v>16</v>
      </c>
      <c r="D2698" t="s">
        <v>17</v>
      </c>
      <c r="E2698">
        <v>72.780755439999993</v>
      </c>
      <c r="F2698" t="s">
        <v>173</v>
      </c>
      <c r="G2698" s="16">
        <v>46298.780196087966</v>
      </c>
    </row>
    <row r="2699" spans="1:7" x14ac:dyDescent="0.35">
      <c r="A2699" t="s">
        <v>34</v>
      </c>
      <c r="B2699">
        <v>2024</v>
      </c>
      <c r="C2699" t="s">
        <v>18</v>
      </c>
      <c r="D2699" t="s">
        <v>19</v>
      </c>
      <c r="E2699">
        <v>71.287999999999997</v>
      </c>
      <c r="F2699" t="s">
        <v>173</v>
      </c>
      <c r="G2699" s="16">
        <v>46298.780196087966</v>
      </c>
    </row>
    <row r="2700" spans="1:7" x14ac:dyDescent="0.35">
      <c r="A2700" t="s">
        <v>34</v>
      </c>
      <c r="B2700">
        <v>2024</v>
      </c>
      <c r="C2700" t="s">
        <v>20</v>
      </c>
      <c r="D2700" t="s">
        <v>21</v>
      </c>
      <c r="E2700">
        <v>283487931</v>
      </c>
      <c r="F2700" t="s">
        <v>173</v>
      </c>
      <c r="G2700" s="16">
        <v>46298.780196087966</v>
      </c>
    </row>
    <row r="2701" spans="1:7" x14ac:dyDescent="0.35">
      <c r="A2701" t="s">
        <v>34</v>
      </c>
      <c r="B2701">
        <v>2024</v>
      </c>
      <c r="C2701" t="s">
        <v>22</v>
      </c>
      <c r="D2701" t="s">
        <v>23</v>
      </c>
      <c r="E2701">
        <v>42.809937870822004</v>
      </c>
      <c r="F2701" t="s">
        <v>173</v>
      </c>
      <c r="G2701" s="16">
        <v>46298.780196087966</v>
      </c>
    </row>
    <row r="2702" spans="1:7" x14ac:dyDescent="0.35">
      <c r="A2702" t="s">
        <v>35</v>
      </c>
      <c r="B2702">
        <v>2000</v>
      </c>
      <c r="C2702" t="s">
        <v>6</v>
      </c>
      <c r="D2702" t="s">
        <v>7</v>
      </c>
      <c r="E2702">
        <v>60.3</v>
      </c>
      <c r="F2702" t="s">
        <v>173</v>
      </c>
      <c r="G2702" s="16">
        <v>46298.780196087966</v>
      </c>
    </row>
    <row r="2703" spans="1:7" x14ac:dyDescent="0.35">
      <c r="A2703" t="s">
        <v>35</v>
      </c>
      <c r="B2703">
        <v>2000</v>
      </c>
      <c r="C2703" t="s">
        <v>8</v>
      </c>
      <c r="D2703" t="s">
        <v>9</v>
      </c>
      <c r="E2703">
        <v>800534479629.68042</v>
      </c>
      <c r="F2703" t="s">
        <v>173</v>
      </c>
      <c r="G2703" s="16">
        <v>46298.780196087966</v>
      </c>
    </row>
    <row r="2704" spans="1:7" x14ac:dyDescent="0.35">
      <c r="A2704" t="s">
        <v>35</v>
      </c>
      <c r="B2704">
        <v>2000</v>
      </c>
      <c r="C2704" t="s">
        <v>10</v>
      </c>
      <c r="D2704" t="s">
        <v>11</v>
      </c>
      <c r="E2704">
        <v>3.8409911568655417</v>
      </c>
      <c r="F2704" t="s">
        <v>173</v>
      </c>
      <c r="G2704" s="16">
        <v>46298.780196087966</v>
      </c>
    </row>
    <row r="2705" spans="1:7" x14ac:dyDescent="0.35">
      <c r="A2705" t="s">
        <v>35</v>
      </c>
      <c r="B2705">
        <v>2000</v>
      </c>
      <c r="C2705" t="s">
        <v>12</v>
      </c>
      <c r="D2705" t="s">
        <v>13</v>
      </c>
      <c r="E2705">
        <v>3010.421561483975</v>
      </c>
      <c r="F2705" t="s">
        <v>173</v>
      </c>
      <c r="G2705" s="16">
        <v>46298.780196087966</v>
      </c>
    </row>
    <row r="2706" spans="1:7" x14ac:dyDescent="0.35">
      <c r="A2706" t="s">
        <v>35</v>
      </c>
      <c r="B2706">
        <v>2000</v>
      </c>
      <c r="C2706" t="s">
        <v>14</v>
      </c>
      <c r="D2706" t="s">
        <v>15</v>
      </c>
      <c r="E2706">
        <v>4.009435910451904</v>
      </c>
      <c r="F2706" t="s">
        <v>173</v>
      </c>
      <c r="G2706" s="16">
        <v>46298.780196087966</v>
      </c>
    </row>
    <row r="2707" spans="1:7" x14ac:dyDescent="0.35">
      <c r="A2707" t="s">
        <v>35</v>
      </c>
      <c r="B2707">
        <v>2000</v>
      </c>
      <c r="C2707" t="s">
        <v>16</v>
      </c>
      <c r="D2707" t="s">
        <v>17</v>
      </c>
      <c r="E2707">
        <v>0.52753244993094595</v>
      </c>
      <c r="F2707" t="s">
        <v>173</v>
      </c>
      <c r="G2707" s="16">
        <v>46298.780196087966</v>
      </c>
    </row>
    <row r="2708" spans="1:7" x14ac:dyDescent="0.35">
      <c r="A2708" t="s">
        <v>35</v>
      </c>
      <c r="B2708">
        <v>2000</v>
      </c>
      <c r="C2708" t="s">
        <v>18</v>
      </c>
      <c r="D2708" t="s">
        <v>19</v>
      </c>
      <c r="E2708">
        <v>62.749000000000002</v>
      </c>
      <c r="F2708" t="s">
        <v>173</v>
      </c>
      <c r="G2708" s="16">
        <v>46298.780196087966</v>
      </c>
    </row>
    <row r="2709" spans="1:7" x14ac:dyDescent="0.35">
      <c r="A2709" t="s">
        <v>35</v>
      </c>
      <c r="B2709">
        <v>2000</v>
      </c>
      <c r="C2709" t="s">
        <v>20</v>
      </c>
      <c r="D2709" t="s">
        <v>21</v>
      </c>
      <c r="E2709">
        <v>1057922733</v>
      </c>
      <c r="F2709" t="s">
        <v>173</v>
      </c>
      <c r="G2709" s="16">
        <v>46298.780196087966</v>
      </c>
    </row>
    <row r="2710" spans="1:7" x14ac:dyDescent="0.35">
      <c r="A2710" t="s">
        <v>35</v>
      </c>
      <c r="B2710">
        <v>2000</v>
      </c>
      <c r="C2710" t="s">
        <v>22</v>
      </c>
      <c r="D2710" t="s">
        <v>23</v>
      </c>
      <c r="E2710">
        <v>26.900922910447356</v>
      </c>
      <c r="F2710" t="s">
        <v>173</v>
      </c>
      <c r="G2710" s="16">
        <v>46298.780196087966</v>
      </c>
    </row>
    <row r="2711" spans="1:7" x14ac:dyDescent="0.35">
      <c r="A2711" t="s">
        <v>35</v>
      </c>
      <c r="B2711">
        <v>2001</v>
      </c>
      <c r="C2711" t="s">
        <v>6</v>
      </c>
      <c r="D2711" t="s">
        <v>7</v>
      </c>
      <c r="E2711">
        <v>62</v>
      </c>
      <c r="F2711" t="s">
        <v>173</v>
      </c>
      <c r="G2711" s="16">
        <v>46298.780196087966</v>
      </c>
    </row>
    <row r="2712" spans="1:7" x14ac:dyDescent="0.35">
      <c r="A2712" t="s">
        <v>35</v>
      </c>
      <c r="B2712">
        <v>2001</v>
      </c>
      <c r="C2712" t="s">
        <v>8</v>
      </c>
      <c r="D2712" t="s">
        <v>9</v>
      </c>
      <c r="E2712">
        <v>839151992858.48828</v>
      </c>
      <c r="F2712" t="s">
        <v>173</v>
      </c>
      <c r="G2712" s="16">
        <v>46298.780196087966</v>
      </c>
    </row>
    <row r="2713" spans="1:7" x14ac:dyDescent="0.35">
      <c r="A2713" t="s">
        <v>35</v>
      </c>
      <c r="B2713">
        <v>2001</v>
      </c>
      <c r="C2713" t="s">
        <v>10</v>
      </c>
      <c r="D2713" t="s">
        <v>11</v>
      </c>
      <c r="E2713">
        <v>4.8239662639730341</v>
      </c>
      <c r="F2713" t="s">
        <v>173</v>
      </c>
      <c r="G2713" s="16">
        <v>46298.780196087966</v>
      </c>
    </row>
    <row r="2714" spans="1:7" x14ac:dyDescent="0.35">
      <c r="A2714" t="s">
        <v>35</v>
      </c>
      <c r="B2714">
        <v>2001</v>
      </c>
      <c r="C2714" t="s">
        <v>12</v>
      </c>
      <c r="D2714" t="s">
        <v>13</v>
      </c>
      <c r="E2714">
        <v>3097.1622402234216</v>
      </c>
      <c r="F2714" t="s">
        <v>173</v>
      </c>
      <c r="G2714" s="16">
        <v>46298.780196087966</v>
      </c>
    </row>
    <row r="2715" spans="1:7" x14ac:dyDescent="0.35">
      <c r="A2715" t="s">
        <v>35</v>
      </c>
      <c r="B2715">
        <v>2001</v>
      </c>
      <c r="C2715" t="s">
        <v>14</v>
      </c>
      <c r="D2715" t="s">
        <v>15</v>
      </c>
      <c r="E2715">
        <v>3.7792931223563739</v>
      </c>
      <c r="F2715" t="s">
        <v>173</v>
      </c>
      <c r="G2715" s="16">
        <v>46298.780196087966</v>
      </c>
    </row>
    <row r="2716" spans="1:7" x14ac:dyDescent="0.35">
      <c r="A2716" t="s">
        <v>35</v>
      </c>
      <c r="B2716">
        <v>2001</v>
      </c>
      <c r="C2716" t="s">
        <v>16</v>
      </c>
      <c r="D2716" t="s">
        <v>17</v>
      </c>
      <c r="E2716">
        <v>0.66014637700992795</v>
      </c>
      <c r="F2716" t="s">
        <v>173</v>
      </c>
      <c r="G2716" s="16">
        <v>46298.780196087966</v>
      </c>
    </row>
    <row r="2717" spans="1:7" x14ac:dyDescent="0.35">
      <c r="A2717" t="s">
        <v>35</v>
      </c>
      <c r="B2717">
        <v>2001</v>
      </c>
      <c r="C2717" t="s">
        <v>18</v>
      </c>
      <c r="D2717" t="s">
        <v>19</v>
      </c>
      <c r="E2717">
        <v>63.158000000000001</v>
      </c>
      <c r="F2717" t="s">
        <v>173</v>
      </c>
      <c r="G2717" s="16">
        <v>46298.780196087966</v>
      </c>
    </row>
    <row r="2718" spans="1:7" x14ac:dyDescent="0.35">
      <c r="A2718" t="s">
        <v>35</v>
      </c>
      <c r="B2718">
        <v>2001</v>
      </c>
      <c r="C2718" t="s">
        <v>20</v>
      </c>
      <c r="D2718" t="s">
        <v>21</v>
      </c>
      <c r="E2718">
        <v>1077898575</v>
      </c>
      <c r="F2718" t="s">
        <v>173</v>
      </c>
      <c r="G2718" s="16">
        <v>46298.780196087966</v>
      </c>
    </row>
    <row r="2719" spans="1:7" x14ac:dyDescent="0.35">
      <c r="A2719" t="s">
        <v>35</v>
      </c>
      <c r="B2719">
        <v>2001</v>
      </c>
      <c r="C2719" t="s">
        <v>22</v>
      </c>
      <c r="D2719" t="s">
        <v>23</v>
      </c>
      <c r="E2719">
        <v>25.993254753436517</v>
      </c>
      <c r="F2719" t="s">
        <v>173</v>
      </c>
      <c r="G2719" s="16">
        <v>46298.780196087966</v>
      </c>
    </row>
    <row r="2720" spans="1:7" x14ac:dyDescent="0.35">
      <c r="A2720" t="s">
        <v>35</v>
      </c>
      <c r="B2720">
        <v>2002</v>
      </c>
      <c r="C2720" t="s">
        <v>6</v>
      </c>
      <c r="D2720" t="s">
        <v>7</v>
      </c>
      <c r="E2720">
        <v>62.3</v>
      </c>
      <c r="F2720" t="s">
        <v>173</v>
      </c>
      <c r="G2720" s="16">
        <v>46298.780196087966</v>
      </c>
    </row>
    <row r="2721" spans="1:7" x14ac:dyDescent="0.35">
      <c r="A2721" t="s">
        <v>35</v>
      </c>
      <c r="B2721">
        <v>2002</v>
      </c>
      <c r="C2721" t="s">
        <v>8</v>
      </c>
      <c r="D2721" t="s">
        <v>9</v>
      </c>
      <c r="E2721">
        <v>871073127574.1864</v>
      </c>
      <c r="F2721" t="s">
        <v>173</v>
      </c>
      <c r="G2721" s="16">
        <v>46298.780196087966</v>
      </c>
    </row>
    <row r="2722" spans="1:7" x14ac:dyDescent="0.35">
      <c r="A2722" t="s">
        <v>35</v>
      </c>
      <c r="B2722">
        <v>2002</v>
      </c>
      <c r="C2722" t="s">
        <v>10</v>
      </c>
      <c r="D2722" t="s">
        <v>11</v>
      </c>
      <c r="E2722">
        <v>3.8039753212003831</v>
      </c>
      <c r="F2722" t="s">
        <v>173</v>
      </c>
      <c r="G2722" s="16">
        <v>46298.780196087966</v>
      </c>
    </row>
    <row r="2723" spans="1:7" x14ac:dyDescent="0.35">
      <c r="A2723" t="s">
        <v>35</v>
      </c>
      <c r="B2723">
        <v>2002</v>
      </c>
      <c r="C2723" t="s">
        <v>12</v>
      </c>
      <c r="D2723" t="s">
        <v>13</v>
      </c>
      <c r="E2723">
        <v>3157.2690377059253</v>
      </c>
      <c r="F2723" t="s">
        <v>173</v>
      </c>
      <c r="G2723" s="16">
        <v>46298.780196087966</v>
      </c>
    </row>
    <row r="2724" spans="1:7" x14ac:dyDescent="0.35">
      <c r="A2724" t="s">
        <v>35</v>
      </c>
      <c r="B2724">
        <v>2002</v>
      </c>
      <c r="C2724" t="s">
        <v>14</v>
      </c>
      <c r="D2724" t="s">
        <v>15</v>
      </c>
      <c r="E2724">
        <v>4.2971520392956188</v>
      </c>
      <c r="F2724" t="s">
        <v>173</v>
      </c>
      <c r="G2724" s="16">
        <v>46298.780196087966</v>
      </c>
    </row>
    <row r="2725" spans="1:7" x14ac:dyDescent="0.35">
      <c r="A2725" t="s">
        <v>35</v>
      </c>
      <c r="B2725">
        <v>2002</v>
      </c>
      <c r="C2725" t="s">
        <v>16</v>
      </c>
      <c r="D2725" t="s">
        <v>17</v>
      </c>
      <c r="E2725">
        <v>1.5378755817508301</v>
      </c>
      <c r="F2725" t="s">
        <v>173</v>
      </c>
      <c r="G2725" s="16">
        <v>46298.780196087966</v>
      </c>
    </row>
    <row r="2726" spans="1:7" x14ac:dyDescent="0.35">
      <c r="A2726" t="s">
        <v>35</v>
      </c>
      <c r="B2726">
        <v>2002</v>
      </c>
      <c r="C2726" t="s">
        <v>18</v>
      </c>
      <c r="D2726" t="s">
        <v>19</v>
      </c>
      <c r="E2726">
        <v>63.649000000000001</v>
      </c>
      <c r="F2726" t="s">
        <v>173</v>
      </c>
      <c r="G2726" s="16">
        <v>46298.780196087966</v>
      </c>
    </row>
    <row r="2727" spans="1:7" x14ac:dyDescent="0.35">
      <c r="A2727" t="s">
        <v>35</v>
      </c>
      <c r="B2727">
        <v>2002</v>
      </c>
      <c r="C2727" t="s">
        <v>20</v>
      </c>
      <c r="D2727" t="s">
        <v>21</v>
      </c>
      <c r="E2727">
        <v>1097600380</v>
      </c>
      <c r="F2727" t="s">
        <v>173</v>
      </c>
      <c r="G2727" s="16">
        <v>46298.780196087966</v>
      </c>
    </row>
    <row r="2728" spans="1:7" x14ac:dyDescent="0.35">
      <c r="A2728" t="s">
        <v>35</v>
      </c>
      <c r="B2728">
        <v>2002</v>
      </c>
      <c r="C2728" t="s">
        <v>22</v>
      </c>
      <c r="D2728" t="s">
        <v>23</v>
      </c>
      <c r="E2728">
        <v>29.508662935061398</v>
      </c>
      <c r="F2728" t="s">
        <v>173</v>
      </c>
      <c r="G2728" s="16">
        <v>46298.780196087966</v>
      </c>
    </row>
    <row r="2729" spans="1:7" x14ac:dyDescent="0.35">
      <c r="A2729" t="s">
        <v>35</v>
      </c>
      <c r="B2729">
        <v>2003</v>
      </c>
      <c r="C2729" t="s">
        <v>6</v>
      </c>
      <c r="D2729" t="s">
        <v>7</v>
      </c>
      <c r="E2729">
        <v>65.400000000000006</v>
      </c>
      <c r="F2729" t="s">
        <v>173</v>
      </c>
      <c r="G2729" s="16">
        <v>46298.780196087966</v>
      </c>
    </row>
    <row r="2730" spans="1:7" x14ac:dyDescent="0.35">
      <c r="A2730" t="s">
        <v>35</v>
      </c>
      <c r="B2730">
        <v>2003</v>
      </c>
      <c r="C2730" t="s">
        <v>8</v>
      </c>
      <c r="D2730" t="s">
        <v>9</v>
      </c>
      <c r="E2730">
        <v>939542798331.65466</v>
      </c>
      <c r="F2730" t="s">
        <v>173</v>
      </c>
      <c r="G2730" s="16">
        <v>46298.780196087966</v>
      </c>
    </row>
    <row r="2731" spans="1:7" x14ac:dyDescent="0.35">
      <c r="A2731" t="s">
        <v>35</v>
      </c>
      <c r="B2731">
        <v>2003</v>
      </c>
      <c r="C2731" t="s">
        <v>10</v>
      </c>
      <c r="D2731" t="s">
        <v>11</v>
      </c>
      <c r="E2731">
        <v>7.8603814754504526</v>
      </c>
      <c r="F2731" t="s">
        <v>173</v>
      </c>
      <c r="G2731" s="16">
        <v>46298.780196087966</v>
      </c>
    </row>
    <row r="2732" spans="1:7" x14ac:dyDescent="0.35">
      <c r="A2732" t="s">
        <v>35</v>
      </c>
      <c r="B2732">
        <v>2003</v>
      </c>
      <c r="C2732" t="s">
        <v>12</v>
      </c>
      <c r="D2732" t="s">
        <v>13</v>
      </c>
      <c r="E2732">
        <v>3346.888290291497</v>
      </c>
      <c r="F2732" t="s">
        <v>173</v>
      </c>
      <c r="G2732" s="16">
        <v>46298.780196087966</v>
      </c>
    </row>
    <row r="2733" spans="1:7" x14ac:dyDescent="0.35">
      <c r="A2733" t="s">
        <v>35</v>
      </c>
      <c r="B2733">
        <v>2003</v>
      </c>
      <c r="C2733" t="s">
        <v>14</v>
      </c>
      <c r="D2733" t="s">
        <v>15</v>
      </c>
      <c r="E2733">
        <v>3.805858995288526</v>
      </c>
      <c r="F2733" t="s">
        <v>173</v>
      </c>
      <c r="G2733" s="16">
        <v>46298.780196087966</v>
      </c>
    </row>
    <row r="2734" spans="1:7" x14ac:dyDescent="0.35">
      <c r="A2734" t="s">
        <v>35</v>
      </c>
      <c r="B2734">
        <v>2003</v>
      </c>
      <c r="C2734" t="s">
        <v>16</v>
      </c>
      <c r="D2734" t="s">
        <v>17</v>
      </c>
      <c r="E2734">
        <v>1.6864899706362499</v>
      </c>
      <c r="F2734" t="s">
        <v>173</v>
      </c>
      <c r="G2734" s="16">
        <v>46298.780196087966</v>
      </c>
    </row>
    <row r="2735" spans="1:7" x14ac:dyDescent="0.35">
      <c r="A2735" t="s">
        <v>35</v>
      </c>
      <c r="B2735">
        <v>2003</v>
      </c>
      <c r="C2735" t="s">
        <v>18</v>
      </c>
      <c r="D2735" t="s">
        <v>19</v>
      </c>
      <c r="E2735">
        <v>64.085999999999999</v>
      </c>
      <c r="F2735" t="s">
        <v>173</v>
      </c>
      <c r="G2735" s="16">
        <v>46298.780196087966</v>
      </c>
    </row>
    <row r="2736" spans="1:7" x14ac:dyDescent="0.35">
      <c r="A2736" t="s">
        <v>35</v>
      </c>
      <c r="B2736">
        <v>2003</v>
      </c>
      <c r="C2736" t="s">
        <v>20</v>
      </c>
      <c r="D2736" t="s">
        <v>21</v>
      </c>
      <c r="E2736">
        <v>1116803006</v>
      </c>
      <c r="F2736" t="s">
        <v>173</v>
      </c>
      <c r="G2736" s="16">
        <v>46298.780196087966</v>
      </c>
    </row>
    <row r="2737" spans="1:7" x14ac:dyDescent="0.35">
      <c r="A2737" t="s">
        <v>35</v>
      </c>
      <c r="B2737">
        <v>2003</v>
      </c>
      <c r="C2737" t="s">
        <v>22</v>
      </c>
      <c r="D2737" t="s">
        <v>23</v>
      </c>
      <c r="E2737">
        <v>30.592436132907984</v>
      </c>
      <c r="F2737" t="s">
        <v>173</v>
      </c>
      <c r="G2737" s="16">
        <v>46298.780196087966</v>
      </c>
    </row>
    <row r="2738" spans="1:7" x14ac:dyDescent="0.35">
      <c r="A2738" t="s">
        <v>35</v>
      </c>
      <c r="B2738">
        <v>2004</v>
      </c>
      <c r="C2738" t="s">
        <v>6</v>
      </c>
      <c r="D2738" t="s">
        <v>7</v>
      </c>
      <c r="E2738">
        <v>64.400000000000006</v>
      </c>
      <c r="F2738" t="s">
        <v>173</v>
      </c>
      <c r="G2738" s="16">
        <v>46298.780196087966</v>
      </c>
    </row>
    <row r="2739" spans="1:7" x14ac:dyDescent="0.35">
      <c r="A2739" t="s">
        <v>35</v>
      </c>
      <c r="B2739">
        <v>2004</v>
      </c>
      <c r="C2739" t="s">
        <v>8</v>
      </c>
      <c r="D2739" t="s">
        <v>9</v>
      </c>
      <c r="E2739">
        <v>1013982178696.2278</v>
      </c>
      <c r="F2739" t="s">
        <v>173</v>
      </c>
      <c r="G2739" s="16">
        <v>46298.780196087966</v>
      </c>
    </row>
    <row r="2740" spans="1:7" x14ac:dyDescent="0.35">
      <c r="A2740" t="s">
        <v>35</v>
      </c>
      <c r="B2740">
        <v>2004</v>
      </c>
      <c r="C2740" t="s">
        <v>10</v>
      </c>
      <c r="D2740" t="s">
        <v>11</v>
      </c>
      <c r="E2740">
        <v>7.9229366130797843</v>
      </c>
      <c r="F2740" t="s">
        <v>173</v>
      </c>
      <c r="G2740" s="16">
        <v>46298.780196087966</v>
      </c>
    </row>
    <row r="2741" spans="1:7" x14ac:dyDescent="0.35">
      <c r="A2741" t="s">
        <v>35</v>
      </c>
      <c r="B2741">
        <v>2004</v>
      </c>
      <c r="C2741" t="s">
        <v>12</v>
      </c>
      <c r="D2741" t="s">
        <v>13</v>
      </c>
      <c r="E2741">
        <v>3551.0473121377263</v>
      </c>
      <c r="F2741" t="s">
        <v>173</v>
      </c>
      <c r="G2741" s="16">
        <v>46298.780196087966</v>
      </c>
    </row>
    <row r="2742" spans="1:7" x14ac:dyDescent="0.35">
      <c r="A2742" t="s">
        <v>35</v>
      </c>
      <c r="B2742">
        <v>2004</v>
      </c>
      <c r="C2742" t="s">
        <v>14</v>
      </c>
      <c r="D2742" t="s">
        <v>15</v>
      </c>
      <c r="E2742">
        <v>3.7672517347751722</v>
      </c>
      <c r="F2742" t="s">
        <v>173</v>
      </c>
      <c r="G2742" s="16">
        <v>46298.780196087966</v>
      </c>
    </row>
    <row r="2743" spans="1:7" x14ac:dyDescent="0.35">
      <c r="A2743" t="s">
        <v>35</v>
      </c>
      <c r="B2743">
        <v>2004</v>
      </c>
      <c r="C2743" t="s">
        <v>16</v>
      </c>
      <c r="D2743" t="s">
        <v>17</v>
      </c>
      <c r="E2743">
        <v>1.9761364919055899</v>
      </c>
      <c r="F2743" t="s">
        <v>173</v>
      </c>
      <c r="G2743" s="16">
        <v>46298.780196087966</v>
      </c>
    </row>
    <row r="2744" spans="1:7" x14ac:dyDescent="0.35">
      <c r="A2744" t="s">
        <v>35</v>
      </c>
      <c r="B2744">
        <v>2004</v>
      </c>
      <c r="C2744" t="s">
        <v>18</v>
      </c>
      <c r="D2744" t="s">
        <v>19</v>
      </c>
      <c r="E2744">
        <v>64.483999999999995</v>
      </c>
      <c r="F2744" t="s">
        <v>173</v>
      </c>
      <c r="G2744" s="16">
        <v>46298.780196087966</v>
      </c>
    </row>
    <row r="2745" spans="1:7" x14ac:dyDescent="0.35">
      <c r="A2745" t="s">
        <v>35</v>
      </c>
      <c r="B2745">
        <v>2004</v>
      </c>
      <c r="C2745" t="s">
        <v>20</v>
      </c>
      <c r="D2745" t="s">
        <v>21</v>
      </c>
      <c r="E2745">
        <v>1135991513</v>
      </c>
      <c r="F2745" t="s">
        <v>173</v>
      </c>
      <c r="G2745" s="16">
        <v>46298.780196087966</v>
      </c>
    </row>
    <row r="2746" spans="1:7" x14ac:dyDescent="0.35">
      <c r="A2746" t="s">
        <v>35</v>
      </c>
      <c r="B2746">
        <v>2004</v>
      </c>
      <c r="C2746" t="s">
        <v>22</v>
      </c>
      <c r="D2746" t="s">
        <v>23</v>
      </c>
      <c r="E2746">
        <v>37.503814059446981</v>
      </c>
      <c r="F2746" t="s">
        <v>173</v>
      </c>
      <c r="G2746" s="16">
        <v>46298.780196087966</v>
      </c>
    </row>
    <row r="2747" spans="1:7" x14ac:dyDescent="0.35">
      <c r="A2747" t="s">
        <v>35</v>
      </c>
      <c r="B2747">
        <v>2005</v>
      </c>
      <c r="C2747" t="s">
        <v>6</v>
      </c>
      <c r="D2747" t="s">
        <v>7</v>
      </c>
      <c r="E2747">
        <v>68.8</v>
      </c>
      <c r="F2747" t="s">
        <v>173</v>
      </c>
      <c r="G2747" s="16">
        <v>46298.780196087966</v>
      </c>
    </row>
    <row r="2748" spans="1:7" x14ac:dyDescent="0.35">
      <c r="A2748" t="s">
        <v>35</v>
      </c>
      <c r="B2748">
        <v>2005</v>
      </c>
      <c r="C2748" t="s">
        <v>8</v>
      </c>
      <c r="D2748" t="s">
        <v>9</v>
      </c>
      <c r="E2748">
        <v>1094324353137.751</v>
      </c>
      <c r="F2748" t="s">
        <v>173</v>
      </c>
      <c r="G2748" s="16">
        <v>46298.780196087966</v>
      </c>
    </row>
    <row r="2749" spans="1:7" x14ac:dyDescent="0.35">
      <c r="A2749" t="s">
        <v>35</v>
      </c>
      <c r="B2749">
        <v>2005</v>
      </c>
      <c r="C2749" t="s">
        <v>10</v>
      </c>
      <c r="D2749" t="s">
        <v>11</v>
      </c>
      <c r="E2749">
        <v>7.9234306213178911</v>
      </c>
      <c r="F2749" t="s">
        <v>173</v>
      </c>
      <c r="G2749" s="16">
        <v>46298.780196087966</v>
      </c>
    </row>
    <row r="2750" spans="1:7" x14ac:dyDescent="0.35">
      <c r="A2750" t="s">
        <v>35</v>
      </c>
      <c r="B2750">
        <v>2005</v>
      </c>
      <c r="C2750" t="s">
        <v>12</v>
      </c>
      <c r="D2750" t="s">
        <v>13</v>
      </c>
      <c r="E2750">
        <v>3770.3965317382931</v>
      </c>
      <c r="F2750" t="s">
        <v>173</v>
      </c>
      <c r="G2750" s="16">
        <v>46298.780196087966</v>
      </c>
    </row>
    <row r="2751" spans="1:7" x14ac:dyDescent="0.35">
      <c r="A2751" t="s">
        <v>35</v>
      </c>
      <c r="B2751">
        <v>2005</v>
      </c>
      <c r="C2751" t="s">
        <v>14</v>
      </c>
      <c r="D2751" t="s">
        <v>15</v>
      </c>
      <c r="E2751">
        <v>4.2463436203192364</v>
      </c>
      <c r="F2751" t="s">
        <v>173</v>
      </c>
      <c r="G2751" s="16">
        <v>46298.780196087966</v>
      </c>
    </row>
    <row r="2752" spans="1:7" x14ac:dyDescent="0.35">
      <c r="A2752" t="s">
        <v>35</v>
      </c>
      <c r="B2752">
        <v>2005</v>
      </c>
      <c r="C2752" t="s">
        <v>16</v>
      </c>
      <c r="D2752" t="s">
        <v>17</v>
      </c>
      <c r="E2752">
        <v>2.3880999090000001</v>
      </c>
      <c r="F2752" t="s">
        <v>173</v>
      </c>
      <c r="G2752" s="16">
        <v>46298.780196087966</v>
      </c>
    </row>
    <row r="2753" spans="1:7" x14ac:dyDescent="0.35">
      <c r="A2753" t="s">
        <v>35</v>
      </c>
      <c r="B2753">
        <v>2005</v>
      </c>
      <c r="C2753" t="s">
        <v>18</v>
      </c>
      <c r="D2753" t="s">
        <v>19</v>
      </c>
      <c r="E2753">
        <v>64.938999999999993</v>
      </c>
      <c r="F2753" t="s">
        <v>173</v>
      </c>
      <c r="G2753" s="16">
        <v>46298.780196087966</v>
      </c>
    </row>
    <row r="2754" spans="1:7" x14ac:dyDescent="0.35">
      <c r="A2754" t="s">
        <v>35</v>
      </c>
      <c r="B2754">
        <v>2005</v>
      </c>
      <c r="C2754" t="s">
        <v>20</v>
      </c>
      <c r="D2754" t="s">
        <v>21</v>
      </c>
      <c r="E2754">
        <v>1154676322</v>
      </c>
      <c r="F2754" t="s">
        <v>173</v>
      </c>
      <c r="G2754" s="16">
        <v>46298.780196087966</v>
      </c>
    </row>
    <row r="2755" spans="1:7" x14ac:dyDescent="0.35">
      <c r="A2755" t="s">
        <v>35</v>
      </c>
      <c r="B2755">
        <v>2005</v>
      </c>
      <c r="C2755" t="s">
        <v>22</v>
      </c>
      <c r="D2755" t="s">
        <v>23</v>
      </c>
      <c r="E2755">
        <v>42.001669614869108</v>
      </c>
      <c r="F2755" t="s">
        <v>173</v>
      </c>
      <c r="G2755" s="16">
        <v>46298.780196087966</v>
      </c>
    </row>
    <row r="2756" spans="1:7" x14ac:dyDescent="0.35">
      <c r="A2756" t="s">
        <v>35</v>
      </c>
      <c r="B2756">
        <v>2006</v>
      </c>
      <c r="C2756" t="s">
        <v>6</v>
      </c>
      <c r="D2756" t="s">
        <v>7</v>
      </c>
      <c r="E2756">
        <v>67.900000000000006</v>
      </c>
      <c r="F2756" t="s">
        <v>173</v>
      </c>
      <c r="G2756" s="16">
        <v>46298.780196087966</v>
      </c>
    </row>
    <row r="2757" spans="1:7" x14ac:dyDescent="0.35">
      <c r="A2757" t="s">
        <v>35</v>
      </c>
      <c r="B2757">
        <v>2006</v>
      </c>
      <c r="C2757" t="s">
        <v>8</v>
      </c>
      <c r="D2757" t="s">
        <v>9</v>
      </c>
      <c r="E2757">
        <v>1182534912725.9507</v>
      </c>
      <c r="F2757" t="s">
        <v>173</v>
      </c>
      <c r="G2757" s="16">
        <v>46298.780196087966</v>
      </c>
    </row>
    <row r="2758" spans="1:7" x14ac:dyDescent="0.35">
      <c r="A2758" t="s">
        <v>35</v>
      </c>
      <c r="B2758">
        <v>2006</v>
      </c>
      <c r="C2758" t="s">
        <v>10</v>
      </c>
      <c r="D2758" t="s">
        <v>11</v>
      </c>
      <c r="E2758">
        <v>8.0607325730505721</v>
      </c>
      <c r="F2758" t="s">
        <v>173</v>
      </c>
      <c r="G2758" s="16">
        <v>46298.780196087966</v>
      </c>
    </row>
    <row r="2759" spans="1:7" x14ac:dyDescent="0.35">
      <c r="A2759" t="s">
        <v>35</v>
      </c>
      <c r="B2759">
        <v>2006</v>
      </c>
      <c r="C2759" t="s">
        <v>12</v>
      </c>
      <c r="D2759" t="s">
        <v>13</v>
      </c>
      <c r="E2759">
        <v>4011.0864758580465</v>
      </c>
      <c r="F2759" t="s">
        <v>173</v>
      </c>
      <c r="G2759" s="16">
        <v>46298.780196087966</v>
      </c>
    </row>
    <row r="2760" spans="1:7" x14ac:dyDescent="0.35">
      <c r="A2760" t="s">
        <v>35</v>
      </c>
      <c r="B2760">
        <v>2006</v>
      </c>
      <c r="C2760" t="s">
        <v>14</v>
      </c>
      <c r="D2760" t="s">
        <v>15</v>
      </c>
      <c r="E2760">
        <v>5.7965233756163386</v>
      </c>
      <c r="F2760" t="s">
        <v>173</v>
      </c>
      <c r="G2760" s="16">
        <v>46298.780196087966</v>
      </c>
    </row>
    <row r="2761" spans="1:7" x14ac:dyDescent="0.35">
      <c r="A2761" t="s">
        <v>35</v>
      </c>
      <c r="B2761">
        <v>2006</v>
      </c>
      <c r="C2761" t="s">
        <v>16</v>
      </c>
      <c r="D2761" t="s">
        <v>17</v>
      </c>
      <c r="E2761">
        <v>2.80549986534254</v>
      </c>
      <c r="F2761" t="s">
        <v>173</v>
      </c>
      <c r="G2761" s="16">
        <v>46298.780196087966</v>
      </c>
    </row>
    <row r="2762" spans="1:7" x14ac:dyDescent="0.35">
      <c r="A2762" t="s">
        <v>35</v>
      </c>
      <c r="B2762">
        <v>2006</v>
      </c>
      <c r="C2762" t="s">
        <v>18</v>
      </c>
      <c r="D2762" t="s">
        <v>19</v>
      </c>
      <c r="E2762">
        <v>65.373000000000005</v>
      </c>
      <c r="F2762" t="s">
        <v>173</v>
      </c>
      <c r="G2762" s="16">
        <v>46298.780196087966</v>
      </c>
    </row>
    <row r="2763" spans="1:7" x14ac:dyDescent="0.35">
      <c r="A2763" t="s">
        <v>35</v>
      </c>
      <c r="B2763">
        <v>2006</v>
      </c>
      <c r="C2763" t="s">
        <v>20</v>
      </c>
      <c r="D2763" t="s">
        <v>21</v>
      </c>
      <c r="E2763">
        <v>1172878890</v>
      </c>
      <c r="F2763" t="s">
        <v>173</v>
      </c>
      <c r="G2763" s="16">
        <v>46298.780196087966</v>
      </c>
    </row>
    <row r="2764" spans="1:7" x14ac:dyDescent="0.35">
      <c r="A2764" t="s">
        <v>35</v>
      </c>
      <c r="B2764">
        <v>2006</v>
      </c>
      <c r="C2764" t="s">
        <v>22</v>
      </c>
      <c r="D2764" t="s">
        <v>23</v>
      </c>
      <c r="E2764">
        <v>45.724480499265226</v>
      </c>
      <c r="F2764" t="s">
        <v>173</v>
      </c>
      <c r="G2764" s="16">
        <v>46298.780196087966</v>
      </c>
    </row>
    <row r="2765" spans="1:7" x14ac:dyDescent="0.35">
      <c r="A2765" t="s">
        <v>35</v>
      </c>
      <c r="B2765">
        <v>2007</v>
      </c>
      <c r="C2765" t="s">
        <v>6</v>
      </c>
      <c r="D2765" t="s">
        <v>7</v>
      </c>
      <c r="E2765">
        <v>72.3</v>
      </c>
      <c r="F2765" t="s">
        <v>173</v>
      </c>
      <c r="G2765" s="16">
        <v>46298.780196087966</v>
      </c>
    </row>
    <row r="2766" spans="1:7" x14ac:dyDescent="0.35">
      <c r="A2766" t="s">
        <v>35</v>
      </c>
      <c r="B2766">
        <v>2007</v>
      </c>
      <c r="C2766" t="s">
        <v>8</v>
      </c>
      <c r="D2766" t="s">
        <v>9</v>
      </c>
      <c r="E2766">
        <v>1273126725470.218</v>
      </c>
      <c r="F2766" t="s">
        <v>173</v>
      </c>
      <c r="G2766" s="16">
        <v>46298.780196087966</v>
      </c>
    </row>
    <row r="2767" spans="1:7" x14ac:dyDescent="0.35">
      <c r="A2767" t="s">
        <v>35</v>
      </c>
      <c r="B2767">
        <v>2007</v>
      </c>
      <c r="C2767" t="s">
        <v>10</v>
      </c>
      <c r="D2767" t="s">
        <v>11</v>
      </c>
      <c r="E2767">
        <v>7.6608150651076556</v>
      </c>
      <c r="F2767" t="s">
        <v>173</v>
      </c>
      <c r="G2767" s="16">
        <v>46298.780196087966</v>
      </c>
    </row>
    <row r="2768" spans="1:7" x14ac:dyDescent="0.35">
      <c r="A2768" t="s">
        <v>35</v>
      </c>
      <c r="B2768">
        <v>2007</v>
      </c>
      <c r="C2768" t="s">
        <v>12</v>
      </c>
      <c r="D2768" t="s">
        <v>13</v>
      </c>
      <c r="E2768">
        <v>4253.821390467393</v>
      </c>
      <c r="F2768" t="s">
        <v>173</v>
      </c>
      <c r="G2768" s="16">
        <v>46298.780196087966</v>
      </c>
    </row>
    <row r="2769" spans="1:7" x14ac:dyDescent="0.35">
      <c r="A2769" t="s">
        <v>35</v>
      </c>
      <c r="B2769">
        <v>2007</v>
      </c>
      <c r="C2769" t="s">
        <v>14</v>
      </c>
      <c r="D2769" t="s">
        <v>15</v>
      </c>
      <c r="E2769">
        <v>6.3728813559323108</v>
      </c>
      <c r="F2769" t="s">
        <v>173</v>
      </c>
      <c r="G2769" s="16">
        <v>46298.780196087966</v>
      </c>
    </row>
    <row r="2770" spans="1:7" x14ac:dyDescent="0.35">
      <c r="A2770" t="s">
        <v>35</v>
      </c>
      <c r="B2770">
        <v>2007</v>
      </c>
      <c r="C2770" t="s">
        <v>16</v>
      </c>
      <c r="D2770" t="s">
        <v>17</v>
      </c>
      <c r="E2770">
        <v>3.95</v>
      </c>
      <c r="F2770" t="s">
        <v>173</v>
      </c>
      <c r="G2770" s="16">
        <v>46298.780196087966</v>
      </c>
    </row>
    <row r="2771" spans="1:7" x14ac:dyDescent="0.35">
      <c r="A2771" t="s">
        <v>35</v>
      </c>
      <c r="B2771">
        <v>2007</v>
      </c>
      <c r="C2771" t="s">
        <v>18</v>
      </c>
      <c r="D2771" t="s">
        <v>19</v>
      </c>
      <c r="E2771">
        <v>65.802999999999997</v>
      </c>
      <c r="F2771" t="s">
        <v>173</v>
      </c>
      <c r="G2771" s="16">
        <v>46298.780196087966</v>
      </c>
    </row>
    <row r="2772" spans="1:7" x14ac:dyDescent="0.35">
      <c r="A2772" t="s">
        <v>35</v>
      </c>
      <c r="B2772">
        <v>2007</v>
      </c>
      <c r="C2772" t="s">
        <v>20</v>
      </c>
      <c r="D2772" t="s">
        <v>21</v>
      </c>
      <c r="E2772">
        <v>1190676021</v>
      </c>
      <c r="F2772" t="s">
        <v>173</v>
      </c>
      <c r="G2772" s="16">
        <v>46298.780196087966</v>
      </c>
    </row>
    <row r="2773" spans="1:7" x14ac:dyDescent="0.35">
      <c r="A2773" t="s">
        <v>35</v>
      </c>
      <c r="B2773">
        <v>2007</v>
      </c>
      <c r="C2773" t="s">
        <v>22</v>
      </c>
      <c r="D2773" t="s">
        <v>23</v>
      </c>
      <c r="E2773">
        <v>45.686268679347975</v>
      </c>
      <c r="F2773" t="s">
        <v>173</v>
      </c>
      <c r="G2773" s="16">
        <v>46298.780196087966</v>
      </c>
    </row>
    <row r="2774" spans="1:7" x14ac:dyDescent="0.35">
      <c r="A2774" t="s">
        <v>35</v>
      </c>
      <c r="B2774">
        <v>2008</v>
      </c>
      <c r="C2774" t="s">
        <v>6</v>
      </c>
      <c r="D2774" t="s">
        <v>7</v>
      </c>
      <c r="E2774">
        <v>74.099999999999994</v>
      </c>
      <c r="F2774" t="s">
        <v>173</v>
      </c>
      <c r="G2774" s="16">
        <v>46298.780196087966</v>
      </c>
    </row>
    <row r="2775" spans="1:7" x14ac:dyDescent="0.35">
      <c r="A2775" t="s">
        <v>35</v>
      </c>
      <c r="B2775">
        <v>2008</v>
      </c>
      <c r="C2775" t="s">
        <v>8</v>
      </c>
      <c r="D2775" t="s">
        <v>9</v>
      </c>
      <c r="E2775">
        <v>1312424303400.2935</v>
      </c>
      <c r="F2775" t="s">
        <v>173</v>
      </c>
      <c r="G2775" s="16">
        <v>46298.780196087966</v>
      </c>
    </row>
    <row r="2776" spans="1:7" x14ac:dyDescent="0.35">
      <c r="A2776" t="s">
        <v>35</v>
      </c>
      <c r="B2776">
        <v>2008</v>
      </c>
      <c r="C2776" t="s">
        <v>10</v>
      </c>
      <c r="D2776" t="s">
        <v>11</v>
      </c>
      <c r="E2776">
        <v>3.0866980595008187</v>
      </c>
      <c r="F2776" t="s">
        <v>173</v>
      </c>
      <c r="G2776" s="16">
        <v>46298.780196087966</v>
      </c>
    </row>
    <row r="2777" spans="1:7" x14ac:dyDescent="0.35">
      <c r="A2777" t="s">
        <v>35</v>
      </c>
      <c r="B2777">
        <v>2008</v>
      </c>
      <c r="C2777" t="s">
        <v>12</v>
      </c>
      <c r="D2777" t="s">
        <v>13</v>
      </c>
      <c r="E2777">
        <v>4322.4837898354626</v>
      </c>
      <c r="F2777" t="s">
        <v>173</v>
      </c>
      <c r="G2777" s="16">
        <v>46298.780196087966</v>
      </c>
    </row>
    <row r="2778" spans="1:7" x14ac:dyDescent="0.35">
      <c r="A2778" t="s">
        <v>35</v>
      </c>
      <c r="B2778">
        <v>2008</v>
      </c>
      <c r="C2778" t="s">
        <v>14</v>
      </c>
      <c r="D2778" t="s">
        <v>15</v>
      </c>
      <c r="E2778">
        <v>8.3492670490757472</v>
      </c>
      <c r="F2778" t="s">
        <v>173</v>
      </c>
      <c r="G2778" s="16">
        <v>46298.780196087966</v>
      </c>
    </row>
    <row r="2779" spans="1:7" x14ac:dyDescent="0.35">
      <c r="A2779" t="s">
        <v>35</v>
      </c>
      <c r="B2779">
        <v>2008</v>
      </c>
      <c r="C2779" t="s">
        <v>16</v>
      </c>
      <c r="D2779" t="s">
        <v>17</v>
      </c>
      <c r="E2779">
        <v>4.38</v>
      </c>
      <c r="F2779" t="s">
        <v>173</v>
      </c>
      <c r="G2779" s="16">
        <v>46298.780196087966</v>
      </c>
    </row>
    <row r="2780" spans="1:7" x14ac:dyDescent="0.35">
      <c r="A2780" t="s">
        <v>35</v>
      </c>
      <c r="B2780">
        <v>2008</v>
      </c>
      <c r="C2780" t="s">
        <v>18</v>
      </c>
      <c r="D2780" t="s">
        <v>19</v>
      </c>
      <c r="E2780">
        <v>66.247</v>
      </c>
      <c r="F2780" t="s">
        <v>173</v>
      </c>
      <c r="G2780" s="16">
        <v>46298.780196087966</v>
      </c>
    </row>
    <row r="2781" spans="1:7" x14ac:dyDescent="0.35">
      <c r="A2781" t="s">
        <v>35</v>
      </c>
      <c r="B2781">
        <v>2008</v>
      </c>
      <c r="C2781" t="s">
        <v>20</v>
      </c>
      <c r="D2781" t="s">
        <v>21</v>
      </c>
      <c r="E2781">
        <v>1207930964</v>
      </c>
      <c r="F2781" t="s">
        <v>173</v>
      </c>
      <c r="G2781" s="16">
        <v>46298.780196087966</v>
      </c>
    </row>
    <row r="2782" spans="1:7" x14ac:dyDescent="0.35">
      <c r="A2782" t="s">
        <v>35</v>
      </c>
      <c r="B2782">
        <v>2008</v>
      </c>
      <c r="C2782" t="s">
        <v>22</v>
      </c>
      <c r="D2782" t="s">
        <v>23</v>
      </c>
      <c r="E2782">
        <v>53.368220439222625</v>
      </c>
      <c r="F2782" t="s">
        <v>173</v>
      </c>
      <c r="G2782" s="16">
        <v>46298.780196087966</v>
      </c>
    </row>
    <row r="2783" spans="1:7" x14ac:dyDescent="0.35">
      <c r="A2783" t="s">
        <v>35</v>
      </c>
      <c r="B2783">
        <v>2009</v>
      </c>
      <c r="C2783" t="s">
        <v>6</v>
      </c>
      <c r="D2783" t="s">
        <v>7</v>
      </c>
      <c r="E2783">
        <v>75</v>
      </c>
      <c r="F2783" t="s">
        <v>173</v>
      </c>
      <c r="G2783" s="16">
        <v>46298.780196087966</v>
      </c>
    </row>
    <row r="2784" spans="1:7" x14ac:dyDescent="0.35">
      <c r="A2784" t="s">
        <v>35</v>
      </c>
      <c r="B2784">
        <v>2009</v>
      </c>
      <c r="C2784" t="s">
        <v>8</v>
      </c>
      <c r="D2784" t="s">
        <v>9</v>
      </c>
      <c r="E2784">
        <v>1415605643151.3428</v>
      </c>
      <c r="F2784" t="s">
        <v>173</v>
      </c>
      <c r="G2784" s="16">
        <v>46298.780196087966</v>
      </c>
    </row>
    <row r="2785" spans="1:7" x14ac:dyDescent="0.35">
      <c r="A2785" t="s">
        <v>35</v>
      </c>
      <c r="B2785">
        <v>2009</v>
      </c>
      <c r="C2785" t="s">
        <v>10</v>
      </c>
      <c r="D2785" t="s">
        <v>11</v>
      </c>
      <c r="E2785">
        <v>7.8618888330338024</v>
      </c>
      <c r="F2785" t="s">
        <v>173</v>
      </c>
      <c r="G2785" s="16">
        <v>46298.780196087966</v>
      </c>
    </row>
    <row r="2786" spans="1:7" x14ac:dyDescent="0.35">
      <c r="A2786" t="s">
        <v>35</v>
      </c>
      <c r="B2786">
        <v>2009</v>
      </c>
      <c r="C2786" t="s">
        <v>12</v>
      </c>
      <c r="D2786" t="s">
        <v>13</v>
      </c>
      <c r="E2786">
        <v>4595.3799075381194</v>
      </c>
      <c r="F2786" t="s">
        <v>173</v>
      </c>
      <c r="G2786" s="16">
        <v>46298.780196087966</v>
      </c>
    </row>
    <row r="2787" spans="1:7" x14ac:dyDescent="0.35">
      <c r="A2787" t="s">
        <v>35</v>
      </c>
      <c r="B2787">
        <v>2009</v>
      </c>
      <c r="C2787" t="s">
        <v>14</v>
      </c>
      <c r="D2787" t="s">
        <v>15</v>
      </c>
      <c r="E2787">
        <v>10.88235294117645</v>
      </c>
      <c r="F2787" t="s">
        <v>173</v>
      </c>
      <c r="G2787" s="16">
        <v>46298.780196087966</v>
      </c>
    </row>
    <row r="2788" spans="1:7" x14ac:dyDescent="0.35">
      <c r="A2788" t="s">
        <v>35</v>
      </c>
      <c r="B2788">
        <v>2009</v>
      </c>
      <c r="C2788" t="s">
        <v>16</v>
      </c>
      <c r="D2788" t="s">
        <v>17</v>
      </c>
      <c r="E2788">
        <v>5.12</v>
      </c>
      <c r="F2788" t="s">
        <v>173</v>
      </c>
      <c r="G2788" s="16">
        <v>46298.780196087966</v>
      </c>
    </row>
    <row r="2789" spans="1:7" x14ac:dyDescent="0.35">
      <c r="A2789" t="s">
        <v>35</v>
      </c>
      <c r="B2789">
        <v>2009</v>
      </c>
      <c r="C2789" t="s">
        <v>18</v>
      </c>
      <c r="D2789" t="s">
        <v>19</v>
      </c>
      <c r="E2789">
        <v>66.7</v>
      </c>
      <c r="F2789" t="s">
        <v>173</v>
      </c>
      <c r="G2789" s="16">
        <v>46298.780196087966</v>
      </c>
    </row>
    <row r="2790" spans="1:7" x14ac:dyDescent="0.35">
      <c r="A2790" t="s">
        <v>35</v>
      </c>
      <c r="B2790">
        <v>2009</v>
      </c>
      <c r="C2790" t="s">
        <v>20</v>
      </c>
      <c r="D2790" t="s">
        <v>21</v>
      </c>
      <c r="E2790">
        <v>1225524753</v>
      </c>
      <c r="F2790" t="s">
        <v>173</v>
      </c>
      <c r="G2790" s="16">
        <v>46298.780196087966</v>
      </c>
    </row>
    <row r="2791" spans="1:7" x14ac:dyDescent="0.35">
      <c r="A2791" t="s">
        <v>35</v>
      </c>
      <c r="B2791">
        <v>2009</v>
      </c>
      <c r="C2791" t="s">
        <v>22</v>
      </c>
      <c r="D2791" t="s">
        <v>23</v>
      </c>
      <c r="E2791">
        <v>46.272869642883734</v>
      </c>
      <c r="F2791" t="s">
        <v>173</v>
      </c>
      <c r="G2791" s="16">
        <v>46298.780196087966</v>
      </c>
    </row>
    <row r="2792" spans="1:7" x14ac:dyDescent="0.35">
      <c r="A2792" t="s">
        <v>35</v>
      </c>
      <c r="B2792">
        <v>2010</v>
      </c>
      <c r="C2792" t="s">
        <v>6</v>
      </c>
      <c r="D2792" t="s">
        <v>7</v>
      </c>
      <c r="E2792">
        <v>76.3</v>
      </c>
      <c r="F2792" t="s">
        <v>173</v>
      </c>
      <c r="G2792" s="16">
        <v>46298.780196087966</v>
      </c>
    </row>
    <row r="2793" spans="1:7" x14ac:dyDescent="0.35">
      <c r="A2793" t="s">
        <v>35</v>
      </c>
      <c r="B2793">
        <v>2010</v>
      </c>
      <c r="C2793" t="s">
        <v>8</v>
      </c>
      <c r="D2793" t="s">
        <v>9</v>
      </c>
      <c r="E2793">
        <v>1535897931719.5537</v>
      </c>
      <c r="F2793" t="s">
        <v>173</v>
      </c>
      <c r="G2793" s="16">
        <v>46298.780196087966</v>
      </c>
    </row>
    <row r="2794" spans="1:7" x14ac:dyDescent="0.35">
      <c r="A2794" t="s">
        <v>35</v>
      </c>
      <c r="B2794">
        <v>2010</v>
      </c>
      <c r="C2794" t="s">
        <v>10</v>
      </c>
      <c r="D2794" t="s">
        <v>11</v>
      </c>
      <c r="E2794">
        <v>8.4975847016562511</v>
      </c>
      <c r="F2794" t="s">
        <v>173</v>
      </c>
      <c r="G2794" s="16">
        <v>46298.780196087966</v>
      </c>
    </row>
    <row r="2795" spans="1:7" x14ac:dyDescent="0.35">
      <c r="A2795" t="s">
        <v>35</v>
      </c>
      <c r="B2795">
        <v>2010</v>
      </c>
      <c r="C2795" t="s">
        <v>12</v>
      </c>
      <c r="D2795" t="s">
        <v>13</v>
      </c>
      <c r="E2795">
        <v>4913.8763972370516</v>
      </c>
      <c r="F2795" t="s">
        <v>173</v>
      </c>
      <c r="G2795" s="16">
        <v>46298.780196087966</v>
      </c>
    </row>
    <row r="2796" spans="1:7" x14ac:dyDescent="0.35">
      <c r="A2796" t="s">
        <v>35</v>
      </c>
      <c r="B2796">
        <v>2010</v>
      </c>
      <c r="C2796" t="s">
        <v>14</v>
      </c>
      <c r="D2796" t="s">
        <v>15</v>
      </c>
      <c r="E2796">
        <v>11.98938992042449</v>
      </c>
      <c r="F2796" t="s">
        <v>173</v>
      </c>
      <c r="G2796" s="16">
        <v>46298.780196087966</v>
      </c>
    </row>
    <row r="2797" spans="1:7" x14ac:dyDescent="0.35">
      <c r="A2797" t="s">
        <v>35</v>
      </c>
      <c r="B2797">
        <v>2010</v>
      </c>
      <c r="C2797" t="s">
        <v>16</v>
      </c>
      <c r="D2797" t="s">
        <v>17</v>
      </c>
      <c r="E2797">
        <v>7.5</v>
      </c>
      <c r="F2797" t="s">
        <v>173</v>
      </c>
      <c r="G2797" s="16">
        <v>46298.780196087966</v>
      </c>
    </row>
    <row r="2798" spans="1:7" x14ac:dyDescent="0.35">
      <c r="A2798" t="s">
        <v>35</v>
      </c>
      <c r="B2798">
        <v>2010</v>
      </c>
      <c r="C2798" t="s">
        <v>18</v>
      </c>
      <c r="D2798" t="s">
        <v>19</v>
      </c>
      <c r="E2798">
        <v>67.162000000000006</v>
      </c>
      <c r="F2798" t="s">
        <v>173</v>
      </c>
      <c r="G2798" s="16">
        <v>46298.780196087966</v>
      </c>
    </row>
    <row r="2799" spans="1:7" x14ac:dyDescent="0.35">
      <c r="A2799" t="s">
        <v>35</v>
      </c>
      <c r="B2799">
        <v>2010</v>
      </c>
      <c r="C2799" t="s">
        <v>20</v>
      </c>
      <c r="D2799" t="s">
        <v>21</v>
      </c>
      <c r="E2799">
        <v>1243481564</v>
      </c>
      <c r="F2799" t="s">
        <v>173</v>
      </c>
      <c r="G2799" s="16">
        <v>46298.780196087966</v>
      </c>
    </row>
    <row r="2800" spans="1:7" x14ac:dyDescent="0.35">
      <c r="A2800" t="s">
        <v>35</v>
      </c>
      <c r="B2800">
        <v>2010</v>
      </c>
      <c r="C2800" t="s">
        <v>22</v>
      </c>
      <c r="D2800" t="s">
        <v>23</v>
      </c>
      <c r="E2800">
        <v>49.255206497416133</v>
      </c>
      <c r="F2800" t="s">
        <v>173</v>
      </c>
      <c r="G2800" s="16">
        <v>46298.780196087966</v>
      </c>
    </row>
    <row r="2801" spans="1:7" x14ac:dyDescent="0.35">
      <c r="A2801" t="s">
        <v>35</v>
      </c>
      <c r="B2801">
        <v>2011</v>
      </c>
      <c r="C2801" t="s">
        <v>6</v>
      </c>
      <c r="D2801" t="s">
        <v>7</v>
      </c>
      <c r="E2801">
        <v>79.5</v>
      </c>
      <c r="F2801" t="s">
        <v>173</v>
      </c>
      <c r="G2801" s="16">
        <v>46298.780196087966</v>
      </c>
    </row>
    <row r="2802" spans="1:7" x14ac:dyDescent="0.35">
      <c r="A2802" t="s">
        <v>35</v>
      </c>
      <c r="B2802">
        <v>2011</v>
      </c>
      <c r="C2802" t="s">
        <v>8</v>
      </c>
      <c r="D2802" t="s">
        <v>9</v>
      </c>
      <c r="E2802">
        <v>1616399198833.9668</v>
      </c>
      <c r="F2802" t="s">
        <v>173</v>
      </c>
      <c r="G2802" s="16">
        <v>46298.780196087966</v>
      </c>
    </row>
    <row r="2803" spans="1:7" x14ac:dyDescent="0.35">
      <c r="A2803" t="s">
        <v>35</v>
      </c>
      <c r="B2803">
        <v>2011</v>
      </c>
      <c r="C2803" t="s">
        <v>10</v>
      </c>
      <c r="D2803" t="s">
        <v>11</v>
      </c>
      <c r="E2803">
        <v>5.2413162002429345</v>
      </c>
      <c r="F2803" t="s">
        <v>173</v>
      </c>
      <c r="G2803" s="16">
        <v>46298.780196087966</v>
      </c>
    </row>
    <row r="2804" spans="1:7" x14ac:dyDescent="0.35">
      <c r="A2804" t="s">
        <v>35</v>
      </c>
      <c r="B2804">
        <v>2011</v>
      </c>
      <c r="C2804" t="s">
        <v>12</v>
      </c>
      <c r="D2804" t="s">
        <v>13</v>
      </c>
      <c r="E2804">
        <v>5098.6745877544427</v>
      </c>
      <c r="F2804" t="s">
        <v>173</v>
      </c>
      <c r="G2804" s="16">
        <v>46298.780196087966</v>
      </c>
    </row>
    <row r="2805" spans="1:7" x14ac:dyDescent="0.35">
      <c r="A2805" t="s">
        <v>35</v>
      </c>
      <c r="B2805">
        <v>2011</v>
      </c>
      <c r="C2805" t="s">
        <v>14</v>
      </c>
      <c r="D2805" t="s">
        <v>15</v>
      </c>
      <c r="E2805">
        <v>8.9117933648335992</v>
      </c>
      <c r="F2805" t="s">
        <v>173</v>
      </c>
      <c r="G2805" s="16">
        <v>46298.780196087966</v>
      </c>
    </row>
    <row r="2806" spans="1:7" x14ac:dyDescent="0.35">
      <c r="A2806" t="s">
        <v>35</v>
      </c>
      <c r="B2806">
        <v>2011</v>
      </c>
      <c r="C2806" t="s">
        <v>16</v>
      </c>
      <c r="D2806" t="s">
        <v>17</v>
      </c>
      <c r="E2806">
        <v>10.07</v>
      </c>
      <c r="F2806" t="s">
        <v>173</v>
      </c>
      <c r="G2806" s="16">
        <v>46298.780196087966</v>
      </c>
    </row>
    <row r="2807" spans="1:7" x14ac:dyDescent="0.35">
      <c r="A2807" t="s">
        <v>35</v>
      </c>
      <c r="B2807">
        <v>2011</v>
      </c>
      <c r="C2807" t="s">
        <v>18</v>
      </c>
      <c r="D2807" t="s">
        <v>19</v>
      </c>
      <c r="E2807">
        <v>67.623000000000005</v>
      </c>
      <c r="F2807" t="s">
        <v>173</v>
      </c>
      <c r="G2807" s="16">
        <v>46298.780196087966</v>
      </c>
    </row>
    <row r="2808" spans="1:7" x14ac:dyDescent="0.35">
      <c r="A2808" t="s">
        <v>35</v>
      </c>
      <c r="B2808">
        <v>2011</v>
      </c>
      <c r="C2808" t="s">
        <v>20</v>
      </c>
      <c r="D2808" t="s">
        <v>21</v>
      </c>
      <c r="E2808">
        <v>1261224954</v>
      </c>
      <c r="F2808" t="s">
        <v>173</v>
      </c>
      <c r="G2808" s="16">
        <v>46298.780196087966</v>
      </c>
    </row>
    <row r="2809" spans="1:7" x14ac:dyDescent="0.35">
      <c r="A2809" t="s">
        <v>35</v>
      </c>
      <c r="B2809">
        <v>2011</v>
      </c>
      <c r="C2809" t="s">
        <v>22</v>
      </c>
      <c r="D2809" t="s">
        <v>23</v>
      </c>
      <c r="E2809">
        <v>55.623880013529771</v>
      </c>
      <c r="F2809" t="s">
        <v>173</v>
      </c>
      <c r="G2809" s="16">
        <v>46298.780196087966</v>
      </c>
    </row>
    <row r="2810" spans="1:7" x14ac:dyDescent="0.35">
      <c r="A2810" t="s">
        <v>35</v>
      </c>
      <c r="B2810">
        <v>2012</v>
      </c>
      <c r="C2810" t="s">
        <v>6</v>
      </c>
      <c r="D2810" t="s">
        <v>7</v>
      </c>
      <c r="E2810">
        <v>79.900000000000006</v>
      </c>
      <c r="F2810" t="s">
        <v>173</v>
      </c>
      <c r="G2810" s="16">
        <v>46298.780196087966</v>
      </c>
    </row>
    <row r="2811" spans="1:7" x14ac:dyDescent="0.35">
      <c r="A2811" t="s">
        <v>35</v>
      </c>
      <c r="B2811">
        <v>2012</v>
      </c>
      <c r="C2811" t="s">
        <v>8</v>
      </c>
      <c r="D2811" t="s">
        <v>9</v>
      </c>
      <c r="E2811">
        <v>1704596203504.0764</v>
      </c>
      <c r="F2811" t="s">
        <v>173</v>
      </c>
      <c r="G2811" s="16">
        <v>46298.780196087966</v>
      </c>
    </row>
    <row r="2812" spans="1:7" x14ac:dyDescent="0.35">
      <c r="A2812" t="s">
        <v>35</v>
      </c>
      <c r="B2812">
        <v>2012</v>
      </c>
      <c r="C2812" t="s">
        <v>10</v>
      </c>
      <c r="D2812" t="s">
        <v>11</v>
      </c>
      <c r="E2812">
        <v>5.4563875516477225</v>
      </c>
      <c r="F2812" t="s">
        <v>173</v>
      </c>
      <c r="G2812" s="16">
        <v>46298.780196087966</v>
      </c>
    </row>
    <row r="2813" spans="1:7" x14ac:dyDescent="0.35">
      <c r="A2813" t="s">
        <v>35</v>
      </c>
      <c r="B2813">
        <v>2012</v>
      </c>
      <c r="C2813" t="s">
        <v>12</v>
      </c>
      <c r="D2813" t="s">
        <v>13</v>
      </c>
      <c r="E2813">
        <v>5303.5019776765494</v>
      </c>
      <c r="F2813" t="s">
        <v>173</v>
      </c>
      <c r="G2813" s="16">
        <v>46298.780196087966</v>
      </c>
    </row>
    <row r="2814" spans="1:7" x14ac:dyDescent="0.35">
      <c r="A2814" t="s">
        <v>35</v>
      </c>
      <c r="B2814">
        <v>2012</v>
      </c>
      <c r="C2814" t="s">
        <v>14</v>
      </c>
      <c r="D2814" t="s">
        <v>15</v>
      </c>
      <c r="E2814">
        <v>9.4789969141979267</v>
      </c>
      <c r="F2814" t="s">
        <v>173</v>
      </c>
      <c r="G2814" s="16">
        <v>46298.780196087966</v>
      </c>
    </row>
    <row r="2815" spans="1:7" x14ac:dyDescent="0.35">
      <c r="A2815" t="s">
        <v>35</v>
      </c>
      <c r="B2815">
        <v>2012</v>
      </c>
      <c r="C2815" t="s">
        <v>16</v>
      </c>
      <c r="D2815" t="s">
        <v>17</v>
      </c>
      <c r="E2815">
        <v>11.100000380000001</v>
      </c>
      <c r="F2815" t="s">
        <v>173</v>
      </c>
      <c r="G2815" s="16">
        <v>46298.780196087966</v>
      </c>
    </row>
    <row r="2816" spans="1:7" x14ac:dyDescent="0.35">
      <c r="A2816" t="s">
        <v>35</v>
      </c>
      <c r="B2816">
        <v>2012</v>
      </c>
      <c r="C2816" t="s">
        <v>18</v>
      </c>
      <c r="D2816" t="s">
        <v>19</v>
      </c>
      <c r="E2816">
        <v>68.075999999999993</v>
      </c>
      <c r="F2816" t="s">
        <v>173</v>
      </c>
      <c r="G2816" s="16">
        <v>46298.780196087966</v>
      </c>
    </row>
    <row r="2817" spans="1:7" x14ac:dyDescent="0.35">
      <c r="A2817" t="s">
        <v>35</v>
      </c>
      <c r="B2817">
        <v>2012</v>
      </c>
      <c r="C2817" t="s">
        <v>20</v>
      </c>
      <c r="D2817" t="s">
        <v>21</v>
      </c>
      <c r="E2817">
        <v>1278674502</v>
      </c>
      <c r="F2817" t="s">
        <v>173</v>
      </c>
      <c r="G2817" s="16">
        <v>46298.780196087966</v>
      </c>
    </row>
    <row r="2818" spans="1:7" x14ac:dyDescent="0.35">
      <c r="A2818" t="s">
        <v>35</v>
      </c>
      <c r="B2818">
        <v>2012</v>
      </c>
      <c r="C2818" t="s">
        <v>22</v>
      </c>
      <c r="D2818" t="s">
        <v>23</v>
      </c>
      <c r="E2818">
        <v>55.793721728751144</v>
      </c>
      <c r="F2818" t="s">
        <v>173</v>
      </c>
      <c r="G2818" s="16">
        <v>46298.780196087966</v>
      </c>
    </row>
    <row r="2819" spans="1:7" x14ac:dyDescent="0.35">
      <c r="A2819" t="s">
        <v>35</v>
      </c>
      <c r="B2819">
        <v>2013</v>
      </c>
      <c r="C2819" t="s">
        <v>6</v>
      </c>
      <c r="D2819" t="s">
        <v>7</v>
      </c>
      <c r="E2819">
        <v>83.1</v>
      </c>
      <c r="F2819" t="s">
        <v>173</v>
      </c>
      <c r="G2819" s="16">
        <v>46298.780196087966</v>
      </c>
    </row>
    <row r="2820" spans="1:7" x14ac:dyDescent="0.35">
      <c r="A2820" t="s">
        <v>35</v>
      </c>
      <c r="B2820">
        <v>2013</v>
      </c>
      <c r="C2820" t="s">
        <v>8</v>
      </c>
      <c r="D2820" t="s">
        <v>9</v>
      </c>
      <c r="E2820">
        <v>1813453530765.8406</v>
      </c>
      <c r="F2820" t="s">
        <v>173</v>
      </c>
      <c r="G2820" s="16">
        <v>46298.780196087966</v>
      </c>
    </row>
    <row r="2821" spans="1:7" x14ac:dyDescent="0.35">
      <c r="A2821" t="s">
        <v>35</v>
      </c>
      <c r="B2821">
        <v>2013</v>
      </c>
      <c r="C2821" t="s">
        <v>10</v>
      </c>
      <c r="D2821" t="s">
        <v>11</v>
      </c>
      <c r="E2821">
        <v>6.3861064009171287</v>
      </c>
      <c r="F2821" t="s">
        <v>173</v>
      </c>
      <c r="G2821" s="16">
        <v>46298.780196087966</v>
      </c>
    </row>
    <row r="2822" spans="1:7" x14ac:dyDescent="0.35">
      <c r="A2822" t="s">
        <v>35</v>
      </c>
      <c r="B2822">
        <v>2013</v>
      </c>
      <c r="C2822" t="s">
        <v>12</v>
      </c>
      <c r="D2822" t="s">
        <v>13</v>
      </c>
      <c r="E2822">
        <v>5567.4943941871825</v>
      </c>
      <c r="F2822" t="s">
        <v>173</v>
      </c>
      <c r="G2822" s="16">
        <v>46298.780196087966</v>
      </c>
    </row>
    <row r="2823" spans="1:7" x14ac:dyDescent="0.35">
      <c r="A2823" t="s">
        <v>35</v>
      </c>
      <c r="B2823">
        <v>2013</v>
      </c>
      <c r="C2823" t="s">
        <v>14</v>
      </c>
      <c r="D2823" t="s">
        <v>15</v>
      </c>
      <c r="E2823">
        <v>10.017878474610431</v>
      </c>
      <c r="F2823" t="s">
        <v>173</v>
      </c>
      <c r="G2823" s="16">
        <v>46298.780196087966</v>
      </c>
    </row>
    <row r="2824" spans="1:7" x14ac:dyDescent="0.35">
      <c r="A2824" t="s">
        <v>35</v>
      </c>
      <c r="B2824">
        <v>2013</v>
      </c>
      <c r="C2824" t="s">
        <v>16</v>
      </c>
      <c r="D2824" t="s">
        <v>17</v>
      </c>
      <c r="E2824">
        <v>12.30000019</v>
      </c>
      <c r="F2824" t="s">
        <v>173</v>
      </c>
      <c r="G2824" s="16">
        <v>46298.780196087966</v>
      </c>
    </row>
    <row r="2825" spans="1:7" x14ac:dyDescent="0.35">
      <c r="A2825" t="s">
        <v>35</v>
      </c>
      <c r="B2825">
        <v>2013</v>
      </c>
      <c r="C2825" t="s">
        <v>18</v>
      </c>
      <c r="D2825" t="s">
        <v>19</v>
      </c>
      <c r="E2825">
        <v>68.498999999999995</v>
      </c>
      <c r="F2825" t="s">
        <v>173</v>
      </c>
      <c r="G2825" s="16">
        <v>46298.780196087966</v>
      </c>
    </row>
    <row r="2826" spans="1:7" x14ac:dyDescent="0.35">
      <c r="A2826" t="s">
        <v>35</v>
      </c>
      <c r="B2826">
        <v>2013</v>
      </c>
      <c r="C2826" t="s">
        <v>20</v>
      </c>
      <c r="D2826" t="s">
        <v>21</v>
      </c>
      <c r="E2826">
        <v>1295829511</v>
      </c>
      <c r="F2826" t="s">
        <v>173</v>
      </c>
      <c r="G2826" s="16">
        <v>46298.780196087966</v>
      </c>
    </row>
    <row r="2827" spans="1:7" x14ac:dyDescent="0.35">
      <c r="A2827" t="s">
        <v>35</v>
      </c>
      <c r="B2827">
        <v>2013</v>
      </c>
      <c r="C2827" t="s">
        <v>22</v>
      </c>
      <c r="D2827" t="s">
        <v>23</v>
      </c>
      <c r="E2827">
        <v>53.844131946677734</v>
      </c>
      <c r="F2827" t="s">
        <v>173</v>
      </c>
      <c r="G2827" s="16">
        <v>46298.780196087966</v>
      </c>
    </row>
    <row r="2828" spans="1:7" x14ac:dyDescent="0.35">
      <c r="A2828" t="s">
        <v>35</v>
      </c>
      <c r="B2828">
        <v>2014</v>
      </c>
      <c r="C2828" t="s">
        <v>6</v>
      </c>
      <c r="D2828" t="s">
        <v>7</v>
      </c>
      <c r="E2828">
        <v>85.1</v>
      </c>
      <c r="F2828" t="s">
        <v>173</v>
      </c>
      <c r="G2828" s="16">
        <v>46298.780196087966</v>
      </c>
    </row>
    <row r="2829" spans="1:7" x14ac:dyDescent="0.35">
      <c r="A2829" t="s">
        <v>35</v>
      </c>
      <c r="B2829">
        <v>2014</v>
      </c>
      <c r="C2829" t="s">
        <v>8</v>
      </c>
      <c r="D2829" t="s">
        <v>9</v>
      </c>
      <c r="E2829">
        <v>1947834564909.5762</v>
      </c>
      <c r="F2829" t="s">
        <v>173</v>
      </c>
      <c r="G2829" s="16">
        <v>46298.780196087966</v>
      </c>
    </row>
    <row r="2830" spans="1:7" x14ac:dyDescent="0.35">
      <c r="A2830" t="s">
        <v>35</v>
      </c>
      <c r="B2830">
        <v>2014</v>
      </c>
      <c r="C2830" t="s">
        <v>10</v>
      </c>
      <c r="D2830" t="s">
        <v>11</v>
      </c>
      <c r="E2830">
        <v>7.4102276051697658</v>
      </c>
      <c r="F2830" t="s">
        <v>173</v>
      </c>
      <c r="G2830" s="16">
        <v>46298.780196087966</v>
      </c>
    </row>
    <row r="2831" spans="1:7" x14ac:dyDescent="0.35">
      <c r="A2831" t="s">
        <v>35</v>
      </c>
      <c r="B2831">
        <v>2014</v>
      </c>
      <c r="C2831" t="s">
        <v>12</v>
      </c>
      <c r="D2831" t="s">
        <v>13</v>
      </c>
      <c r="E2831">
        <v>5905.1061820463292</v>
      </c>
      <c r="F2831" t="s">
        <v>173</v>
      </c>
      <c r="G2831" s="16">
        <v>46298.780196087966</v>
      </c>
    </row>
    <row r="2832" spans="1:7" x14ac:dyDescent="0.35">
      <c r="A2832" t="s">
        <v>35</v>
      </c>
      <c r="B2832">
        <v>2014</v>
      </c>
      <c r="C2832" t="s">
        <v>14</v>
      </c>
      <c r="D2832" t="s">
        <v>15</v>
      </c>
      <c r="E2832">
        <v>6.6656567186789939</v>
      </c>
      <c r="F2832" t="s">
        <v>173</v>
      </c>
      <c r="G2832" s="16">
        <v>46298.780196087966</v>
      </c>
    </row>
    <row r="2833" spans="1:7" x14ac:dyDescent="0.35">
      <c r="A2833" t="s">
        <v>35</v>
      </c>
      <c r="B2833">
        <v>2014</v>
      </c>
      <c r="C2833" t="s">
        <v>16</v>
      </c>
      <c r="D2833" t="s">
        <v>17</v>
      </c>
      <c r="E2833">
        <v>13.5</v>
      </c>
      <c r="F2833" t="s">
        <v>173</v>
      </c>
      <c r="G2833" s="16">
        <v>46298.780196087966</v>
      </c>
    </row>
    <row r="2834" spans="1:7" x14ac:dyDescent="0.35">
      <c r="A2834" t="s">
        <v>35</v>
      </c>
      <c r="B2834">
        <v>2014</v>
      </c>
      <c r="C2834" t="s">
        <v>18</v>
      </c>
      <c r="D2834" t="s">
        <v>19</v>
      </c>
      <c r="E2834">
        <v>68.932000000000002</v>
      </c>
      <c r="F2834" t="s">
        <v>173</v>
      </c>
      <c r="G2834" s="16">
        <v>46298.780196087966</v>
      </c>
    </row>
    <row r="2835" spans="1:7" x14ac:dyDescent="0.35">
      <c r="A2835" t="s">
        <v>35</v>
      </c>
      <c r="B2835">
        <v>2014</v>
      </c>
      <c r="C2835" t="s">
        <v>20</v>
      </c>
      <c r="D2835" t="s">
        <v>21</v>
      </c>
      <c r="E2835">
        <v>1312277191</v>
      </c>
      <c r="F2835" t="s">
        <v>173</v>
      </c>
      <c r="G2835" s="16">
        <v>46298.780196087966</v>
      </c>
    </row>
    <row r="2836" spans="1:7" x14ac:dyDescent="0.35">
      <c r="A2836" t="s">
        <v>35</v>
      </c>
      <c r="B2836">
        <v>2014</v>
      </c>
      <c r="C2836" t="s">
        <v>22</v>
      </c>
      <c r="D2836" t="s">
        <v>23</v>
      </c>
      <c r="E2836">
        <v>48.922185747066905</v>
      </c>
      <c r="F2836" t="s">
        <v>173</v>
      </c>
      <c r="G2836" s="16">
        <v>46298.780196087966</v>
      </c>
    </row>
    <row r="2837" spans="1:7" x14ac:dyDescent="0.35">
      <c r="A2837" t="s">
        <v>35</v>
      </c>
      <c r="B2837">
        <v>2015</v>
      </c>
      <c r="C2837" t="s">
        <v>6</v>
      </c>
      <c r="D2837" t="s">
        <v>7</v>
      </c>
      <c r="E2837">
        <v>88</v>
      </c>
      <c r="F2837" t="s">
        <v>173</v>
      </c>
      <c r="G2837" s="16">
        <v>46298.780196087966</v>
      </c>
    </row>
    <row r="2838" spans="1:7" x14ac:dyDescent="0.35">
      <c r="A2838" t="s">
        <v>35</v>
      </c>
      <c r="B2838">
        <v>2015</v>
      </c>
      <c r="C2838" t="s">
        <v>8</v>
      </c>
      <c r="D2838" t="s">
        <v>9</v>
      </c>
      <c r="E2838">
        <v>2103588360044.9392</v>
      </c>
      <c r="F2838" t="s">
        <v>173</v>
      </c>
      <c r="G2838" s="16">
        <v>46298.780196087966</v>
      </c>
    </row>
    <row r="2839" spans="1:7" x14ac:dyDescent="0.35">
      <c r="A2839" t="s">
        <v>35</v>
      </c>
      <c r="B2839">
        <v>2015</v>
      </c>
      <c r="C2839" t="s">
        <v>10</v>
      </c>
      <c r="D2839" t="s">
        <v>11</v>
      </c>
      <c r="E2839">
        <v>7.996253785679869</v>
      </c>
      <c r="F2839" t="s">
        <v>173</v>
      </c>
      <c r="G2839" s="16">
        <v>46298.780196087966</v>
      </c>
    </row>
    <row r="2840" spans="1:7" x14ac:dyDescent="0.35">
      <c r="A2840" t="s">
        <v>35</v>
      </c>
      <c r="B2840">
        <v>2015</v>
      </c>
      <c r="C2840" t="s">
        <v>12</v>
      </c>
      <c r="D2840" t="s">
        <v>13</v>
      </c>
      <c r="E2840">
        <v>6301.6734696823614</v>
      </c>
      <c r="F2840" t="s">
        <v>173</v>
      </c>
      <c r="G2840" s="16">
        <v>46298.780196087966</v>
      </c>
    </row>
    <row r="2841" spans="1:7" x14ac:dyDescent="0.35">
      <c r="A2841" t="s">
        <v>35</v>
      </c>
      <c r="B2841">
        <v>2015</v>
      </c>
      <c r="C2841" t="s">
        <v>14</v>
      </c>
      <c r="D2841" t="s">
        <v>15</v>
      </c>
      <c r="E2841">
        <v>4.9069734412724939</v>
      </c>
      <c r="F2841" t="s">
        <v>173</v>
      </c>
      <c r="G2841" s="16">
        <v>46298.780196087966</v>
      </c>
    </row>
    <row r="2842" spans="1:7" x14ac:dyDescent="0.35">
      <c r="A2842" t="s">
        <v>35</v>
      </c>
      <c r="B2842">
        <v>2015</v>
      </c>
      <c r="C2842" t="s">
        <v>16</v>
      </c>
      <c r="D2842" t="s">
        <v>17</v>
      </c>
      <c r="E2842">
        <v>14.899999619999999</v>
      </c>
      <c r="F2842" t="s">
        <v>173</v>
      </c>
      <c r="G2842" s="16">
        <v>46298.780196087966</v>
      </c>
    </row>
    <row r="2843" spans="1:7" x14ac:dyDescent="0.35">
      <c r="A2843" t="s">
        <v>35</v>
      </c>
      <c r="B2843">
        <v>2015</v>
      </c>
      <c r="C2843" t="s">
        <v>18</v>
      </c>
      <c r="D2843" t="s">
        <v>19</v>
      </c>
      <c r="E2843">
        <v>69.325999999999993</v>
      </c>
      <c r="F2843" t="s">
        <v>173</v>
      </c>
      <c r="G2843" s="16">
        <v>46298.780196087966</v>
      </c>
    </row>
    <row r="2844" spans="1:7" x14ac:dyDescent="0.35">
      <c r="A2844" t="s">
        <v>35</v>
      </c>
      <c r="B2844">
        <v>2015</v>
      </c>
      <c r="C2844" t="s">
        <v>20</v>
      </c>
      <c r="D2844" t="s">
        <v>21</v>
      </c>
      <c r="E2844">
        <v>1328024498</v>
      </c>
      <c r="F2844" t="s">
        <v>173</v>
      </c>
      <c r="G2844" s="16">
        <v>46298.780196087966</v>
      </c>
    </row>
    <row r="2845" spans="1:7" x14ac:dyDescent="0.35">
      <c r="A2845" t="s">
        <v>35</v>
      </c>
      <c r="B2845">
        <v>2015</v>
      </c>
      <c r="C2845" t="s">
        <v>22</v>
      </c>
      <c r="D2845" t="s">
        <v>23</v>
      </c>
      <c r="E2845">
        <v>41.922913865864722</v>
      </c>
      <c r="F2845" t="s">
        <v>173</v>
      </c>
      <c r="G2845" s="16">
        <v>46298.780196087966</v>
      </c>
    </row>
    <row r="2846" spans="1:7" x14ac:dyDescent="0.35">
      <c r="A2846" t="s">
        <v>35</v>
      </c>
      <c r="B2846">
        <v>2016</v>
      </c>
      <c r="C2846" t="s">
        <v>6</v>
      </c>
      <c r="D2846" t="s">
        <v>7</v>
      </c>
      <c r="E2846">
        <v>89.6</v>
      </c>
      <c r="F2846" t="s">
        <v>173</v>
      </c>
      <c r="G2846" s="16">
        <v>46298.780196087966</v>
      </c>
    </row>
    <row r="2847" spans="1:7" x14ac:dyDescent="0.35">
      <c r="A2847" t="s">
        <v>35</v>
      </c>
      <c r="B2847">
        <v>2016</v>
      </c>
      <c r="C2847" t="s">
        <v>8</v>
      </c>
      <c r="D2847" t="s">
        <v>9</v>
      </c>
      <c r="E2847">
        <v>2277267041549.8516</v>
      </c>
      <c r="F2847" t="s">
        <v>173</v>
      </c>
      <c r="G2847" s="16">
        <v>46298.780196087966</v>
      </c>
    </row>
    <row r="2848" spans="1:7" x14ac:dyDescent="0.35">
      <c r="A2848" t="s">
        <v>35</v>
      </c>
      <c r="B2848">
        <v>2016</v>
      </c>
      <c r="C2848" t="s">
        <v>10</v>
      </c>
      <c r="D2848" t="s">
        <v>11</v>
      </c>
      <c r="E2848">
        <v>8.2563055017666187</v>
      </c>
      <c r="F2848" t="s">
        <v>173</v>
      </c>
      <c r="G2848" s="16">
        <v>46298.780196087966</v>
      </c>
    </row>
    <row r="2849" spans="1:7" x14ac:dyDescent="0.35">
      <c r="A2849" t="s">
        <v>35</v>
      </c>
      <c r="B2849">
        <v>2016</v>
      </c>
      <c r="C2849" t="s">
        <v>12</v>
      </c>
      <c r="D2849" t="s">
        <v>13</v>
      </c>
      <c r="E2849">
        <v>6741.1488318534693</v>
      </c>
      <c r="F2849" t="s">
        <v>173</v>
      </c>
      <c r="G2849" s="16">
        <v>46298.780196087966</v>
      </c>
    </row>
    <row r="2850" spans="1:7" x14ac:dyDescent="0.35">
      <c r="A2850" t="s">
        <v>35</v>
      </c>
      <c r="B2850">
        <v>2016</v>
      </c>
      <c r="C2850" t="s">
        <v>14</v>
      </c>
      <c r="D2850" t="s">
        <v>15</v>
      </c>
      <c r="E2850">
        <v>4.9482163406213413</v>
      </c>
      <c r="F2850" t="s">
        <v>173</v>
      </c>
      <c r="G2850" s="16">
        <v>46298.780196087966</v>
      </c>
    </row>
    <row r="2851" spans="1:7" x14ac:dyDescent="0.35">
      <c r="A2851" t="s">
        <v>35</v>
      </c>
      <c r="B2851">
        <v>2016</v>
      </c>
      <c r="C2851" t="s">
        <v>16</v>
      </c>
      <c r="D2851" t="s">
        <v>17</v>
      </c>
      <c r="E2851">
        <v>16.5</v>
      </c>
      <c r="F2851" t="s">
        <v>173</v>
      </c>
      <c r="G2851" s="16">
        <v>46298.780196087966</v>
      </c>
    </row>
    <row r="2852" spans="1:7" x14ac:dyDescent="0.35">
      <c r="A2852" t="s">
        <v>35</v>
      </c>
      <c r="B2852">
        <v>2016</v>
      </c>
      <c r="C2852" t="s">
        <v>18</v>
      </c>
      <c r="D2852" t="s">
        <v>19</v>
      </c>
      <c r="E2852">
        <v>69.709000000000003</v>
      </c>
      <c r="F2852" t="s">
        <v>173</v>
      </c>
      <c r="G2852" s="16">
        <v>46298.780196087966</v>
      </c>
    </row>
    <row r="2853" spans="1:7" x14ac:dyDescent="0.35">
      <c r="A2853" t="s">
        <v>35</v>
      </c>
      <c r="B2853">
        <v>2016</v>
      </c>
      <c r="C2853" t="s">
        <v>20</v>
      </c>
      <c r="D2853" t="s">
        <v>21</v>
      </c>
      <c r="E2853">
        <v>1343944296</v>
      </c>
      <c r="F2853" t="s">
        <v>173</v>
      </c>
      <c r="G2853" s="16">
        <v>46298.780196087966</v>
      </c>
    </row>
    <row r="2854" spans="1:7" x14ac:dyDescent="0.35">
      <c r="A2854" t="s">
        <v>35</v>
      </c>
      <c r="B2854">
        <v>2016</v>
      </c>
      <c r="C2854" t="s">
        <v>22</v>
      </c>
      <c r="D2854" t="s">
        <v>23</v>
      </c>
      <c r="E2854">
        <v>40.082485713276021</v>
      </c>
      <c r="F2854" t="s">
        <v>173</v>
      </c>
      <c r="G2854" s="16">
        <v>46298.780196087966</v>
      </c>
    </row>
    <row r="2855" spans="1:7" x14ac:dyDescent="0.35">
      <c r="A2855" t="s">
        <v>35</v>
      </c>
      <c r="B2855">
        <v>2017</v>
      </c>
      <c r="C2855" t="s">
        <v>6</v>
      </c>
      <c r="D2855" t="s">
        <v>7</v>
      </c>
      <c r="E2855">
        <v>91.8</v>
      </c>
      <c r="F2855" t="s">
        <v>173</v>
      </c>
      <c r="G2855" s="16">
        <v>46298.780196087966</v>
      </c>
    </row>
    <row r="2856" spans="1:7" x14ac:dyDescent="0.35">
      <c r="A2856" t="s">
        <v>35</v>
      </c>
      <c r="B2856">
        <v>2017</v>
      </c>
      <c r="C2856" t="s">
        <v>8</v>
      </c>
      <c r="D2856" t="s">
        <v>9</v>
      </c>
      <c r="E2856">
        <v>2432016068498.2334</v>
      </c>
      <c r="F2856" t="s">
        <v>173</v>
      </c>
      <c r="G2856" s="16">
        <v>46298.780196087966</v>
      </c>
    </row>
    <row r="2857" spans="1:7" x14ac:dyDescent="0.35">
      <c r="A2857" t="s">
        <v>35</v>
      </c>
      <c r="B2857">
        <v>2017</v>
      </c>
      <c r="C2857" t="s">
        <v>10</v>
      </c>
      <c r="D2857" t="s">
        <v>11</v>
      </c>
      <c r="E2857">
        <v>6.7953834190242191</v>
      </c>
      <c r="F2857" t="s">
        <v>173</v>
      </c>
      <c r="G2857" s="16">
        <v>46298.780196087966</v>
      </c>
    </row>
    <row r="2858" spans="1:7" x14ac:dyDescent="0.35">
      <c r="A2858" t="s">
        <v>35</v>
      </c>
      <c r="B2858">
        <v>2017</v>
      </c>
      <c r="C2858" t="s">
        <v>12</v>
      </c>
      <c r="D2858" t="s">
        <v>13</v>
      </c>
      <c r="E2858">
        <v>7116.0365918539592</v>
      </c>
      <c r="F2858" t="s">
        <v>173</v>
      </c>
      <c r="G2858" s="16">
        <v>46298.780196087966</v>
      </c>
    </row>
    <row r="2859" spans="1:7" x14ac:dyDescent="0.35">
      <c r="A2859" t="s">
        <v>35</v>
      </c>
      <c r="B2859">
        <v>2017</v>
      </c>
      <c r="C2859" t="s">
        <v>14</v>
      </c>
      <c r="D2859" t="s">
        <v>15</v>
      </c>
      <c r="E2859">
        <v>3.3281733746130469</v>
      </c>
      <c r="F2859" t="s">
        <v>173</v>
      </c>
      <c r="G2859" s="16">
        <v>46298.780196087966</v>
      </c>
    </row>
    <row r="2860" spans="1:7" x14ac:dyDescent="0.35">
      <c r="A2860" t="s">
        <v>35</v>
      </c>
      <c r="B2860">
        <v>2017</v>
      </c>
      <c r="C2860" t="s">
        <v>16</v>
      </c>
      <c r="D2860" t="s">
        <v>17</v>
      </c>
      <c r="E2860">
        <v>18.200000760000002</v>
      </c>
      <c r="F2860" t="s">
        <v>173</v>
      </c>
      <c r="G2860" s="16">
        <v>46298.780196087966</v>
      </c>
    </row>
    <row r="2861" spans="1:7" x14ac:dyDescent="0.35">
      <c r="A2861" t="s">
        <v>35</v>
      </c>
      <c r="B2861">
        <v>2017</v>
      </c>
      <c r="C2861" t="s">
        <v>18</v>
      </c>
      <c r="D2861" t="s">
        <v>19</v>
      </c>
      <c r="E2861">
        <v>70.067999999999998</v>
      </c>
      <c r="F2861" t="s">
        <v>173</v>
      </c>
      <c r="G2861" s="16">
        <v>46298.780196087966</v>
      </c>
    </row>
    <row r="2862" spans="1:7" x14ac:dyDescent="0.35">
      <c r="A2862" t="s">
        <v>35</v>
      </c>
      <c r="B2862">
        <v>2017</v>
      </c>
      <c r="C2862" t="s">
        <v>20</v>
      </c>
      <c r="D2862" t="s">
        <v>21</v>
      </c>
      <c r="E2862">
        <v>1359657400</v>
      </c>
      <c r="F2862" t="s">
        <v>173</v>
      </c>
      <c r="G2862" s="16">
        <v>46298.780196087966</v>
      </c>
    </row>
    <row r="2863" spans="1:7" x14ac:dyDescent="0.35">
      <c r="A2863" t="s">
        <v>35</v>
      </c>
      <c r="B2863">
        <v>2017</v>
      </c>
      <c r="C2863" t="s">
        <v>22</v>
      </c>
      <c r="D2863" t="s">
        <v>23</v>
      </c>
      <c r="E2863">
        <v>40.74249695452253</v>
      </c>
      <c r="F2863" t="s">
        <v>173</v>
      </c>
      <c r="G2863" s="16">
        <v>46298.780196087966</v>
      </c>
    </row>
    <row r="2864" spans="1:7" x14ac:dyDescent="0.35">
      <c r="A2864" t="s">
        <v>35</v>
      </c>
      <c r="B2864">
        <v>2018</v>
      </c>
      <c r="C2864" t="s">
        <v>6</v>
      </c>
      <c r="D2864" t="s">
        <v>7</v>
      </c>
      <c r="E2864">
        <v>95.7</v>
      </c>
      <c r="F2864" t="s">
        <v>173</v>
      </c>
      <c r="G2864" s="16">
        <v>46298.780196087966</v>
      </c>
    </row>
    <row r="2865" spans="1:7" x14ac:dyDescent="0.35">
      <c r="A2865" t="s">
        <v>35</v>
      </c>
      <c r="B2865">
        <v>2018</v>
      </c>
      <c r="C2865" t="s">
        <v>8</v>
      </c>
      <c r="D2865" t="s">
        <v>9</v>
      </c>
      <c r="E2865">
        <v>2588974770244.4785</v>
      </c>
      <c r="F2865" t="s">
        <v>173</v>
      </c>
      <c r="G2865" s="16">
        <v>46298.780196087966</v>
      </c>
    </row>
    <row r="2866" spans="1:7" x14ac:dyDescent="0.35">
      <c r="A2866" t="s">
        <v>35</v>
      </c>
      <c r="B2866">
        <v>2018</v>
      </c>
      <c r="C2866" t="s">
        <v>10</v>
      </c>
      <c r="D2866" t="s">
        <v>11</v>
      </c>
      <c r="E2866">
        <v>6.4538513449529518</v>
      </c>
      <c r="F2866" t="s">
        <v>173</v>
      </c>
      <c r="G2866" s="16">
        <v>46298.780196087966</v>
      </c>
    </row>
    <row r="2867" spans="1:7" x14ac:dyDescent="0.35">
      <c r="A2867" t="s">
        <v>35</v>
      </c>
      <c r="B2867">
        <v>2018</v>
      </c>
      <c r="C2867" t="s">
        <v>12</v>
      </c>
      <c r="D2867" t="s">
        <v>13</v>
      </c>
      <c r="E2867">
        <v>7492.6257675514535</v>
      </c>
      <c r="F2867" t="s">
        <v>173</v>
      </c>
      <c r="G2867" s="16">
        <v>46298.780196087966</v>
      </c>
    </row>
    <row r="2868" spans="1:7" x14ac:dyDescent="0.35">
      <c r="A2868" t="s">
        <v>35</v>
      </c>
      <c r="B2868">
        <v>2018</v>
      </c>
      <c r="C2868" t="s">
        <v>14</v>
      </c>
      <c r="D2868" t="s">
        <v>15</v>
      </c>
      <c r="E2868">
        <v>3.9388264669164261</v>
      </c>
      <c r="F2868" t="s">
        <v>173</v>
      </c>
      <c r="G2868" s="16">
        <v>46298.780196087966</v>
      </c>
    </row>
    <row r="2869" spans="1:7" x14ac:dyDescent="0.35">
      <c r="A2869" t="s">
        <v>35</v>
      </c>
      <c r="B2869">
        <v>2018</v>
      </c>
      <c r="C2869" t="s">
        <v>16</v>
      </c>
      <c r="D2869" t="s">
        <v>17</v>
      </c>
      <c r="E2869">
        <v>20.081300037938401</v>
      </c>
      <c r="F2869" t="s">
        <v>173</v>
      </c>
      <c r="G2869" s="16">
        <v>46298.780196087966</v>
      </c>
    </row>
    <row r="2870" spans="1:7" x14ac:dyDescent="0.35">
      <c r="A2870" t="s">
        <v>35</v>
      </c>
      <c r="B2870">
        <v>2018</v>
      </c>
      <c r="C2870" t="s">
        <v>18</v>
      </c>
      <c r="D2870" t="s">
        <v>19</v>
      </c>
      <c r="E2870">
        <v>70.415000000000006</v>
      </c>
      <c r="F2870" t="s">
        <v>173</v>
      </c>
      <c r="G2870" s="16">
        <v>46298.780196087966</v>
      </c>
    </row>
    <row r="2871" spans="1:7" x14ac:dyDescent="0.35">
      <c r="A2871" t="s">
        <v>35</v>
      </c>
      <c r="B2871">
        <v>2018</v>
      </c>
      <c r="C2871" t="s">
        <v>20</v>
      </c>
      <c r="D2871" t="s">
        <v>21</v>
      </c>
      <c r="E2871">
        <v>1374659064</v>
      </c>
      <c r="F2871" t="s">
        <v>173</v>
      </c>
      <c r="G2871" s="16">
        <v>46298.780196087966</v>
      </c>
    </row>
    <row r="2872" spans="1:7" x14ac:dyDescent="0.35">
      <c r="A2872" t="s">
        <v>35</v>
      </c>
      <c r="B2872">
        <v>2018</v>
      </c>
      <c r="C2872" t="s">
        <v>22</v>
      </c>
      <c r="D2872" t="s">
        <v>23</v>
      </c>
      <c r="E2872">
        <v>43.616969332388891</v>
      </c>
      <c r="F2872" t="s">
        <v>173</v>
      </c>
      <c r="G2872" s="16">
        <v>46298.780196087966</v>
      </c>
    </row>
    <row r="2873" spans="1:7" x14ac:dyDescent="0.35">
      <c r="A2873" t="s">
        <v>35</v>
      </c>
      <c r="B2873">
        <v>2019</v>
      </c>
      <c r="C2873" t="s">
        <v>6</v>
      </c>
      <c r="D2873" t="s">
        <v>7</v>
      </c>
      <c r="E2873">
        <v>95.9</v>
      </c>
      <c r="F2873" t="s">
        <v>173</v>
      </c>
      <c r="G2873" s="16">
        <v>46298.780196087966</v>
      </c>
    </row>
    <row r="2874" spans="1:7" x14ac:dyDescent="0.35">
      <c r="A2874" t="s">
        <v>35</v>
      </c>
      <c r="B2874">
        <v>2019</v>
      </c>
      <c r="C2874" t="s">
        <v>8</v>
      </c>
      <c r="D2874" t="s">
        <v>9</v>
      </c>
      <c r="E2874">
        <v>2689205295885.2617</v>
      </c>
      <c r="F2874" t="s">
        <v>173</v>
      </c>
      <c r="G2874" s="16">
        <v>46298.780196087966</v>
      </c>
    </row>
    <row r="2875" spans="1:7" x14ac:dyDescent="0.35">
      <c r="A2875" t="s">
        <v>35</v>
      </c>
      <c r="B2875">
        <v>2019</v>
      </c>
      <c r="C2875" t="s">
        <v>10</v>
      </c>
      <c r="D2875" t="s">
        <v>11</v>
      </c>
      <c r="E2875">
        <v>3.8714369407052374</v>
      </c>
      <c r="F2875" t="s">
        <v>173</v>
      </c>
      <c r="G2875" s="16">
        <v>46298.780196087966</v>
      </c>
    </row>
    <row r="2876" spans="1:7" x14ac:dyDescent="0.35">
      <c r="A2876" t="s">
        <v>35</v>
      </c>
      <c r="B2876">
        <v>2019</v>
      </c>
      <c r="C2876" t="s">
        <v>12</v>
      </c>
      <c r="D2876" t="s">
        <v>13</v>
      </c>
      <c r="E2876">
        <v>7702.176348119574</v>
      </c>
      <c r="F2876" t="s">
        <v>173</v>
      </c>
      <c r="G2876" s="16">
        <v>46298.780196087966</v>
      </c>
    </row>
    <row r="2877" spans="1:7" x14ac:dyDescent="0.35">
      <c r="A2877" t="s">
        <v>35</v>
      </c>
      <c r="B2877">
        <v>2019</v>
      </c>
      <c r="C2877" t="s">
        <v>14</v>
      </c>
      <c r="D2877" t="s">
        <v>15</v>
      </c>
      <c r="E2877">
        <v>3.729505735391232</v>
      </c>
      <c r="F2877" t="s">
        <v>173</v>
      </c>
      <c r="G2877" s="16">
        <v>46298.780196087966</v>
      </c>
    </row>
    <row r="2878" spans="1:7" x14ac:dyDescent="0.35">
      <c r="A2878" t="s">
        <v>35</v>
      </c>
      <c r="B2878">
        <v>2019</v>
      </c>
      <c r="C2878" t="s">
        <v>16</v>
      </c>
      <c r="D2878" t="s">
        <v>17</v>
      </c>
      <c r="E2878">
        <v>29.523500439999999</v>
      </c>
      <c r="F2878" t="s">
        <v>173</v>
      </c>
      <c r="G2878" s="16">
        <v>46298.780196087966</v>
      </c>
    </row>
    <row r="2879" spans="1:7" x14ac:dyDescent="0.35">
      <c r="A2879" t="s">
        <v>35</v>
      </c>
      <c r="B2879">
        <v>2019</v>
      </c>
      <c r="C2879" t="s">
        <v>18</v>
      </c>
      <c r="D2879" t="s">
        <v>19</v>
      </c>
      <c r="E2879">
        <v>70.745999999999995</v>
      </c>
      <c r="F2879" t="s">
        <v>173</v>
      </c>
      <c r="G2879" s="16">
        <v>46298.780196087966</v>
      </c>
    </row>
    <row r="2880" spans="1:7" x14ac:dyDescent="0.35">
      <c r="A2880" t="s">
        <v>35</v>
      </c>
      <c r="B2880">
        <v>2019</v>
      </c>
      <c r="C2880" t="s">
        <v>20</v>
      </c>
      <c r="D2880" t="s">
        <v>21</v>
      </c>
      <c r="E2880">
        <v>1389030312</v>
      </c>
      <c r="F2880" t="s">
        <v>173</v>
      </c>
      <c r="G2880" s="16">
        <v>46298.780196087966</v>
      </c>
    </row>
    <row r="2881" spans="1:7" x14ac:dyDescent="0.35">
      <c r="A2881" t="s">
        <v>35</v>
      </c>
      <c r="B2881">
        <v>2019</v>
      </c>
      <c r="C2881" t="s">
        <v>22</v>
      </c>
      <c r="D2881" t="s">
        <v>23</v>
      </c>
      <c r="E2881">
        <v>39.905403530644193</v>
      </c>
      <c r="F2881" t="s">
        <v>173</v>
      </c>
      <c r="G2881" s="16">
        <v>46298.780196087966</v>
      </c>
    </row>
    <row r="2882" spans="1:7" x14ac:dyDescent="0.35">
      <c r="A2882" t="s">
        <v>35</v>
      </c>
      <c r="B2882">
        <v>2020</v>
      </c>
      <c r="C2882" t="s">
        <v>6</v>
      </c>
      <c r="D2882" t="s">
        <v>7</v>
      </c>
      <c r="E2882">
        <v>96.5</v>
      </c>
      <c r="F2882" t="s">
        <v>173</v>
      </c>
      <c r="G2882" s="16">
        <v>46298.780196087966</v>
      </c>
    </row>
    <row r="2883" spans="1:7" x14ac:dyDescent="0.35">
      <c r="A2883" t="s">
        <v>35</v>
      </c>
      <c r="B2883">
        <v>2020</v>
      </c>
      <c r="C2883" t="s">
        <v>8</v>
      </c>
      <c r="D2883" t="s">
        <v>9</v>
      </c>
      <c r="E2883">
        <v>2533830417086.3608</v>
      </c>
      <c r="F2883" t="s">
        <v>173</v>
      </c>
      <c r="G2883" s="16">
        <v>46298.780196087966</v>
      </c>
    </row>
    <row r="2884" spans="1:7" x14ac:dyDescent="0.35">
      <c r="A2884" t="s">
        <v>35</v>
      </c>
      <c r="B2884">
        <v>2020</v>
      </c>
      <c r="C2884" t="s">
        <v>10</v>
      </c>
      <c r="D2884" t="s">
        <v>11</v>
      </c>
      <c r="E2884">
        <v>-5.7777247068730304</v>
      </c>
      <c r="F2884" t="s">
        <v>173</v>
      </c>
      <c r="G2884" s="16">
        <v>46298.780196087966</v>
      </c>
    </row>
    <row r="2885" spans="1:7" x14ac:dyDescent="0.35">
      <c r="A2885" t="s">
        <v>35</v>
      </c>
      <c r="B2885">
        <v>2020</v>
      </c>
      <c r="C2885" t="s">
        <v>12</v>
      </c>
      <c r="D2885" t="s">
        <v>13</v>
      </c>
      <c r="E2885">
        <v>7186.8644709967884</v>
      </c>
      <c r="F2885" t="s">
        <v>173</v>
      </c>
      <c r="G2885" s="16">
        <v>46298.780196087966</v>
      </c>
    </row>
    <row r="2886" spans="1:7" x14ac:dyDescent="0.35">
      <c r="A2886" t="s">
        <v>35</v>
      </c>
      <c r="B2886">
        <v>2020</v>
      </c>
      <c r="C2886" t="s">
        <v>14</v>
      </c>
      <c r="D2886" t="s">
        <v>15</v>
      </c>
      <c r="E2886">
        <v>6.6234367762852964</v>
      </c>
      <c r="F2886" t="s">
        <v>173</v>
      </c>
      <c r="G2886" s="16">
        <v>46298.780196087966</v>
      </c>
    </row>
    <row r="2887" spans="1:7" x14ac:dyDescent="0.35">
      <c r="A2887" t="s">
        <v>35</v>
      </c>
      <c r="B2887">
        <v>2020</v>
      </c>
      <c r="C2887" t="s">
        <v>16</v>
      </c>
      <c r="D2887" t="s">
        <v>17</v>
      </c>
      <c r="E2887">
        <v>43.405443130000002</v>
      </c>
      <c r="F2887" t="s">
        <v>173</v>
      </c>
      <c r="G2887" s="16">
        <v>46298.780196087966</v>
      </c>
    </row>
    <row r="2888" spans="1:7" x14ac:dyDescent="0.35">
      <c r="A2888" t="s">
        <v>35</v>
      </c>
      <c r="B2888">
        <v>2020</v>
      </c>
      <c r="C2888" t="s">
        <v>18</v>
      </c>
      <c r="D2888" t="s">
        <v>19</v>
      </c>
      <c r="E2888">
        <v>70.156000000000006</v>
      </c>
      <c r="F2888" t="s">
        <v>173</v>
      </c>
      <c r="G2888" s="16">
        <v>46298.780196087966</v>
      </c>
    </row>
    <row r="2889" spans="1:7" x14ac:dyDescent="0.35">
      <c r="A2889" t="s">
        <v>35</v>
      </c>
      <c r="B2889">
        <v>2020</v>
      </c>
      <c r="C2889" t="s">
        <v>20</v>
      </c>
      <c r="D2889" t="s">
        <v>21</v>
      </c>
      <c r="E2889">
        <v>1402617695</v>
      </c>
      <c r="F2889" t="s">
        <v>173</v>
      </c>
      <c r="G2889" s="16">
        <v>46298.780196087966</v>
      </c>
    </row>
    <row r="2890" spans="1:7" x14ac:dyDescent="0.35">
      <c r="A2890" t="s">
        <v>35</v>
      </c>
      <c r="B2890">
        <v>2020</v>
      </c>
      <c r="C2890" t="s">
        <v>22</v>
      </c>
      <c r="D2890" t="s">
        <v>23</v>
      </c>
      <c r="E2890">
        <v>37.758105329276752</v>
      </c>
      <c r="F2890" t="s">
        <v>173</v>
      </c>
      <c r="G2890" s="16">
        <v>46298.780196087966</v>
      </c>
    </row>
    <row r="2891" spans="1:7" x14ac:dyDescent="0.35">
      <c r="A2891" t="s">
        <v>35</v>
      </c>
      <c r="B2891">
        <v>2021</v>
      </c>
      <c r="C2891" t="s">
        <v>6</v>
      </c>
      <c r="D2891" t="s">
        <v>7</v>
      </c>
      <c r="E2891">
        <v>99.6</v>
      </c>
      <c r="F2891" t="s">
        <v>173</v>
      </c>
      <c r="G2891" s="16">
        <v>46298.780196087966</v>
      </c>
    </row>
    <row r="2892" spans="1:7" x14ac:dyDescent="0.35">
      <c r="A2892" t="s">
        <v>35</v>
      </c>
      <c r="B2892">
        <v>2021</v>
      </c>
      <c r="C2892" t="s">
        <v>8</v>
      </c>
      <c r="D2892" t="s">
        <v>9</v>
      </c>
      <c r="E2892">
        <v>2779348258938.2803</v>
      </c>
      <c r="F2892" t="s">
        <v>173</v>
      </c>
      <c r="G2892" s="16">
        <v>46298.780196087966</v>
      </c>
    </row>
    <row r="2893" spans="1:7" x14ac:dyDescent="0.35">
      <c r="A2893" t="s">
        <v>35</v>
      </c>
      <c r="B2893">
        <v>2021</v>
      </c>
      <c r="C2893" t="s">
        <v>10</v>
      </c>
      <c r="D2893" t="s">
        <v>11</v>
      </c>
      <c r="E2893">
        <v>9.6895924919174092</v>
      </c>
      <c r="F2893" t="s">
        <v>173</v>
      </c>
      <c r="G2893" s="16">
        <v>46298.780196087966</v>
      </c>
    </row>
    <row r="2894" spans="1:7" x14ac:dyDescent="0.35">
      <c r="A2894" t="s">
        <v>35</v>
      </c>
      <c r="B2894">
        <v>2021</v>
      </c>
      <c r="C2894" t="s">
        <v>12</v>
      </c>
      <c r="D2894" t="s">
        <v>13</v>
      </c>
      <c r="E2894">
        <v>7818.6570175750412</v>
      </c>
      <c r="F2894" t="s">
        <v>173</v>
      </c>
      <c r="G2894" s="16">
        <v>46298.780196087966</v>
      </c>
    </row>
    <row r="2895" spans="1:7" x14ac:dyDescent="0.35">
      <c r="A2895" t="s">
        <v>35</v>
      </c>
      <c r="B2895">
        <v>2021</v>
      </c>
      <c r="C2895" t="s">
        <v>14</v>
      </c>
      <c r="D2895" t="s">
        <v>15</v>
      </c>
      <c r="E2895">
        <v>5.1314074717636373</v>
      </c>
      <c r="F2895" t="s">
        <v>173</v>
      </c>
      <c r="G2895" s="16">
        <v>46298.780196087966</v>
      </c>
    </row>
    <row r="2896" spans="1:7" x14ac:dyDescent="0.35">
      <c r="A2896" t="s">
        <v>35</v>
      </c>
      <c r="B2896">
        <v>2021</v>
      </c>
      <c r="C2896" t="s">
        <v>16</v>
      </c>
      <c r="D2896" t="s">
        <v>17</v>
      </c>
      <c r="E2896">
        <v>49.258098599999997</v>
      </c>
      <c r="F2896" t="s">
        <v>173</v>
      </c>
      <c r="G2896" s="16">
        <v>46298.780196087966</v>
      </c>
    </row>
    <row r="2897" spans="1:7" x14ac:dyDescent="0.35">
      <c r="A2897" t="s">
        <v>35</v>
      </c>
      <c r="B2897">
        <v>2021</v>
      </c>
      <c r="C2897" t="s">
        <v>18</v>
      </c>
      <c r="D2897" t="s">
        <v>19</v>
      </c>
      <c r="E2897">
        <v>67.281999999999996</v>
      </c>
      <c r="F2897" t="s">
        <v>173</v>
      </c>
      <c r="G2897" s="16">
        <v>46298.780196087966</v>
      </c>
    </row>
    <row r="2898" spans="1:7" x14ac:dyDescent="0.35">
      <c r="A2898" t="s">
        <v>35</v>
      </c>
      <c r="B2898">
        <v>2021</v>
      </c>
      <c r="C2898" t="s">
        <v>20</v>
      </c>
      <c r="D2898" t="s">
        <v>21</v>
      </c>
      <c r="E2898">
        <v>1414203896</v>
      </c>
      <c r="F2898" t="s">
        <v>173</v>
      </c>
      <c r="G2898" s="16">
        <v>46298.780196087966</v>
      </c>
    </row>
    <row r="2899" spans="1:7" x14ac:dyDescent="0.35">
      <c r="A2899" t="s">
        <v>35</v>
      </c>
      <c r="B2899">
        <v>2021</v>
      </c>
      <c r="C2899" t="s">
        <v>22</v>
      </c>
      <c r="D2899" t="s">
        <v>23</v>
      </c>
      <c r="E2899">
        <v>45.423088784044594</v>
      </c>
      <c r="F2899" t="s">
        <v>173</v>
      </c>
      <c r="G2899" s="16">
        <v>46298.780196087966</v>
      </c>
    </row>
    <row r="2900" spans="1:7" x14ac:dyDescent="0.35">
      <c r="A2900" t="s">
        <v>35</v>
      </c>
      <c r="B2900">
        <v>2022</v>
      </c>
      <c r="C2900" t="s">
        <v>6</v>
      </c>
      <c r="D2900" t="s">
        <v>7</v>
      </c>
      <c r="E2900">
        <v>99.2</v>
      </c>
      <c r="F2900" t="s">
        <v>173</v>
      </c>
      <c r="G2900" s="16">
        <v>46298.780196087966</v>
      </c>
    </row>
    <row r="2901" spans="1:7" x14ac:dyDescent="0.35">
      <c r="A2901" t="s">
        <v>35</v>
      </c>
      <c r="B2901">
        <v>2022</v>
      </c>
      <c r="C2901" t="s">
        <v>8</v>
      </c>
      <c r="D2901" t="s">
        <v>9</v>
      </c>
      <c r="E2901">
        <v>2990839011962.0557</v>
      </c>
      <c r="F2901" t="s">
        <v>173</v>
      </c>
      <c r="G2901" s="16">
        <v>46298.780196087966</v>
      </c>
    </row>
    <row r="2902" spans="1:7" x14ac:dyDescent="0.35">
      <c r="A2902" t="s">
        <v>35</v>
      </c>
      <c r="B2902">
        <v>2022</v>
      </c>
      <c r="C2902" t="s">
        <v>10</v>
      </c>
      <c r="D2902" t="s">
        <v>11</v>
      </c>
      <c r="E2902">
        <v>7.609364977693204</v>
      </c>
      <c r="F2902" t="s">
        <v>173</v>
      </c>
      <c r="G2902" s="16">
        <v>46298.780196087966</v>
      </c>
    </row>
    <row r="2903" spans="1:7" x14ac:dyDescent="0.35">
      <c r="A2903" t="s">
        <v>35</v>
      </c>
      <c r="B2903">
        <v>2022</v>
      </c>
      <c r="C2903" t="s">
        <v>12</v>
      </c>
      <c r="D2903" t="s">
        <v>13</v>
      </c>
      <c r="E2903">
        <v>8347.3847864708641</v>
      </c>
      <c r="F2903" t="s">
        <v>173</v>
      </c>
      <c r="G2903" s="16">
        <v>46298.780196087966</v>
      </c>
    </row>
    <row r="2904" spans="1:7" x14ac:dyDescent="0.35">
      <c r="A2904" t="s">
        <v>35</v>
      </c>
      <c r="B2904">
        <v>2022</v>
      </c>
      <c r="C2904" t="s">
        <v>14</v>
      </c>
      <c r="D2904" t="s">
        <v>15</v>
      </c>
      <c r="E2904">
        <v>6.6990341407985774</v>
      </c>
      <c r="F2904" t="s">
        <v>173</v>
      </c>
      <c r="G2904" s="16">
        <v>46298.780196087966</v>
      </c>
    </row>
    <row r="2905" spans="1:7" x14ac:dyDescent="0.35">
      <c r="A2905" t="s">
        <v>35</v>
      </c>
      <c r="B2905">
        <v>2022</v>
      </c>
      <c r="C2905" t="s">
        <v>16</v>
      </c>
      <c r="D2905" t="s">
        <v>17</v>
      </c>
      <c r="E2905">
        <v>55.9</v>
      </c>
      <c r="F2905" t="s">
        <v>173</v>
      </c>
      <c r="G2905" s="16">
        <v>46298.780196087966</v>
      </c>
    </row>
    <row r="2906" spans="1:7" x14ac:dyDescent="0.35">
      <c r="A2906" t="s">
        <v>35</v>
      </c>
      <c r="B2906">
        <v>2022</v>
      </c>
      <c r="C2906" t="s">
        <v>18</v>
      </c>
      <c r="D2906" t="s">
        <v>19</v>
      </c>
      <c r="E2906">
        <v>71.697999999999993</v>
      </c>
      <c r="F2906" t="s">
        <v>173</v>
      </c>
      <c r="G2906" s="16">
        <v>46298.780196087966</v>
      </c>
    </row>
    <row r="2907" spans="1:7" x14ac:dyDescent="0.35">
      <c r="A2907" t="s">
        <v>35</v>
      </c>
      <c r="B2907">
        <v>2022</v>
      </c>
      <c r="C2907" t="s">
        <v>20</v>
      </c>
      <c r="D2907" t="s">
        <v>21</v>
      </c>
      <c r="E2907">
        <v>1425423212</v>
      </c>
      <c r="F2907" t="s">
        <v>173</v>
      </c>
      <c r="G2907" s="16">
        <v>46298.780196087966</v>
      </c>
    </row>
    <row r="2908" spans="1:7" x14ac:dyDescent="0.35">
      <c r="A2908" t="s">
        <v>35</v>
      </c>
      <c r="B2908">
        <v>2022</v>
      </c>
      <c r="C2908" t="s">
        <v>22</v>
      </c>
      <c r="D2908" t="s">
        <v>23</v>
      </c>
      <c r="E2908">
        <v>50.697938275804233</v>
      </c>
      <c r="F2908" t="s">
        <v>173</v>
      </c>
      <c r="G2908" s="16">
        <v>46298.780196087966</v>
      </c>
    </row>
    <row r="2909" spans="1:7" x14ac:dyDescent="0.35">
      <c r="A2909" t="s">
        <v>35</v>
      </c>
      <c r="B2909">
        <v>2023</v>
      </c>
      <c r="C2909" t="s">
        <v>6</v>
      </c>
      <c r="D2909" t="s">
        <v>7</v>
      </c>
      <c r="E2909">
        <v>99.5</v>
      </c>
      <c r="F2909" t="s">
        <v>173</v>
      </c>
      <c r="G2909" s="16">
        <v>46298.780196087966</v>
      </c>
    </row>
    <row r="2910" spans="1:7" x14ac:dyDescent="0.35">
      <c r="A2910" t="s">
        <v>35</v>
      </c>
      <c r="B2910">
        <v>2023</v>
      </c>
      <c r="C2910" t="s">
        <v>8</v>
      </c>
      <c r="D2910" t="s">
        <v>9</v>
      </c>
      <c r="E2910">
        <v>3206485223026.3037</v>
      </c>
      <c r="F2910" t="s">
        <v>173</v>
      </c>
      <c r="G2910" s="16">
        <v>46298.780196087966</v>
      </c>
    </row>
    <row r="2911" spans="1:7" x14ac:dyDescent="0.35">
      <c r="A2911" t="s">
        <v>35</v>
      </c>
      <c r="B2911">
        <v>2023</v>
      </c>
      <c r="C2911" t="s">
        <v>10</v>
      </c>
      <c r="D2911" t="s">
        <v>11</v>
      </c>
      <c r="E2911">
        <v>7.2102246293350021</v>
      </c>
      <c r="F2911" t="s">
        <v>173</v>
      </c>
      <c r="G2911" s="16">
        <v>46298.780196087966</v>
      </c>
    </row>
    <row r="2912" spans="1:7" x14ac:dyDescent="0.35">
      <c r="A2912" t="s">
        <v>35</v>
      </c>
      <c r="B2912">
        <v>2023</v>
      </c>
      <c r="C2912" t="s">
        <v>12</v>
      </c>
      <c r="D2912" t="s">
        <v>13</v>
      </c>
      <c r="E2912">
        <v>8870.5502760934469</v>
      </c>
      <c r="F2912" t="s">
        <v>173</v>
      </c>
      <c r="G2912" s="16">
        <v>46298.780196087966</v>
      </c>
    </row>
    <row r="2913" spans="1:7" x14ac:dyDescent="0.35">
      <c r="A2913" t="s">
        <v>35</v>
      </c>
      <c r="B2913">
        <v>2023</v>
      </c>
      <c r="C2913" t="s">
        <v>14</v>
      </c>
      <c r="D2913" t="s">
        <v>15</v>
      </c>
      <c r="E2913">
        <v>5.6491431890792496</v>
      </c>
      <c r="F2913" t="s">
        <v>173</v>
      </c>
      <c r="G2913" s="16">
        <v>46298.780196087966</v>
      </c>
    </row>
    <row r="2914" spans="1:7" x14ac:dyDescent="0.35">
      <c r="A2914" t="s">
        <v>35</v>
      </c>
      <c r="B2914">
        <v>2023</v>
      </c>
      <c r="C2914" t="s">
        <v>16</v>
      </c>
      <c r="D2914" t="s">
        <v>17</v>
      </c>
      <c r="E2914">
        <v>60.252300259999998</v>
      </c>
      <c r="F2914" t="s">
        <v>173</v>
      </c>
      <c r="G2914" s="16">
        <v>46298.780196087966</v>
      </c>
    </row>
    <row r="2915" spans="1:7" x14ac:dyDescent="0.35">
      <c r="A2915" t="s">
        <v>35</v>
      </c>
      <c r="B2915">
        <v>2023</v>
      </c>
      <c r="C2915" t="s">
        <v>18</v>
      </c>
      <c r="D2915" t="s">
        <v>19</v>
      </c>
      <c r="E2915">
        <v>72.003</v>
      </c>
      <c r="F2915" t="s">
        <v>173</v>
      </c>
      <c r="G2915" s="16">
        <v>46298.780196087966</v>
      </c>
    </row>
    <row r="2916" spans="1:7" x14ac:dyDescent="0.35">
      <c r="A2916" t="s">
        <v>35</v>
      </c>
      <c r="B2916">
        <v>2023</v>
      </c>
      <c r="C2916" t="s">
        <v>20</v>
      </c>
      <c r="D2916" t="s">
        <v>21</v>
      </c>
      <c r="E2916">
        <v>1438069596</v>
      </c>
      <c r="F2916" t="s">
        <v>173</v>
      </c>
      <c r="G2916" s="16">
        <v>46298.780196087966</v>
      </c>
    </row>
    <row r="2917" spans="1:7" x14ac:dyDescent="0.35">
      <c r="A2917" t="s">
        <v>35</v>
      </c>
      <c r="B2917">
        <v>2023</v>
      </c>
      <c r="C2917" t="s">
        <v>22</v>
      </c>
      <c r="D2917" t="s">
        <v>23</v>
      </c>
      <c r="E2917">
        <v>46.322952058233838</v>
      </c>
      <c r="F2917" t="s">
        <v>173</v>
      </c>
      <c r="G2917" s="16">
        <v>46298.780196087966</v>
      </c>
    </row>
    <row r="2918" spans="1:7" x14ac:dyDescent="0.35">
      <c r="A2918" t="s">
        <v>35</v>
      </c>
      <c r="B2918">
        <v>2024</v>
      </c>
      <c r="C2918" t="s">
        <v>6</v>
      </c>
      <c r="D2918" t="s">
        <v>7</v>
      </c>
      <c r="E2918">
        <v>99.9</v>
      </c>
      <c r="F2918" t="s">
        <v>173</v>
      </c>
      <c r="G2918" s="16">
        <v>46298.780196087966</v>
      </c>
    </row>
    <row r="2919" spans="1:7" x14ac:dyDescent="0.35">
      <c r="A2919" t="s">
        <v>35</v>
      </c>
      <c r="B2919">
        <v>2024</v>
      </c>
      <c r="C2919" t="s">
        <v>8</v>
      </c>
      <c r="D2919" t="s">
        <v>9</v>
      </c>
      <c r="E2919">
        <v>3434122552914.7739</v>
      </c>
      <c r="F2919" t="s">
        <v>173</v>
      </c>
      <c r="G2919" s="16">
        <v>46298.780196087966</v>
      </c>
    </row>
    <row r="2920" spans="1:7" x14ac:dyDescent="0.35">
      <c r="A2920" t="s">
        <v>35</v>
      </c>
      <c r="B2920">
        <v>2024</v>
      </c>
      <c r="C2920" t="s">
        <v>10</v>
      </c>
      <c r="D2920" t="s">
        <v>11</v>
      </c>
      <c r="E2920">
        <v>7.0992789317651841</v>
      </c>
      <c r="F2920" t="s">
        <v>173</v>
      </c>
      <c r="G2920" s="16">
        <v>46298.780196087966</v>
      </c>
    </row>
    <row r="2921" spans="1:7" x14ac:dyDescent="0.35">
      <c r="A2921" t="s">
        <v>35</v>
      </c>
      <c r="B2921">
        <v>2024</v>
      </c>
      <c r="C2921" t="s">
        <v>12</v>
      </c>
      <c r="D2921" t="s">
        <v>13</v>
      </c>
      <c r="E2921">
        <v>9416.0513704473487</v>
      </c>
      <c r="F2921" t="s">
        <v>173</v>
      </c>
      <c r="G2921" s="16">
        <v>46298.780196087966</v>
      </c>
    </row>
    <row r="2922" spans="1:7" x14ac:dyDescent="0.35">
      <c r="A2922" t="s">
        <v>35</v>
      </c>
      <c r="B2922">
        <v>2024</v>
      </c>
      <c r="C2922" t="s">
        <v>14</v>
      </c>
      <c r="D2922" t="s">
        <v>15</v>
      </c>
      <c r="E2922">
        <v>4.9530355097366057</v>
      </c>
      <c r="F2922" t="s">
        <v>173</v>
      </c>
      <c r="G2922" s="16">
        <v>46298.780196087966</v>
      </c>
    </row>
    <row r="2923" spans="1:7" x14ac:dyDescent="0.35">
      <c r="A2923" t="s">
        <v>35</v>
      </c>
      <c r="B2923">
        <v>2024</v>
      </c>
      <c r="C2923" t="s">
        <v>16</v>
      </c>
      <c r="D2923" t="s">
        <v>17</v>
      </c>
      <c r="E2923">
        <v>64.943496699999997</v>
      </c>
      <c r="F2923" t="s">
        <v>173</v>
      </c>
      <c r="G2923" s="16">
        <v>46298.780196087966</v>
      </c>
    </row>
    <row r="2924" spans="1:7" x14ac:dyDescent="0.35">
      <c r="A2924" t="s">
        <v>35</v>
      </c>
      <c r="B2924">
        <v>2024</v>
      </c>
      <c r="C2924" t="s">
        <v>18</v>
      </c>
      <c r="D2924" t="s">
        <v>19</v>
      </c>
      <c r="E2924">
        <v>72.234999999999999</v>
      </c>
      <c r="F2924" t="s">
        <v>173</v>
      </c>
      <c r="G2924" s="16">
        <v>46298.780196087966</v>
      </c>
    </row>
    <row r="2925" spans="1:7" x14ac:dyDescent="0.35">
      <c r="A2925" t="s">
        <v>35</v>
      </c>
      <c r="B2925">
        <v>2024</v>
      </c>
      <c r="C2925" t="s">
        <v>20</v>
      </c>
      <c r="D2925" t="s">
        <v>21</v>
      </c>
      <c r="E2925">
        <v>1450935791</v>
      </c>
      <c r="F2925" t="s">
        <v>173</v>
      </c>
      <c r="G2925" s="16">
        <v>46298.780196087966</v>
      </c>
    </row>
    <row r="2926" spans="1:7" x14ac:dyDescent="0.35">
      <c r="A2926" t="s">
        <v>35</v>
      </c>
      <c r="B2926">
        <v>2024</v>
      </c>
      <c r="C2926" t="s">
        <v>22</v>
      </c>
      <c r="D2926" t="s">
        <v>23</v>
      </c>
      <c r="E2926">
        <v>45.916690767874819</v>
      </c>
      <c r="F2926" t="s">
        <v>173</v>
      </c>
      <c r="G2926" s="16">
        <v>46298.780196087966</v>
      </c>
    </row>
    <row r="2927" spans="1:7" x14ac:dyDescent="0.35">
      <c r="A2927" t="s">
        <v>36</v>
      </c>
      <c r="B2927">
        <v>2000</v>
      </c>
      <c r="C2927" t="s">
        <v>6</v>
      </c>
      <c r="D2927" t="s">
        <v>7</v>
      </c>
      <c r="E2927">
        <v>100</v>
      </c>
      <c r="F2927" t="s">
        <v>173</v>
      </c>
      <c r="G2927" s="16">
        <v>46298.780196087966</v>
      </c>
    </row>
    <row r="2928" spans="1:7" x14ac:dyDescent="0.35">
      <c r="A2928" t="s">
        <v>36</v>
      </c>
      <c r="B2928">
        <v>2000</v>
      </c>
      <c r="C2928" t="s">
        <v>8</v>
      </c>
      <c r="D2928" t="s">
        <v>9</v>
      </c>
      <c r="E2928">
        <v>1856863206512.5508</v>
      </c>
      <c r="F2928" t="s">
        <v>173</v>
      </c>
      <c r="G2928" s="16">
        <v>46298.780196087966</v>
      </c>
    </row>
    <row r="2929" spans="1:7" x14ac:dyDescent="0.35">
      <c r="A2929" t="s">
        <v>36</v>
      </c>
      <c r="B2929">
        <v>2000</v>
      </c>
      <c r="C2929" t="s">
        <v>10</v>
      </c>
      <c r="D2929" t="s">
        <v>11</v>
      </c>
      <c r="E2929">
        <v>3.8820988506265195</v>
      </c>
      <c r="F2929" t="s">
        <v>173</v>
      </c>
      <c r="G2929" s="16">
        <v>46298.780196087966</v>
      </c>
    </row>
    <row r="2930" spans="1:7" x14ac:dyDescent="0.35">
      <c r="A2930" t="s">
        <v>36</v>
      </c>
      <c r="B2930">
        <v>2000</v>
      </c>
      <c r="C2930" t="s">
        <v>12</v>
      </c>
      <c r="D2930" t="s">
        <v>13</v>
      </c>
      <c r="E2930">
        <v>50353.420041543555</v>
      </c>
      <c r="F2930" t="s">
        <v>173</v>
      </c>
      <c r="G2930" s="16">
        <v>46298.780196087966</v>
      </c>
    </row>
    <row r="2931" spans="1:7" x14ac:dyDescent="0.35">
      <c r="A2931" t="s">
        <v>36</v>
      </c>
      <c r="B2931">
        <v>2000</v>
      </c>
      <c r="C2931" t="s">
        <v>14</v>
      </c>
      <c r="D2931" t="s">
        <v>15</v>
      </c>
      <c r="E2931">
        <v>2.537685320950017</v>
      </c>
      <c r="F2931" t="s">
        <v>173</v>
      </c>
      <c r="G2931" s="16">
        <v>46298.780196087966</v>
      </c>
    </row>
    <row r="2932" spans="1:7" x14ac:dyDescent="0.35">
      <c r="A2932" t="s">
        <v>36</v>
      </c>
      <c r="B2932">
        <v>2000</v>
      </c>
      <c r="C2932" t="s">
        <v>16</v>
      </c>
      <c r="D2932" t="s">
        <v>17</v>
      </c>
      <c r="E2932">
        <v>23.110874244103702</v>
      </c>
      <c r="F2932" t="s">
        <v>173</v>
      </c>
      <c r="G2932" s="16">
        <v>46298.780196087966</v>
      </c>
    </row>
    <row r="2933" spans="1:7" x14ac:dyDescent="0.35">
      <c r="A2933" t="s">
        <v>36</v>
      </c>
      <c r="B2933">
        <v>2000</v>
      </c>
      <c r="C2933" t="s">
        <v>18</v>
      </c>
      <c r="D2933" t="s">
        <v>19</v>
      </c>
      <c r="E2933">
        <v>79.778048780487822</v>
      </c>
      <c r="F2933" t="s">
        <v>173</v>
      </c>
      <c r="G2933" s="16">
        <v>46298.780196087966</v>
      </c>
    </row>
    <row r="2934" spans="1:7" x14ac:dyDescent="0.35">
      <c r="A2934" t="s">
        <v>36</v>
      </c>
      <c r="B2934">
        <v>2000</v>
      </c>
      <c r="C2934" t="s">
        <v>20</v>
      </c>
      <c r="D2934" t="s">
        <v>21</v>
      </c>
      <c r="E2934">
        <v>56942108</v>
      </c>
      <c r="F2934" t="s">
        <v>173</v>
      </c>
      <c r="G2934" s="16">
        <v>46298.780196087966</v>
      </c>
    </row>
    <row r="2935" spans="1:7" x14ac:dyDescent="0.35">
      <c r="A2935" t="s">
        <v>36</v>
      </c>
      <c r="B2935">
        <v>2000</v>
      </c>
      <c r="C2935" t="s">
        <v>22</v>
      </c>
      <c r="D2935" t="s">
        <v>23</v>
      </c>
      <c r="E2935">
        <v>50.274731145563891</v>
      </c>
      <c r="F2935" t="s">
        <v>173</v>
      </c>
      <c r="G2935" s="16">
        <v>46298.780196087966</v>
      </c>
    </row>
    <row r="2936" spans="1:7" x14ac:dyDescent="0.35">
      <c r="A2936" t="s">
        <v>36</v>
      </c>
      <c r="B2936">
        <v>2001</v>
      </c>
      <c r="C2936" t="s">
        <v>6</v>
      </c>
      <c r="D2936" t="s">
        <v>7</v>
      </c>
      <c r="E2936">
        <v>100</v>
      </c>
      <c r="F2936" t="s">
        <v>173</v>
      </c>
      <c r="G2936" s="16">
        <v>46298.780196087966</v>
      </c>
    </row>
    <row r="2937" spans="1:7" x14ac:dyDescent="0.35">
      <c r="A2937" t="s">
        <v>36</v>
      </c>
      <c r="B2937">
        <v>2001</v>
      </c>
      <c r="C2937" t="s">
        <v>8</v>
      </c>
      <c r="D2937" t="s">
        <v>9</v>
      </c>
      <c r="E2937">
        <v>1894119928193.3357</v>
      </c>
      <c r="F2937" t="s">
        <v>173</v>
      </c>
      <c r="G2937" s="16">
        <v>46298.780196087966</v>
      </c>
    </row>
    <row r="2938" spans="1:7" x14ac:dyDescent="0.35">
      <c r="A2938" t="s">
        <v>36</v>
      </c>
      <c r="B2938">
        <v>2001</v>
      </c>
      <c r="C2938" t="s">
        <v>10</v>
      </c>
      <c r="D2938" t="s">
        <v>11</v>
      </c>
      <c r="E2938">
        <v>2.0064332983773312</v>
      </c>
      <c r="F2938" t="s">
        <v>173</v>
      </c>
      <c r="G2938" s="16">
        <v>46298.780196087966</v>
      </c>
    </row>
    <row r="2939" spans="1:7" x14ac:dyDescent="0.35">
      <c r="A2939" t="s">
        <v>36</v>
      </c>
      <c r="B2939">
        <v>2001</v>
      </c>
      <c r="C2939" t="s">
        <v>12</v>
      </c>
      <c r="D2939" t="s">
        <v>13</v>
      </c>
      <c r="E2939">
        <v>51332.290443256737</v>
      </c>
      <c r="F2939" t="s">
        <v>173</v>
      </c>
      <c r="G2939" s="16">
        <v>46298.780196087966</v>
      </c>
    </row>
    <row r="2940" spans="1:7" x14ac:dyDescent="0.35">
      <c r="A2940" t="s">
        <v>36</v>
      </c>
      <c r="B2940">
        <v>2001</v>
      </c>
      <c r="C2940" t="s">
        <v>14</v>
      </c>
      <c r="D2940" t="s">
        <v>15</v>
      </c>
      <c r="E2940">
        <v>2.7851654271355391</v>
      </c>
      <c r="F2940" t="s">
        <v>173</v>
      </c>
      <c r="G2940" s="16">
        <v>46298.780196087966</v>
      </c>
    </row>
    <row r="2941" spans="1:7" x14ac:dyDescent="0.35">
      <c r="A2941" t="s">
        <v>36</v>
      </c>
      <c r="B2941">
        <v>2001</v>
      </c>
      <c r="C2941" t="s">
        <v>16</v>
      </c>
      <c r="D2941" t="s">
        <v>17</v>
      </c>
      <c r="E2941">
        <v>27.2221169788811</v>
      </c>
      <c r="F2941" t="s">
        <v>173</v>
      </c>
      <c r="G2941" s="16">
        <v>46298.780196087966</v>
      </c>
    </row>
    <row r="2942" spans="1:7" x14ac:dyDescent="0.35">
      <c r="A2942" t="s">
        <v>36</v>
      </c>
      <c r="B2942">
        <v>2001</v>
      </c>
      <c r="C2942" t="s">
        <v>18</v>
      </c>
      <c r="D2942" t="s">
        <v>19</v>
      </c>
      <c r="E2942">
        <v>80.126829268292681</v>
      </c>
      <c r="F2942" t="s">
        <v>173</v>
      </c>
      <c r="G2942" s="16">
        <v>46298.780196087966</v>
      </c>
    </row>
    <row r="2943" spans="1:7" x14ac:dyDescent="0.35">
      <c r="A2943" t="s">
        <v>36</v>
      </c>
      <c r="B2943">
        <v>2001</v>
      </c>
      <c r="C2943" t="s">
        <v>20</v>
      </c>
      <c r="D2943" t="s">
        <v>21</v>
      </c>
      <c r="E2943">
        <v>56976981</v>
      </c>
      <c r="F2943" t="s">
        <v>173</v>
      </c>
      <c r="G2943" s="16">
        <v>46298.780196087966</v>
      </c>
    </row>
    <row r="2944" spans="1:7" x14ac:dyDescent="0.35">
      <c r="A2944" t="s">
        <v>36</v>
      </c>
      <c r="B2944">
        <v>2001</v>
      </c>
      <c r="C2944" t="s">
        <v>22</v>
      </c>
      <c r="D2944" t="s">
        <v>23</v>
      </c>
      <c r="E2944">
        <v>49.86327232034953</v>
      </c>
      <c r="F2944" t="s">
        <v>173</v>
      </c>
      <c r="G2944" s="16">
        <v>46298.780196087966</v>
      </c>
    </row>
    <row r="2945" spans="1:7" x14ac:dyDescent="0.35">
      <c r="A2945" t="s">
        <v>36</v>
      </c>
      <c r="B2945">
        <v>2002</v>
      </c>
      <c r="C2945" t="s">
        <v>6</v>
      </c>
      <c r="D2945" t="s">
        <v>7</v>
      </c>
      <c r="E2945">
        <v>100</v>
      </c>
      <c r="F2945" t="s">
        <v>173</v>
      </c>
      <c r="G2945" s="16">
        <v>46298.780196087966</v>
      </c>
    </row>
    <row r="2946" spans="1:7" x14ac:dyDescent="0.35">
      <c r="A2946" t="s">
        <v>36</v>
      </c>
      <c r="B2946">
        <v>2002</v>
      </c>
      <c r="C2946" t="s">
        <v>8</v>
      </c>
      <c r="D2946" t="s">
        <v>9</v>
      </c>
      <c r="E2946">
        <v>1899232719747.2634</v>
      </c>
      <c r="F2946" t="s">
        <v>173</v>
      </c>
      <c r="G2946" s="16">
        <v>46298.780196087966</v>
      </c>
    </row>
    <row r="2947" spans="1:7" x14ac:dyDescent="0.35">
      <c r="A2947" t="s">
        <v>36</v>
      </c>
      <c r="B2947">
        <v>2002</v>
      </c>
      <c r="C2947" t="s">
        <v>10</v>
      </c>
      <c r="D2947" t="s">
        <v>11</v>
      </c>
      <c r="E2947">
        <v>0.26992966378873007</v>
      </c>
      <c r="F2947" t="s">
        <v>173</v>
      </c>
      <c r="G2947" s="16">
        <v>46298.780196087966</v>
      </c>
    </row>
    <row r="2948" spans="1:7" x14ac:dyDescent="0.35">
      <c r="A2948" t="s">
        <v>36</v>
      </c>
      <c r="B2948">
        <v>2002</v>
      </c>
      <c r="C2948" t="s">
        <v>12</v>
      </c>
      <c r="D2948" t="s">
        <v>13</v>
      </c>
      <c r="E2948">
        <v>51369.114909829295</v>
      </c>
      <c r="F2948" t="s">
        <v>173</v>
      </c>
      <c r="G2948" s="16">
        <v>46298.780196087966</v>
      </c>
    </row>
    <row r="2949" spans="1:7" x14ac:dyDescent="0.35">
      <c r="A2949" t="s">
        <v>36</v>
      </c>
      <c r="B2949">
        <v>2002</v>
      </c>
      <c r="C2949" t="s">
        <v>14</v>
      </c>
      <c r="D2949" t="s">
        <v>15</v>
      </c>
      <c r="E2949">
        <v>2.4653231917116498</v>
      </c>
      <c r="F2949" t="s">
        <v>173</v>
      </c>
      <c r="G2949" s="16">
        <v>46298.780196087966</v>
      </c>
    </row>
    <row r="2950" spans="1:7" x14ac:dyDescent="0.35">
      <c r="A2950" t="s">
        <v>36</v>
      </c>
      <c r="B2950">
        <v>2002</v>
      </c>
      <c r="C2950" t="s">
        <v>16</v>
      </c>
      <c r="D2950" t="s">
        <v>17</v>
      </c>
      <c r="E2950">
        <v>28.04</v>
      </c>
      <c r="F2950" t="s">
        <v>173</v>
      </c>
      <c r="G2950" s="16">
        <v>46298.780196087966</v>
      </c>
    </row>
    <row r="2951" spans="1:7" x14ac:dyDescent="0.35">
      <c r="A2951" t="s">
        <v>36</v>
      </c>
      <c r="B2951">
        <v>2002</v>
      </c>
      <c r="C2951" t="s">
        <v>18</v>
      </c>
      <c r="D2951" t="s">
        <v>19</v>
      </c>
      <c r="E2951">
        <v>80.229268292682946</v>
      </c>
      <c r="F2951" t="s">
        <v>173</v>
      </c>
      <c r="G2951" s="16">
        <v>46298.780196087966</v>
      </c>
    </row>
    <row r="2952" spans="1:7" x14ac:dyDescent="0.35">
      <c r="A2952" t="s">
        <v>36</v>
      </c>
      <c r="B2952">
        <v>2002</v>
      </c>
      <c r="C2952" t="s">
        <v>20</v>
      </c>
      <c r="D2952" t="s">
        <v>21</v>
      </c>
      <c r="E2952">
        <v>57089824</v>
      </c>
      <c r="F2952" t="s">
        <v>173</v>
      </c>
      <c r="G2952" s="16">
        <v>46298.780196087966</v>
      </c>
    </row>
    <row r="2953" spans="1:7" x14ac:dyDescent="0.35">
      <c r="A2953" t="s">
        <v>36</v>
      </c>
      <c r="B2953">
        <v>2002</v>
      </c>
      <c r="C2953" t="s">
        <v>22</v>
      </c>
      <c r="D2953" t="s">
        <v>23</v>
      </c>
      <c r="E2953">
        <v>47.87131867915415</v>
      </c>
      <c r="F2953" t="s">
        <v>173</v>
      </c>
      <c r="G2953" s="16">
        <v>46298.780196087966</v>
      </c>
    </row>
    <row r="2954" spans="1:7" x14ac:dyDescent="0.35">
      <c r="A2954" t="s">
        <v>36</v>
      </c>
      <c r="B2954">
        <v>2003</v>
      </c>
      <c r="C2954" t="s">
        <v>6</v>
      </c>
      <c r="D2954" t="s">
        <v>7</v>
      </c>
      <c r="E2954">
        <v>100</v>
      </c>
      <c r="F2954" t="s">
        <v>173</v>
      </c>
      <c r="G2954" s="16">
        <v>46298.780196087966</v>
      </c>
    </row>
    <row r="2955" spans="1:7" x14ac:dyDescent="0.35">
      <c r="A2955" t="s">
        <v>36</v>
      </c>
      <c r="B2955">
        <v>2003</v>
      </c>
      <c r="C2955" t="s">
        <v>8</v>
      </c>
      <c r="D2955" t="s">
        <v>9</v>
      </c>
      <c r="E2955">
        <v>1900496731461.6216</v>
      </c>
      <c r="F2955" t="s">
        <v>173</v>
      </c>
      <c r="G2955" s="16">
        <v>46298.780196087966</v>
      </c>
    </row>
    <row r="2956" spans="1:7" x14ac:dyDescent="0.35">
      <c r="A2956" t="s">
        <v>36</v>
      </c>
      <c r="B2956">
        <v>2003</v>
      </c>
      <c r="C2956" t="s">
        <v>10</v>
      </c>
      <c r="D2956" t="s">
        <v>11</v>
      </c>
      <c r="E2956">
        <v>6.6553808873209164E-2</v>
      </c>
      <c r="F2956" t="s">
        <v>173</v>
      </c>
      <c r="G2956" s="16">
        <v>46298.780196087966</v>
      </c>
    </row>
    <row r="2957" spans="1:7" x14ac:dyDescent="0.35">
      <c r="A2957" t="s">
        <v>36</v>
      </c>
      <c r="B2957">
        <v>2003</v>
      </c>
      <c r="C2957" t="s">
        <v>12</v>
      </c>
      <c r="D2957" t="s">
        <v>13</v>
      </c>
      <c r="E2957">
        <v>51126.258554403845</v>
      </c>
      <c r="F2957" t="s">
        <v>173</v>
      </c>
      <c r="G2957" s="16">
        <v>46298.780196087966</v>
      </c>
    </row>
    <row r="2958" spans="1:7" x14ac:dyDescent="0.35">
      <c r="A2958" t="s">
        <v>36</v>
      </c>
      <c r="B2958">
        <v>2003</v>
      </c>
      <c r="C2958" t="s">
        <v>14</v>
      </c>
      <c r="D2958" t="s">
        <v>15</v>
      </c>
      <c r="E2958">
        <v>2.6725555277284978</v>
      </c>
      <c r="F2958" t="s">
        <v>173</v>
      </c>
      <c r="G2958" s="16">
        <v>46298.780196087966</v>
      </c>
    </row>
    <row r="2959" spans="1:7" x14ac:dyDescent="0.35">
      <c r="A2959" t="s">
        <v>36</v>
      </c>
      <c r="B2959">
        <v>2003</v>
      </c>
      <c r="C2959" t="s">
        <v>16</v>
      </c>
      <c r="D2959" t="s">
        <v>17</v>
      </c>
      <c r="E2959">
        <v>29.04</v>
      </c>
      <c r="F2959" t="s">
        <v>173</v>
      </c>
      <c r="G2959" s="16">
        <v>46298.780196087966</v>
      </c>
    </row>
    <row r="2960" spans="1:7" x14ac:dyDescent="0.35">
      <c r="A2960" t="s">
        <v>36</v>
      </c>
      <c r="B2960">
        <v>2003</v>
      </c>
      <c r="C2960" t="s">
        <v>18</v>
      </c>
      <c r="D2960" t="s">
        <v>19</v>
      </c>
      <c r="E2960">
        <v>79.982926829268308</v>
      </c>
      <c r="F2960" t="s">
        <v>173</v>
      </c>
      <c r="G2960" s="16">
        <v>46298.780196087966</v>
      </c>
    </row>
    <row r="2961" spans="1:7" x14ac:dyDescent="0.35">
      <c r="A2961" t="s">
        <v>36</v>
      </c>
      <c r="B2961">
        <v>2003</v>
      </c>
      <c r="C2961" t="s">
        <v>20</v>
      </c>
      <c r="D2961" t="s">
        <v>21</v>
      </c>
      <c r="E2961">
        <v>57399184</v>
      </c>
      <c r="F2961" t="s">
        <v>173</v>
      </c>
      <c r="G2961" s="16">
        <v>46298.780196087966</v>
      </c>
    </row>
    <row r="2962" spans="1:7" x14ac:dyDescent="0.35">
      <c r="A2962" t="s">
        <v>36</v>
      </c>
      <c r="B2962">
        <v>2003</v>
      </c>
      <c r="C2962" t="s">
        <v>22</v>
      </c>
      <c r="D2962" t="s">
        <v>23</v>
      </c>
      <c r="E2962">
        <v>45.994085977707364</v>
      </c>
      <c r="F2962" t="s">
        <v>173</v>
      </c>
      <c r="G2962" s="16">
        <v>46298.780196087966</v>
      </c>
    </row>
    <row r="2963" spans="1:7" x14ac:dyDescent="0.35">
      <c r="A2963" t="s">
        <v>36</v>
      </c>
      <c r="B2963">
        <v>2004</v>
      </c>
      <c r="C2963" t="s">
        <v>6</v>
      </c>
      <c r="D2963" t="s">
        <v>7</v>
      </c>
      <c r="E2963">
        <v>100</v>
      </c>
      <c r="F2963" t="s">
        <v>173</v>
      </c>
      <c r="G2963" s="16">
        <v>46298.780196087966</v>
      </c>
    </row>
    <row r="2964" spans="1:7" x14ac:dyDescent="0.35">
      <c r="A2964" t="s">
        <v>36</v>
      </c>
      <c r="B2964">
        <v>2004</v>
      </c>
      <c r="C2964" t="s">
        <v>8</v>
      </c>
      <c r="D2964" t="s">
        <v>9</v>
      </c>
      <c r="E2964">
        <v>1928510465814.1626</v>
      </c>
      <c r="F2964" t="s">
        <v>173</v>
      </c>
      <c r="G2964" s="16">
        <v>46298.780196087966</v>
      </c>
    </row>
    <row r="2965" spans="1:7" x14ac:dyDescent="0.35">
      <c r="A2965" t="s">
        <v>36</v>
      </c>
      <c r="B2965">
        <v>2004</v>
      </c>
      <c r="C2965" t="s">
        <v>10</v>
      </c>
      <c r="D2965" t="s">
        <v>11</v>
      </c>
      <c r="E2965">
        <v>1.4740217064722998</v>
      </c>
      <c r="F2965" t="s">
        <v>173</v>
      </c>
      <c r="G2965" s="16">
        <v>46298.780196087966</v>
      </c>
    </row>
    <row r="2966" spans="1:7" x14ac:dyDescent="0.35">
      <c r="A2966" t="s">
        <v>36</v>
      </c>
      <c r="B2966">
        <v>2004</v>
      </c>
      <c r="C2966" t="s">
        <v>12</v>
      </c>
      <c r="D2966" t="s">
        <v>13</v>
      </c>
      <c r="E2966">
        <v>51495.002884136367</v>
      </c>
      <c r="F2966" t="s">
        <v>173</v>
      </c>
      <c r="G2966" s="16">
        <v>46298.780196087966</v>
      </c>
    </row>
    <row r="2967" spans="1:7" x14ac:dyDescent="0.35">
      <c r="A2967" t="s">
        <v>36</v>
      </c>
      <c r="B2967">
        <v>2004</v>
      </c>
      <c r="C2967" t="s">
        <v>14</v>
      </c>
      <c r="D2967" t="s">
        <v>15</v>
      </c>
      <c r="E2967">
        <v>2.2067366142365699</v>
      </c>
      <c r="F2967" t="s">
        <v>173</v>
      </c>
      <c r="G2967" s="16">
        <v>46298.780196087966</v>
      </c>
    </row>
    <row r="2968" spans="1:7" x14ac:dyDescent="0.35">
      <c r="A2968" t="s">
        <v>36</v>
      </c>
      <c r="B2968">
        <v>2004</v>
      </c>
      <c r="C2968" t="s">
        <v>16</v>
      </c>
      <c r="D2968" t="s">
        <v>17</v>
      </c>
      <c r="E2968">
        <v>33.24</v>
      </c>
      <c r="F2968" t="s">
        <v>173</v>
      </c>
      <c r="G2968" s="16">
        <v>46298.780196087966</v>
      </c>
    </row>
    <row r="2969" spans="1:7" x14ac:dyDescent="0.35">
      <c r="A2969" t="s">
        <v>36</v>
      </c>
      <c r="B2969">
        <v>2004</v>
      </c>
      <c r="C2969" t="s">
        <v>18</v>
      </c>
      <c r="D2969" t="s">
        <v>19</v>
      </c>
      <c r="E2969">
        <v>80.780487804878064</v>
      </c>
      <c r="F2969" t="s">
        <v>173</v>
      </c>
      <c r="G2969" s="16">
        <v>46298.780196087966</v>
      </c>
    </row>
    <row r="2970" spans="1:7" x14ac:dyDescent="0.35">
      <c r="A2970" t="s">
        <v>36</v>
      </c>
      <c r="B2970">
        <v>2004</v>
      </c>
      <c r="C2970" t="s">
        <v>20</v>
      </c>
      <c r="D2970" t="s">
        <v>21</v>
      </c>
      <c r="E2970">
        <v>57828179</v>
      </c>
      <c r="F2970" t="s">
        <v>173</v>
      </c>
      <c r="G2970" s="16">
        <v>46298.780196087966</v>
      </c>
    </row>
    <row r="2971" spans="1:7" x14ac:dyDescent="0.35">
      <c r="A2971" t="s">
        <v>36</v>
      </c>
      <c r="B2971">
        <v>2004</v>
      </c>
      <c r="C2971" t="s">
        <v>22</v>
      </c>
      <c r="D2971" t="s">
        <v>23</v>
      </c>
      <c r="E2971">
        <v>47.266392389177057</v>
      </c>
      <c r="F2971" t="s">
        <v>173</v>
      </c>
      <c r="G2971" s="16">
        <v>46298.780196087966</v>
      </c>
    </row>
    <row r="2972" spans="1:7" x14ac:dyDescent="0.35">
      <c r="A2972" t="s">
        <v>36</v>
      </c>
      <c r="B2972">
        <v>2005</v>
      </c>
      <c r="C2972" t="s">
        <v>6</v>
      </c>
      <c r="D2972" t="s">
        <v>7</v>
      </c>
      <c r="E2972">
        <v>100</v>
      </c>
      <c r="F2972" t="s">
        <v>173</v>
      </c>
      <c r="G2972" s="16">
        <v>46298.780196087966</v>
      </c>
    </row>
    <row r="2973" spans="1:7" x14ac:dyDescent="0.35">
      <c r="A2973" t="s">
        <v>36</v>
      </c>
      <c r="B2973">
        <v>2005</v>
      </c>
      <c r="C2973" t="s">
        <v>8</v>
      </c>
      <c r="D2973" t="s">
        <v>9</v>
      </c>
      <c r="E2973">
        <v>1943213635518.5029</v>
      </c>
      <c r="F2973" t="s">
        <v>173</v>
      </c>
      <c r="G2973" s="16">
        <v>46298.780196087966</v>
      </c>
    </row>
    <row r="2974" spans="1:7" x14ac:dyDescent="0.35">
      <c r="A2974" t="s">
        <v>36</v>
      </c>
      <c r="B2974">
        <v>2005</v>
      </c>
      <c r="C2974" t="s">
        <v>10</v>
      </c>
      <c r="D2974" t="s">
        <v>11</v>
      </c>
      <c r="E2974">
        <v>0.76241067730649092</v>
      </c>
      <c r="F2974" t="s">
        <v>173</v>
      </c>
      <c r="G2974" s="16">
        <v>46298.780196087966</v>
      </c>
    </row>
    <row r="2975" spans="1:7" x14ac:dyDescent="0.35">
      <c r="A2975" t="s">
        <v>36</v>
      </c>
      <c r="B2975">
        <v>2005</v>
      </c>
      <c r="C2975" t="s">
        <v>12</v>
      </c>
      <c r="D2975" t="s">
        <v>13</v>
      </c>
      <c r="E2975">
        <v>51585.6445807938</v>
      </c>
      <c r="F2975" t="s">
        <v>173</v>
      </c>
      <c r="G2975" s="16">
        <v>46298.780196087966</v>
      </c>
    </row>
    <row r="2976" spans="1:7" x14ac:dyDescent="0.35">
      <c r="A2976" t="s">
        <v>36</v>
      </c>
      <c r="B2976">
        <v>2005</v>
      </c>
      <c r="C2976" t="s">
        <v>14</v>
      </c>
      <c r="D2976" t="s">
        <v>15</v>
      </c>
      <c r="E2976">
        <v>1.985292985279804</v>
      </c>
      <c r="F2976" t="s">
        <v>173</v>
      </c>
      <c r="G2976" s="16">
        <v>46298.780196087966</v>
      </c>
    </row>
    <row r="2977" spans="1:7" x14ac:dyDescent="0.35">
      <c r="A2977" t="s">
        <v>36</v>
      </c>
      <c r="B2977">
        <v>2005</v>
      </c>
      <c r="C2977" t="s">
        <v>16</v>
      </c>
      <c r="D2977" t="s">
        <v>17</v>
      </c>
      <c r="E2977">
        <v>35</v>
      </c>
      <c r="F2977" t="s">
        <v>173</v>
      </c>
      <c r="G2977" s="16">
        <v>46298.780196087966</v>
      </c>
    </row>
    <row r="2978" spans="1:7" x14ac:dyDescent="0.35">
      <c r="A2978" t="s">
        <v>36</v>
      </c>
      <c r="B2978">
        <v>2005</v>
      </c>
      <c r="C2978" t="s">
        <v>18</v>
      </c>
      <c r="D2978" t="s">
        <v>19</v>
      </c>
      <c r="E2978">
        <v>80.782926829268291</v>
      </c>
      <c r="F2978" t="s">
        <v>173</v>
      </c>
      <c r="G2978" s="16">
        <v>46298.780196087966</v>
      </c>
    </row>
    <row r="2979" spans="1:7" x14ac:dyDescent="0.35">
      <c r="A2979" t="s">
        <v>36</v>
      </c>
      <c r="B2979">
        <v>2005</v>
      </c>
      <c r="C2979" t="s">
        <v>20</v>
      </c>
      <c r="D2979" t="s">
        <v>21</v>
      </c>
      <c r="E2979">
        <v>58166682</v>
      </c>
      <c r="F2979" t="s">
        <v>173</v>
      </c>
      <c r="G2979" s="16">
        <v>46298.780196087966</v>
      </c>
    </row>
    <row r="2980" spans="1:7" x14ac:dyDescent="0.35">
      <c r="A2980" t="s">
        <v>36</v>
      </c>
      <c r="B2980">
        <v>2005</v>
      </c>
      <c r="C2980" t="s">
        <v>22</v>
      </c>
      <c r="D2980" t="s">
        <v>23</v>
      </c>
      <c r="E2980">
        <v>49.122174228861823</v>
      </c>
      <c r="F2980" t="s">
        <v>173</v>
      </c>
      <c r="G2980" s="16">
        <v>46298.780196087966</v>
      </c>
    </row>
    <row r="2981" spans="1:7" x14ac:dyDescent="0.35">
      <c r="A2981" t="s">
        <v>36</v>
      </c>
      <c r="B2981">
        <v>2006</v>
      </c>
      <c r="C2981" t="s">
        <v>6</v>
      </c>
      <c r="D2981" t="s">
        <v>7</v>
      </c>
      <c r="E2981">
        <v>100</v>
      </c>
      <c r="F2981" t="s">
        <v>173</v>
      </c>
      <c r="G2981" s="16">
        <v>46298.780196087966</v>
      </c>
    </row>
    <row r="2982" spans="1:7" x14ac:dyDescent="0.35">
      <c r="A2982" t="s">
        <v>36</v>
      </c>
      <c r="B2982">
        <v>2006</v>
      </c>
      <c r="C2982" t="s">
        <v>8</v>
      </c>
      <c r="D2982" t="s">
        <v>9</v>
      </c>
      <c r="E2982">
        <v>1978181374737.8789</v>
      </c>
      <c r="F2982" t="s">
        <v>173</v>
      </c>
      <c r="G2982" s="16">
        <v>46298.780196087966</v>
      </c>
    </row>
    <row r="2983" spans="1:7" x14ac:dyDescent="0.35">
      <c r="A2983" t="s">
        <v>36</v>
      </c>
      <c r="B2983">
        <v>2006</v>
      </c>
      <c r="C2983" t="s">
        <v>10</v>
      </c>
      <c r="D2983" t="s">
        <v>11</v>
      </c>
      <c r="E2983">
        <v>1.7994799223424423</v>
      </c>
      <c r="F2983" t="s">
        <v>173</v>
      </c>
      <c r="G2983" s="16">
        <v>46298.780196087966</v>
      </c>
    </row>
    <row r="2984" spans="1:7" x14ac:dyDescent="0.35">
      <c r="A2984" t="s">
        <v>36</v>
      </c>
      <c r="B2984">
        <v>2006</v>
      </c>
      <c r="C2984" t="s">
        <v>12</v>
      </c>
      <c r="D2984" t="s">
        <v>13</v>
      </c>
      <c r="E2984">
        <v>52304.240294981893</v>
      </c>
      <c r="F2984" t="s">
        <v>173</v>
      </c>
      <c r="G2984" s="16">
        <v>46298.780196087966</v>
      </c>
    </row>
    <row r="2985" spans="1:7" x14ac:dyDescent="0.35">
      <c r="A2985" t="s">
        <v>36</v>
      </c>
      <c r="B2985">
        <v>2006</v>
      </c>
      <c r="C2985" t="s">
        <v>14</v>
      </c>
      <c r="D2985" t="s">
        <v>15</v>
      </c>
      <c r="E2985">
        <v>2.090843910127544</v>
      </c>
      <c r="F2985" t="s">
        <v>173</v>
      </c>
      <c r="G2985" s="16">
        <v>46298.780196087966</v>
      </c>
    </row>
    <row r="2986" spans="1:7" x14ac:dyDescent="0.35">
      <c r="A2986" t="s">
        <v>36</v>
      </c>
      <c r="B2986">
        <v>2006</v>
      </c>
      <c r="C2986" t="s">
        <v>16</v>
      </c>
      <c r="D2986" t="s">
        <v>17</v>
      </c>
      <c r="E2986">
        <v>37.99</v>
      </c>
      <c r="F2986" t="s">
        <v>173</v>
      </c>
      <c r="G2986" s="16">
        <v>46298.780196087966</v>
      </c>
    </row>
    <row r="2987" spans="1:7" x14ac:dyDescent="0.35">
      <c r="A2987" t="s">
        <v>36</v>
      </c>
      <c r="B2987">
        <v>2006</v>
      </c>
      <c r="C2987" t="s">
        <v>18</v>
      </c>
      <c r="D2987" t="s">
        <v>19</v>
      </c>
      <c r="E2987">
        <v>81.282926829268291</v>
      </c>
      <c r="F2987" t="s">
        <v>173</v>
      </c>
      <c r="G2987" s="16">
        <v>46298.780196087966</v>
      </c>
    </row>
    <row r="2988" spans="1:7" x14ac:dyDescent="0.35">
      <c r="A2988" t="s">
        <v>36</v>
      </c>
      <c r="B2988">
        <v>2006</v>
      </c>
      <c r="C2988" t="s">
        <v>20</v>
      </c>
      <c r="D2988" t="s">
        <v>21</v>
      </c>
      <c r="E2988">
        <v>58399861</v>
      </c>
      <c r="F2988" t="s">
        <v>173</v>
      </c>
      <c r="G2988" s="16">
        <v>46298.780196087966</v>
      </c>
    </row>
    <row r="2989" spans="1:7" x14ac:dyDescent="0.35">
      <c r="A2989" t="s">
        <v>36</v>
      </c>
      <c r="B2989">
        <v>2006</v>
      </c>
      <c r="C2989" t="s">
        <v>22</v>
      </c>
      <c r="D2989" t="s">
        <v>23</v>
      </c>
      <c r="E2989">
        <v>52.92354295970123</v>
      </c>
      <c r="F2989" t="s">
        <v>173</v>
      </c>
      <c r="G2989" s="16">
        <v>46298.780196087966</v>
      </c>
    </row>
    <row r="2990" spans="1:7" x14ac:dyDescent="0.35">
      <c r="A2990" t="s">
        <v>36</v>
      </c>
      <c r="B2990">
        <v>2007</v>
      </c>
      <c r="C2990" t="s">
        <v>6</v>
      </c>
      <c r="D2990" t="s">
        <v>7</v>
      </c>
      <c r="E2990">
        <v>100</v>
      </c>
      <c r="F2990" t="s">
        <v>173</v>
      </c>
      <c r="G2990" s="16">
        <v>46298.780196087966</v>
      </c>
    </row>
    <row r="2991" spans="1:7" x14ac:dyDescent="0.35">
      <c r="A2991" t="s">
        <v>36</v>
      </c>
      <c r="B2991">
        <v>2007</v>
      </c>
      <c r="C2991" t="s">
        <v>8</v>
      </c>
      <c r="D2991" t="s">
        <v>9</v>
      </c>
      <c r="E2991">
        <v>2007108163772.4785</v>
      </c>
      <c r="F2991" t="s">
        <v>173</v>
      </c>
      <c r="G2991" s="16">
        <v>46298.780196087966</v>
      </c>
    </row>
    <row r="2992" spans="1:7" x14ac:dyDescent="0.35">
      <c r="A2992" t="s">
        <v>36</v>
      </c>
      <c r="B2992">
        <v>2007</v>
      </c>
      <c r="C2992" t="s">
        <v>10</v>
      </c>
      <c r="D2992" t="s">
        <v>11</v>
      </c>
      <c r="E2992">
        <v>1.4622920528929058</v>
      </c>
      <c r="F2992" t="s">
        <v>173</v>
      </c>
      <c r="G2992" s="16">
        <v>46298.780196087966</v>
      </c>
    </row>
    <row r="2993" spans="1:7" x14ac:dyDescent="0.35">
      <c r="A2993" t="s">
        <v>36</v>
      </c>
      <c r="B2993">
        <v>2007</v>
      </c>
      <c r="C2993" t="s">
        <v>12</v>
      </c>
      <c r="D2993" t="s">
        <v>13</v>
      </c>
      <c r="E2993">
        <v>52747.19054768073</v>
      </c>
      <c r="F2993" t="s">
        <v>173</v>
      </c>
      <c r="G2993" s="16">
        <v>46298.780196087966</v>
      </c>
    </row>
    <row r="2994" spans="1:7" x14ac:dyDescent="0.35">
      <c r="A2994" t="s">
        <v>36</v>
      </c>
      <c r="B2994">
        <v>2007</v>
      </c>
      <c r="C2994" t="s">
        <v>14</v>
      </c>
      <c r="D2994" t="s">
        <v>15</v>
      </c>
      <c r="E2994">
        <v>1.8297411220240281</v>
      </c>
      <c r="F2994" t="s">
        <v>173</v>
      </c>
      <c r="G2994" s="16">
        <v>46298.780196087966</v>
      </c>
    </row>
    <row r="2995" spans="1:7" x14ac:dyDescent="0.35">
      <c r="A2995" t="s">
        <v>36</v>
      </c>
      <c r="B2995">
        <v>2007</v>
      </c>
      <c r="C2995" t="s">
        <v>16</v>
      </c>
      <c r="D2995" t="s">
        <v>17</v>
      </c>
      <c r="E2995">
        <v>40.79</v>
      </c>
      <c r="F2995" t="s">
        <v>173</v>
      </c>
      <c r="G2995" s="16">
        <v>46298.780196087966</v>
      </c>
    </row>
    <row r="2996" spans="1:7" x14ac:dyDescent="0.35">
      <c r="A2996" t="s">
        <v>36</v>
      </c>
      <c r="B2996">
        <v>2007</v>
      </c>
      <c r="C2996" t="s">
        <v>18</v>
      </c>
      <c r="D2996" t="s">
        <v>19</v>
      </c>
      <c r="E2996">
        <v>81.434146341463418</v>
      </c>
      <c r="F2996" t="s">
        <v>173</v>
      </c>
      <c r="G2996" s="16">
        <v>46298.780196087966</v>
      </c>
    </row>
    <row r="2997" spans="1:7" x14ac:dyDescent="0.35">
      <c r="A2997" t="s">
        <v>36</v>
      </c>
      <c r="B2997">
        <v>2007</v>
      </c>
      <c r="C2997" t="s">
        <v>20</v>
      </c>
      <c r="D2997" t="s">
        <v>21</v>
      </c>
      <c r="E2997">
        <v>58756247</v>
      </c>
      <c r="F2997" t="s">
        <v>173</v>
      </c>
      <c r="G2997" s="16">
        <v>46298.780196087966</v>
      </c>
    </row>
    <row r="2998" spans="1:7" x14ac:dyDescent="0.35">
      <c r="A2998" t="s">
        <v>36</v>
      </c>
      <c r="B2998">
        <v>2007</v>
      </c>
      <c r="C2998" t="s">
        <v>22</v>
      </c>
      <c r="D2998" t="s">
        <v>23</v>
      </c>
      <c r="E2998">
        <v>54.828041557253137</v>
      </c>
      <c r="F2998" t="s">
        <v>173</v>
      </c>
      <c r="G2998" s="16">
        <v>46298.780196087966</v>
      </c>
    </row>
    <row r="2999" spans="1:7" x14ac:dyDescent="0.35">
      <c r="A2999" t="s">
        <v>36</v>
      </c>
      <c r="B2999">
        <v>2008</v>
      </c>
      <c r="C2999" t="s">
        <v>6</v>
      </c>
      <c r="D2999" t="s">
        <v>7</v>
      </c>
      <c r="E2999">
        <v>100</v>
      </c>
      <c r="F2999" t="s">
        <v>173</v>
      </c>
      <c r="G2999" s="16">
        <v>46298.780196087966</v>
      </c>
    </row>
    <row r="3000" spans="1:7" x14ac:dyDescent="0.35">
      <c r="A3000" t="s">
        <v>36</v>
      </c>
      <c r="B3000">
        <v>2008</v>
      </c>
      <c r="C3000" t="s">
        <v>8</v>
      </c>
      <c r="D3000" t="s">
        <v>9</v>
      </c>
      <c r="E3000">
        <v>1986572667176.0232</v>
      </c>
      <c r="F3000" t="s">
        <v>173</v>
      </c>
      <c r="G3000" s="16">
        <v>46298.780196087966</v>
      </c>
    </row>
    <row r="3001" spans="1:7" x14ac:dyDescent="0.35">
      <c r="A3001" t="s">
        <v>36</v>
      </c>
      <c r="B3001">
        <v>2008</v>
      </c>
      <c r="C3001" t="s">
        <v>10</v>
      </c>
      <c r="D3001" t="s">
        <v>11</v>
      </c>
      <c r="E3001">
        <v>-1.0231385117709664</v>
      </c>
      <c r="F3001" t="s">
        <v>173</v>
      </c>
      <c r="G3001" s="16">
        <v>46298.780196087966</v>
      </c>
    </row>
    <row r="3002" spans="1:7" x14ac:dyDescent="0.35">
      <c r="A3002" t="s">
        <v>36</v>
      </c>
      <c r="B3002">
        <v>2008</v>
      </c>
      <c r="C3002" t="s">
        <v>12</v>
      </c>
      <c r="D3002" t="s">
        <v>13</v>
      </c>
      <c r="E3002">
        <v>51806.390617639066</v>
      </c>
      <c r="F3002" t="s">
        <v>173</v>
      </c>
      <c r="G3002" s="16">
        <v>46298.780196087966</v>
      </c>
    </row>
    <row r="3003" spans="1:7" x14ac:dyDescent="0.35">
      <c r="A3003" t="s">
        <v>36</v>
      </c>
      <c r="B3003">
        <v>2008</v>
      </c>
      <c r="C3003" t="s">
        <v>14</v>
      </c>
      <c r="D3003" t="s">
        <v>15</v>
      </c>
      <c r="E3003">
        <v>3.3478325840102179</v>
      </c>
      <c r="F3003" t="s">
        <v>173</v>
      </c>
      <c r="G3003" s="16">
        <v>46298.780196087966</v>
      </c>
    </row>
    <row r="3004" spans="1:7" x14ac:dyDescent="0.35">
      <c r="A3004" t="s">
        <v>36</v>
      </c>
      <c r="B3004">
        <v>2008</v>
      </c>
      <c r="C3004" t="s">
        <v>16</v>
      </c>
      <c r="D3004" t="s">
        <v>17</v>
      </c>
      <c r="E3004">
        <v>44.53</v>
      </c>
      <c r="F3004" t="s">
        <v>173</v>
      </c>
      <c r="G3004" s="16">
        <v>46298.780196087966</v>
      </c>
    </row>
    <row r="3005" spans="1:7" x14ac:dyDescent="0.35">
      <c r="A3005" t="s">
        <v>36</v>
      </c>
      <c r="B3005">
        <v>2008</v>
      </c>
      <c r="C3005" t="s">
        <v>18</v>
      </c>
      <c r="D3005" t="s">
        <v>19</v>
      </c>
      <c r="E3005">
        <v>81.48536585365855</v>
      </c>
      <c r="F3005" t="s">
        <v>173</v>
      </c>
      <c r="G3005" s="16">
        <v>46298.780196087966</v>
      </c>
    </row>
    <row r="3006" spans="1:7" x14ac:dyDescent="0.35">
      <c r="A3006" t="s">
        <v>36</v>
      </c>
      <c r="B3006">
        <v>2008</v>
      </c>
      <c r="C3006" t="s">
        <v>20</v>
      </c>
      <c r="D3006" t="s">
        <v>21</v>
      </c>
      <c r="E3006">
        <v>59211181</v>
      </c>
      <c r="F3006" t="s">
        <v>173</v>
      </c>
      <c r="G3006" s="16">
        <v>46298.780196087966</v>
      </c>
    </row>
    <row r="3007" spans="1:7" x14ac:dyDescent="0.35">
      <c r="A3007" t="s">
        <v>36</v>
      </c>
      <c r="B3007">
        <v>2008</v>
      </c>
      <c r="C3007" t="s">
        <v>22</v>
      </c>
      <c r="D3007" t="s">
        <v>23</v>
      </c>
      <c r="E3007">
        <v>54.214254895667068</v>
      </c>
      <c r="F3007" t="s">
        <v>173</v>
      </c>
      <c r="G3007" s="16">
        <v>46298.780196087966</v>
      </c>
    </row>
    <row r="3008" spans="1:7" x14ac:dyDescent="0.35">
      <c r="A3008" t="s">
        <v>36</v>
      </c>
      <c r="B3008">
        <v>2009</v>
      </c>
      <c r="C3008" t="s">
        <v>6</v>
      </c>
      <c r="D3008" t="s">
        <v>7</v>
      </c>
      <c r="E3008">
        <v>100</v>
      </c>
      <c r="F3008" t="s">
        <v>173</v>
      </c>
      <c r="G3008" s="16">
        <v>46298.780196087966</v>
      </c>
    </row>
    <row r="3009" spans="1:7" x14ac:dyDescent="0.35">
      <c r="A3009" t="s">
        <v>36</v>
      </c>
      <c r="B3009">
        <v>2009</v>
      </c>
      <c r="C3009" t="s">
        <v>8</v>
      </c>
      <c r="D3009" t="s">
        <v>9</v>
      </c>
      <c r="E3009">
        <v>1881181927615.2864</v>
      </c>
      <c r="F3009" t="s">
        <v>173</v>
      </c>
      <c r="G3009" s="16">
        <v>46298.780196087966</v>
      </c>
    </row>
    <row r="3010" spans="1:7" x14ac:dyDescent="0.35">
      <c r="A3010" t="s">
        <v>36</v>
      </c>
      <c r="B3010">
        <v>2009</v>
      </c>
      <c r="C3010" t="s">
        <v>10</v>
      </c>
      <c r="D3010" t="s">
        <v>11</v>
      </c>
      <c r="E3010">
        <v>-5.3051540123399121</v>
      </c>
      <c r="F3010" t="s">
        <v>173</v>
      </c>
      <c r="G3010" s="16">
        <v>46298.780196087966</v>
      </c>
    </row>
    <row r="3011" spans="1:7" x14ac:dyDescent="0.35">
      <c r="A3011" t="s">
        <v>36</v>
      </c>
      <c r="B3011">
        <v>2009</v>
      </c>
      <c r="C3011" t="s">
        <v>12</v>
      </c>
      <c r="D3011" t="s">
        <v>13</v>
      </c>
      <c r="E3011">
        <v>48774.391683374764</v>
      </c>
      <c r="F3011" t="s">
        <v>173</v>
      </c>
      <c r="G3011" s="16">
        <v>46298.780196087966</v>
      </c>
    </row>
    <row r="3012" spans="1:7" x14ac:dyDescent="0.35">
      <c r="A3012" t="s">
        <v>36</v>
      </c>
      <c r="B3012">
        <v>2009</v>
      </c>
      <c r="C3012" t="s">
        <v>14</v>
      </c>
      <c r="D3012" t="s">
        <v>15</v>
      </c>
      <c r="E3012">
        <v>0.7747681313873811</v>
      </c>
      <c r="F3012" t="s">
        <v>173</v>
      </c>
      <c r="G3012" s="16">
        <v>46298.780196087966</v>
      </c>
    </row>
    <row r="3013" spans="1:7" x14ac:dyDescent="0.35">
      <c r="A3013" t="s">
        <v>36</v>
      </c>
      <c r="B3013">
        <v>2009</v>
      </c>
      <c r="C3013" t="s">
        <v>16</v>
      </c>
      <c r="D3013" t="s">
        <v>17</v>
      </c>
      <c r="E3013">
        <v>48.83</v>
      </c>
      <c r="F3013" t="s">
        <v>173</v>
      </c>
      <c r="G3013" s="16">
        <v>46298.780196087966</v>
      </c>
    </row>
    <row r="3014" spans="1:7" x14ac:dyDescent="0.35">
      <c r="A3014" t="s">
        <v>36</v>
      </c>
      <c r="B3014">
        <v>2009</v>
      </c>
      <c r="C3014" t="s">
        <v>18</v>
      </c>
      <c r="D3014" t="s">
        <v>19</v>
      </c>
      <c r="E3014">
        <v>81.636585365853662</v>
      </c>
      <c r="F3014" t="s">
        <v>173</v>
      </c>
      <c r="G3014" s="16">
        <v>46298.780196087966</v>
      </c>
    </row>
    <row r="3015" spans="1:7" x14ac:dyDescent="0.35">
      <c r="A3015" t="s">
        <v>36</v>
      </c>
      <c r="B3015">
        <v>2009</v>
      </c>
      <c r="C3015" t="s">
        <v>20</v>
      </c>
      <c r="D3015" t="s">
        <v>21</v>
      </c>
      <c r="E3015">
        <v>59555454</v>
      </c>
      <c r="F3015" t="s">
        <v>173</v>
      </c>
      <c r="G3015" s="16">
        <v>46298.780196087966</v>
      </c>
    </row>
    <row r="3016" spans="1:7" x14ac:dyDescent="0.35">
      <c r="A3016" t="s">
        <v>36</v>
      </c>
      <c r="B3016">
        <v>2009</v>
      </c>
      <c r="C3016" t="s">
        <v>22</v>
      </c>
      <c r="D3016" t="s">
        <v>23</v>
      </c>
      <c r="E3016">
        <v>45.141476572160414</v>
      </c>
      <c r="F3016" t="s">
        <v>173</v>
      </c>
      <c r="G3016" s="16">
        <v>46298.780196087966</v>
      </c>
    </row>
    <row r="3017" spans="1:7" x14ac:dyDescent="0.35">
      <c r="A3017" t="s">
        <v>36</v>
      </c>
      <c r="B3017">
        <v>2010</v>
      </c>
      <c r="C3017" t="s">
        <v>6</v>
      </c>
      <c r="D3017" t="s">
        <v>7</v>
      </c>
      <c r="E3017">
        <v>100</v>
      </c>
      <c r="F3017" t="s">
        <v>173</v>
      </c>
      <c r="G3017" s="16">
        <v>46298.780196087966</v>
      </c>
    </row>
    <row r="3018" spans="1:7" x14ac:dyDescent="0.35">
      <c r="A3018" t="s">
        <v>36</v>
      </c>
      <c r="B3018">
        <v>2010</v>
      </c>
      <c r="C3018" t="s">
        <v>8</v>
      </c>
      <c r="D3018" t="s">
        <v>9</v>
      </c>
      <c r="E3018">
        <v>1909947188308.6602</v>
      </c>
      <c r="F3018" t="s">
        <v>173</v>
      </c>
      <c r="G3018" s="16">
        <v>46298.780196087966</v>
      </c>
    </row>
    <row r="3019" spans="1:7" x14ac:dyDescent="0.35">
      <c r="A3019" t="s">
        <v>36</v>
      </c>
      <c r="B3019">
        <v>2010</v>
      </c>
      <c r="C3019" t="s">
        <v>10</v>
      </c>
      <c r="D3019" t="s">
        <v>11</v>
      </c>
      <c r="E3019">
        <v>1.5291057324710096</v>
      </c>
      <c r="F3019" t="s">
        <v>173</v>
      </c>
      <c r="G3019" s="16">
        <v>46298.780196087966</v>
      </c>
    </row>
    <row r="3020" spans="1:7" x14ac:dyDescent="0.35">
      <c r="A3020" t="s">
        <v>36</v>
      </c>
      <c r="B3020">
        <v>2010</v>
      </c>
      <c r="C3020" t="s">
        <v>12</v>
      </c>
      <c r="D3020" t="s">
        <v>13</v>
      </c>
      <c r="E3020">
        <v>49301.695914167423</v>
      </c>
      <c r="F3020" t="s">
        <v>173</v>
      </c>
      <c r="G3020" s="16">
        <v>46298.780196087966</v>
      </c>
    </row>
    <row r="3021" spans="1:7" x14ac:dyDescent="0.35">
      <c r="A3021" t="s">
        <v>36</v>
      </c>
      <c r="B3021">
        <v>2010</v>
      </c>
      <c r="C3021" t="s">
        <v>14</v>
      </c>
      <c r="D3021" t="s">
        <v>15</v>
      </c>
      <c r="E3021">
        <v>1.5255160211824761</v>
      </c>
      <c r="F3021" t="s">
        <v>173</v>
      </c>
      <c r="G3021" s="16">
        <v>46298.780196087966</v>
      </c>
    </row>
    <row r="3022" spans="1:7" x14ac:dyDescent="0.35">
      <c r="A3022" t="s">
        <v>36</v>
      </c>
      <c r="B3022">
        <v>2010</v>
      </c>
      <c r="C3022" t="s">
        <v>16</v>
      </c>
      <c r="D3022" t="s">
        <v>17</v>
      </c>
      <c r="E3022">
        <v>53.68</v>
      </c>
      <c r="F3022" t="s">
        <v>173</v>
      </c>
      <c r="G3022" s="16">
        <v>46298.780196087966</v>
      </c>
    </row>
    <row r="3023" spans="1:7" x14ac:dyDescent="0.35">
      <c r="A3023" t="s">
        <v>36</v>
      </c>
      <c r="B3023">
        <v>2010</v>
      </c>
      <c r="C3023" t="s">
        <v>18</v>
      </c>
      <c r="D3023" t="s">
        <v>19</v>
      </c>
      <c r="E3023">
        <v>82.036585365853668</v>
      </c>
      <c r="F3023" t="s">
        <v>173</v>
      </c>
      <c r="G3023" s="16">
        <v>46298.780196087966</v>
      </c>
    </row>
    <row r="3024" spans="1:7" x14ac:dyDescent="0.35">
      <c r="A3024" t="s">
        <v>36</v>
      </c>
      <c r="B3024">
        <v>2010</v>
      </c>
      <c r="C3024" t="s">
        <v>20</v>
      </c>
      <c r="D3024" t="s">
        <v>21</v>
      </c>
      <c r="E3024">
        <v>59819407</v>
      </c>
      <c r="F3024" t="s">
        <v>173</v>
      </c>
      <c r="G3024" s="16">
        <v>46298.780196087966</v>
      </c>
    </row>
    <row r="3025" spans="1:7" x14ac:dyDescent="0.35">
      <c r="A3025" t="s">
        <v>36</v>
      </c>
      <c r="B3025">
        <v>2010</v>
      </c>
      <c r="C3025" t="s">
        <v>22</v>
      </c>
      <c r="D3025" t="s">
        <v>23</v>
      </c>
      <c r="E3025">
        <v>51.662111813833931</v>
      </c>
      <c r="F3025" t="s">
        <v>173</v>
      </c>
      <c r="G3025" s="16">
        <v>46298.780196087966</v>
      </c>
    </row>
    <row r="3026" spans="1:7" x14ac:dyDescent="0.35">
      <c r="A3026" t="s">
        <v>36</v>
      </c>
      <c r="B3026">
        <v>2011</v>
      </c>
      <c r="C3026" t="s">
        <v>6</v>
      </c>
      <c r="D3026" t="s">
        <v>7</v>
      </c>
      <c r="E3026">
        <v>100</v>
      </c>
      <c r="F3026" t="s">
        <v>173</v>
      </c>
      <c r="G3026" s="16">
        <v>46298.780196087966</v>
      </c>
    </row>
    <row r="3027" spans="1:7" x14ac:dyDescent="0.35">
      <c r="A3027" t="s">
        <v>36</v>
      </c>
      <c r="B3027">
        <v>2011</v>
      </c>
      <c r="C3027" t="s">
        <v>8</v>
      </c>
      <c r="D3027" t="s">
        <v>9</v>
      </c>
      <c r="E3027">
        <v>1923230167272.613</v>
      </c>
      <c r="F3027" t="s">
        <v>173</v>
      </c>
      <c r="G3027" s="16">
        <v>46298.780196087966</v>
      </c>
    </row>
    <row r="3028" spans="1:7" x14ac:dyDescent="0.35">
      <c r="A3028" t="s">
        <v>36</v>
      </c>
      <c r="B3028">
        <v>2011</v>
      </c>
      <c r="C3028" t="s">
        <v>10</v>
      </c>
      <c r="D3028" t="s">
        <v>11</v>
      </c>
      <c r="E3028">
        <v>0.69546315444017637</v>
      </c>
      <c r="F3028" t="s">
        <v>173</v>
      </c>
      <c r="G3028" s="16">
        <v>46298.780196087966</v>
      </c>
    </row>
    <row r="3029" spans="1:7" x14ac:dyDescent="0.35">
      <c r="A3029" t="s">
        <v>36</v>
      </c>
      <c r="B3029">
        <v>2011</v>
      </c>
      <c r="C3029" t="s">
        <v>12</v>
      </c>
      <c r="D3029" t="s">
        <v>13</v>
      </c>
      <c r="E3029">
        <v>49473.014923563424</v>
      </c>
      <c r="F3029" t="s">
        <v>173</v>
      </c>
      <c r="G3029" s="16">
        <v>46298.780196087966</v>
      </c>
    </row>
    <row r="3030" spans="1:7" x14ac:dyDescent="0.35">
      <c r="A3030" t="s">
        <v>36</v>
      </c>
      <c r="B3030">
        <v>2011</v>
      </c>
      <c r="C3030" t="s">
        <v>14</v>
      </c>
      <c r="D3030" t="s">
        <v>15</v>
      </c>
      <c r="E3030">
        <v>2.7806327287932309</v>
      </c>
      <c r="F3030" t="s">
        <v>173</v>
      </c>
      <c r="G3030" s="16">
        <v>46298.780196087966</v>
      </c>
    </row>
    <row r="3031" spans="1:7" x14ac:dyDescent="0.35">
      <c r="A3031" t="s">
        <v>36</v>
      </c>
      <c r="B3031">
        <v>2011</v>
      </c>
      <c r="C3031" t="s">
        <v>16</v>
      </c>
      <c r="D3031" t="s">
        <v>17</v>
      </c>
      <c r="E3031">
        <v>54.389998301881398</v>
      </c>
      <c r="F3031" t="s">
        <v>173</v>
      </c>
      <c r="G3031" s="16">
        <v>46298.780196087966</v>
      </c>
    </row>
    <row r="3032" spans="1:7" x14ac:dyDescent="0.35">
      <c r="A3032" t="s">
        <v>36</v>
      </c>
      <c r="B3032">
        <v>2011</v>
      </c>
      <c r="C3032" t="s">
        <v>18</v>
      </c>
      <c r="D3032" t="s">
        <v>19</v>
      </c>
      <c r="E3032">
        <v>82.187804878048794</v>
      </c>
      <c r="F3032" t="s">
        <v>173</v>
      </c>
      <c r="G3032" s="16">
        <v>46298.780196087966</v>
      </c>
    </row>
    <row r="3033" spans="1:7" x14ac:dyDescent="0.35">
      <c r="A3033" t="s">
        <v>36</v>
      </c>
      <c r="B3033">
        <v>2011</v>
      </c>
      <c r="C3033" t="s">
        <v>20</v>
      </c>
      <c r="D3033" t="s">
        <v>21</v>
      </c>
      <c r="E3033">
        <v>60026841</v>
      </c>
      <c r="F3033" t="s">
        <v>173</v>
      </c>
      <c r="G3033" s="16">
        <v>46298.780196087966</v>
      </c>
    </row>
    <row r="3034" spans="1:7" x14ac:dyDescent="0.35">
      <c r="A3034" t="s">
        <v>36</v>
      </c>
      <c r="B3034">
        <v>2011</v>
      </c>
      <c r="C3034" t="s">
        <v>22</v>
      </c>
      <c r="D3034" t="s">
        <v>23</v>
      </c>
      <c r="E3034">
        <v>54.472214944928751</v>
      </c>
      <c r="F3034" t="s">
        <v>173</v>
      </c>
      <c r="G3034" s="16">
        <v>46298.780196087966</v>
      </c>
    </row>
    <row r="3035" spans="1:7" x14ac:dyDescent="0.35">
      <c r="A3035" t="s">
        <v>36</v>
      </c>
      <c r="B3035">
        <v>2012</v>
      </c>
      <c r="C3035" t="s">
        <v>6</v>
      </c>
      <c r="D3035" t="s">
        <v>7</v>
      </c>
      <c r="E3035">
        <v>100</v>
      </c>
      <c r="F3035" t="s">
        <v>173</v>
      </c>
      <c r="G3035" s="16">
        <v>46298.780196087966</v>
      </c>
    </row>
    <row r="3036" spans="1:7" x14ac:dyDescent="0.35">
      <c r="A3036" t="s">
        <v>36</v>
      </c>
      <c r="B3036">
        <v>2012</v>
      </c>
      <c r="C3036" t="s">
        <v>8</v>
      </c>
      <c r="D3036" t="s">
        <v>9</v>
      </c>
      <c r="E3036">
        <v>1863124632394.2471</v>
      </c>
      <c r="F3036" t="s">
        <v>173</v>
      </c>
      <c r="G3036" s="16">
        <v>46298.780196087966</v>
      </c>
    </row>
    <row r="3037" spans="1:7" x14ac:dyDescent="0.35">
      <c r="A3037" t="s">
        <v>36</v>
      </c>
      <c r="B3037">
        <v>2012</v>
      </c>
      <c r="C3037" t="s">
        <v>10</v>
      </c>
      <c r="D3037" t="s">
        <v>11</v>
      </c>
      <c r="E3037">
        <v>-3.1252387728299595</v>
      </c>
      <c r="F3037" t="s">
        <v>173</v>
      </c>
      <c r="G3037" s="16">
        <v>46298.780196087966</v>
      </c>
    </row>
    <row r="3038" spans="1:7" x14ac:dyDescent="0.35">
      <c r="A3038" t="s">
        <v>36</v>
      </c>
      <c r="B3038">
        <v>2012</v>
      </c>
      <c r="C3038" t="s">
        <v>12</v>
      </c>
      <c r="D3038" t="s">
        <v>13</v>
      </c>
      <c r="E3038">
        <v>47795.957936054125</v>
      </c>
      <c r="F3038" t="s">
        <v>173</v>
      </c>
      <c r="G3038" s="16">
        <v>46298.780196087966</v>
      </c>
    </row>
    <row r="3039" spans="1:7" x14ac:dyDescent="0.35">
      <c r="A3039" t="s">
        <v>36</v>
      </c>
      <c r="B3039">
        <v>2012</v>
      </c>
      <c r="C3039" t="s">
        <v>14</v>
      </c>
      <c r="D3039" t="s">
        <v>15</v>
      </c>
      <c r="E3039">
        <v>3.041363332267748</v>
      </c>
      <c r="F3039" t="s">
        <v>173</v>
      </c>
      <c r="G3039" s="16">
        <v>46298.780196087966</v>
      </c>
    </row>
    <row r="3040" spans="1:7" x14ac:dyDescent="0.35">
      <c r="A3040" t="s">
        <v>36</v>
      </c>
      <c r="B3040">
        <v>2012</v>
      </c>
      <c r="C3040" t="s">
        <v>16</v>
      </c>
      <c r="D3040" t="s">
        <v>17</v>
      </c>
      <c r="E3040">
        <v>55.829997993283001</v>
      </c>
      <c r="F3040" t="s">
        <v>173</v>
      </c>
      <c r="G3040" s="16">
        <v>46298.780196087966</v>
      </c>
    </row>
    <row r="3041" spans="1:7" x14ac:dyDescent="0.35">
      <c r="A3041" t="s">
        <v>36</v>
      </c>
      <c r="B3041">
        <v>2012</v>
      </c>
      <c r="C3041" t="s">
        <v>18</v>
      </c>
      <c r="D3041" t="s">
        <v>19</v>
      </c>
      <c r="E3041">
        <v>82.239024390243912</v>
      </c>
      <c r="F3041" t="s">
        <v>173</v>
      </c>
      <c r="G3041" s="16">
        <v>46298.780196087966</v>
      </c>
    </row>
    <row r="3042" spans="1:7" x14ac:dyDescent="0.35">
      <c r="A3042" t="s">
        <v>36</v>
      </c>
      <c r="B3042">
        <v>2012</v>
      </c>
      <c r="C3042" t="s">
        <v>20</v>
      </c>
      <c r="D3042" t="s">
        <v>21</v>
      </c>
      <c r="E3042">
        <v>60191247</v>
      </c>
      <c r="F3042" t="s">
        <v>173</v>
      </c>
      <c r="G3042" s="16">
        <v>46298.780196087966</v>
      </c>
    </row>
    <row r="3043" spans="1:7" x14ac:dyDescent="0.35">
      <c r="A3043" t="s">
        <v>36</v>
      </c>
      <c r="B3043">
        <v>2012</v>
      </c>
      <c r="C3043" t="s">
        <v>22</v>
      </c>
      <c r="D3043" t="s">
        <v>23</v>
      </c>
      <c r="E3043">
        <v>54.884495270220413</v>
      </c>
      <c r="F3043" t="s">
        <v>173</v>
      </c>
      <c r="G3043" s="16">
        <v>46298.780196087966</v>
      </c>
    </row>
    <row r="3044" spans="1:7" x14ac:dyDescent="0.35">
      <c r="A3044" t="s">
        <v>36</v>
      </c>
      <c r="B3044">
        <v>2013</v>
      </c>
      <c r="C3044" t="s">
        <v>6</v>
      </c>
      <c r="D3044" t="s">
        <v>7</v>
      </c>
      <c r="E3044">
        <v>100</v>
      </c>
      <c r="F3044" t="s">
        <v>173</v>
      </c>
      <c r="G3044" s="16">
        <v>46298.780196087966</v>
      </c>
    </row>
    <row r="3045" spans="1:7" x14ac:dyDescent="0.35">
      <c r="A3045" t="s">
        <v>36</v>
      </c>
      <c r="B3045">
        <v>2013</v>
      </c>
      <c r="C3045" t="s">
        <v>8</v>
      </c>
      <c r="D3045" t="s">
        <v>9</v>
      </c>
      <c r="E3045">
        <v>1829252558793.3413</v>
      </c>
      <c r="F3045" t="s">
        <v>173</v>
      </c>
      <c r="G3045" s="16">
        <v>46298.780196087966</v>
      </c>
    </row>
    <row r="3046" spans="1:7" x14ac:dyDescent="0.35">
      <c r="A3046" t="s">
        <v>36</v>
      </c>
      <c r="B3046">
        <v>2013</v>
      </c>
      <c r="C3046" t="s">
        <v>10</v>
      </c>
      <c r="D3046" t="s">
        <v>11</v>
      </c>
      <c r="E3046">
        <v>-1.8180251074979168</v>
      </c>
      <c r="F3046" t="s">
        <v>173</v>
      </c>
      <c r="G3046" s="16">
        <v>46298.780196087966</v>
      </c>
    </row>
    <row r="3047" spans="1:7" x14ac:dyDescent="0.35">
      <c r="A3047" t="s">
        <v>36</v>
      </c>
      <c r="B3047">
        <v>2013</v>
      </c>
      <c r="C3047" t="s">
        <v>12</v>
      </c>
      <c r="D3047" t="s">
        <v>13</v>
      </c>
      <c r="E3047">
        <v>46833.361530930328</v>
      </c>
      <c r="F3047" t="s">
        <v>173</v>
      </c>
      <c r="G3047" s="16">
        <v>46298.780196087966</v>
      </c>
    </row>
    <row r="3048" spans="1:7" x14ac:dyDescent="0.35">
      <c r="A3048" t="s">
        <v>36</v>
      </c>
      <c r="B3048">
        <v>2013</v>
      </c>
      <c r="C3048" t="s">
        <v>14</v>
      </c>
      <c r="D3048" t="s">
        <v>15</v>
      </c>
      <c r="E3048">
        <v>1.21999342274306</v>
      </c>
      <c r="F3048" t="s">
        <v>173</v>
      </c>
      <c r="G3048" s="16">
        <v>46298.780196087966</v>
      </c>
    </row>
    <row r="3049" spans="1:7" x14ac:dyDescent="0.35">
      <c r="A3049" t="s">
        <v>36</v>
      </c>
      <c r="B3049">
        <v>2013</v>
      </c>
      <c r="C3049" t="s">
        <v>16</v>
      </c>
      <c r="D3049" t="s">
        <v>17</v>
      </c>
      <c r="E3049">
        <v>58.459299999999999</v>
      </c>
      <c r="F3049" t="s">
        <v>173</v>
      </c>
      <c r="G3049" s="16">
        <v>46298.780196087966</v>
      </c>
    </row>
    <row r="3050" spans="1:7" x14ac:dyDescent="0.35">
      <c r="A3050" t="s">
        <v>36</v>
      </c>
      <c r="B3050">
        <v>2013</v>
      </c>
      <c r="C3050" t="s">
        <v>18</v>
      </c>
      <c r="D3050" t="s">
        <v>19</v>
      </c>
      <c r="E3050">
        <v>82.690243902439022</v>
      </c>
      <c r="F3050" t="s">
        <v>173</v>
      </c>
      <c r="G3050" s="16">
        <v>46298.780196087966</v>
      </c>
    </row>
    <row r="3051" spans="1:7" x14ac:dyDescent="0.35">
      <c r="A3051" t="s">
        <v>36</v>
      </c>
      <c r="B3051">
        <v>2013</v>
      </c>
      <c r="C3051" t="s">
        <v>20</v>
      </c>
      <c r="D3051" t="s">
        <v>21</v>
      </c>
      <c r="E3051">
        <v>60311613</v>
      </c>
      <c r="F3051" t="s">
        <v>173</v>
      </c>
      <c r="G3051" s="16">
        <v>46298.780196087966</v>
      </c>
    </row>
    <row r="3052" spans="1:7" x14ac:dyDescent="0.35">
      <c r="A3052" t="s">
        <v>36</v>
      </c>
      <c r="B3052">
        <v>2013</v>
      </c>
      <c r="C3052" t="s">
        <v>22</v>
      </c>
      <c r="D3052" t="s">
        <v>23</v>
      </c>
      <c r="E3052">
        <v>54.034184631749852</v>
      </c>
      <c r="F3052" t="s">
        <v>173</v>
      </c>
      <c r="G3052" s="16">
        <v>46298.780196087966</v>
      </c>
    </row>
    <row r="3053" spans="1:7" x14ac:dyDescent="0.35">
      <c r="A3053" t="s">
        <v>36</v>
      </c>
      <c r="B3053">
        <v>2014</v>
      </c>
      <c r="C3053" t="s">
        <v>6</v>
      </c>
      <c r="D3053" t="s">
        <v>7</v>
      </c>
      <c r="E3053">
        <v>100</v>
      </c>
      <c r="F3053" t="s">
        <v>173</v>
      </c>
      <c r="G3053" s="16">
        <v>46298.780196087966</v>
      </c>
    </row>
    <row r="3054" spans="1:7" x14ac:dyDescent="0.35">
      <c r="A3054" t="s">
        <v>36</v>
      </c>
      <c r="B3054">
        <v>2014</v>
      </c>
      <c r="C3054" t="s">
        <v>8</v>
      </c>
      <c r="D3054" t="s">
        <v>9</v>
      </c>
      <c r="E3054">
        <v>1829227175768.2915</v>
      </c>
      <c r="F3054" t="s">
        <v>173</v>
      </c>
      <c r="G3054" s="16">
        <v>46298.780196087966</v>
      </c>
    </row>
    <row r="3055" spans="1:7" x14ac:dyDescent="0.35">
      <c r="A3055" t="s">
        <v>36</v>
      </c>
      <c r="B3055">
        <v>2014</v>
      </c>
      <c r="C3055" t="s">
        <v>10</v>
      </c>
      <c r="D3055" t="s">
        <v>11</v>
      </c>
      <c r="E3055">
        <v>-1.3876173045446194E-3</v>
      </c>
      <c r="F3055" t="s">
        <v>173</v>
      </c>
      <c r="G3055" s="16">
        <v>46298.780196087966</v>
      </c>
    </row>
    <row r="3056" spans="1:7" x14ac:dyDescent="0.35">
      <c r="A3056" t="s">
        <v>36</v>
      </c>
      <c r="B3056">
        <v>2014</v>
      </c>
      <c r="C3056" t="s">
        <v>12</v>
      </c>
      <c r="D3056" t="s">
        <v>13</v>
      </c>
      <c r="E3056">
        <v>46825.651124506207</v>
      </c>
      <c r="F3056" t="s">
        <v>173</v>
      </c>
      <c r="G3056" s="16">
        <v>46298.780196087966</v>
      </c>
    </row>
    <row r="3057" spans="1:7" x14ac:dyDescent="0.35">
      <c r="A3057" t="s">
        <v>36</v>
      </c>
      <c r="B3057">
        <v>2014</v>
      </c>
      <c r="C3057" t="s">
        <v>14</v>
      </c>
      <c r="D3057" t="s">
        <v>15</v>
      </c>
      <c r="E3057">
        <v>0.2410474298267557</v>
      </c>
      <c r="F3057" t="s">
        <v>173</v>
      </c>
      <c r="G3057" s="16">
        <v>46298.780196087966</v>
      </c>
    </row>
    <row r="3058" spans="1:7" x14ac:dyDescent="0.35">
      <c r="A3058" t="s">
        <v>36</v>
      </c>
      <c r="B3058">
        <v>2014</v>
      </c>
      <c r="C3058" t="s">
        <v>16</v>
      </c>
      <c r="D3058" t="s">
        <v>17</v>
      </c>
      <c r="E3058">
        <v>55.638460224229298</v>
      </c>
      <c r="F3058" t="s">
        <v>173</v>
      </c>
      <c r="G3058" s="16">
        <v>46298.780196087966</v>
      </c>
    </row>
    <row r="3059" spans="1:7" x14ac:dyDescent="0.35">
      <c r="A3059" t="s">
        <v>36</v>
      </c>
      <c r="B3059">
        <v>2014</v>
      </c>
      <c r="C3059" t="s">
        <v>18</v>
      </c>
      <c r="D3059" t="s">
        <v>19</v>
      </c>
      <c r="E3059">
        <v>83.090243902439042</v>
      </c>
      <c r="F3059" t="s">
        <v>173</v>
      </c>
      <c r="G3059" s="16">
        <v>46298.780196087966</v>
      </c>
    </row>
    <row r="3060" spans="1:7" x14ac:dyDescent="0.35">
      <c r="A3060" t="s">
        <v>36</v>
      </c>
      <c r="B3060">
        <v>2014</v>
      </c>
      <c r="C3060" t="s">
        <v>20</v>
      </c>
      <c r="D3060" t="s">
        <v>21</v>
      </c>
      <c r="E3060">
        <v>60320707</v>
      </c>
      <c r="F3060" t="s">
        <v>173</v>
      </c>
      <c r="G3060" s="16">
        <v>46298.780196087966</v>
      </c>
    </row>
    <row r="3061" spans="1:7" x14ac:dyDescent="0.35">
      <c r="A3061" t="s">
        <v>36</v>
      </c>
      <c r="B3061">
        <v>2014</v>
      </c>
      <c r="C3061" t="s">
        <v>22</v>
      </c>
      <c r="D3061" t="s">
        <v>23</v>
      </c>
      <c r="E3061">
        <v>54.454529933203155</v>
      </c>
      <c r="F3061" t="s">
        <v>173</v>
      </c>
      <c r="G3061" s="16">
        <v>46298.780196087966</v>
      </c>
    </row>
    <row r="3062" spans="1:7" x14ac:dyDescent="0.35">
      <c r="A3062" t="s">
        <v>36</v>
      </c>
      <c r="B3062">
        <v>2015</v>
      </c>
      <c r="C3062" t="s">
        <v>6</v>
      </c>
      <c r="D3062" t="s">
        <v>7</v>
      </c>
      <c r="E3062">
        <v>100</v>
      </c>
      <c r="F3062" t="s">
        <v>173</v>
      </c>
      <c r="G3062" s="16">
        <v>46298.780196087966</v>
      </c>
    </row>
    <row r="3063" spans="1:7" x14ac:dyDescent="0.35">
      <c r="A3063" t="s">
        <v>36</v>
      </c>
      <c r="B3063">
        <v>2015</v>
      </c>
      <c r="C3063" t="s">
        <v>8</v>
      </c>
      <c r="D3063" t="s">
        <v>9</v>
      </c>
      <c r="E3063">
        <v>1845428048839.1006</v>
      </c>
      <c r="F3063" t="s">
        <v>173</v>
      </c>
      <c r="G3063" s="16">
        <v>46298.780196087966</v>
      </c>
    </row>
    <row r="3064" spans="1:7" x14ac:dyDescent="0.35">
      <c r="A3064" t="s">
        <v>36</v>
      </c>
      <c r="B3064">
        <v>2015</v>
      </c>
      <c r="C3064" t="s">
        <v>10</v>
      </c>
      <c r="D3064" t="s">
        <v>11</v>
      </c>
      <c r="E3064">
        <v>0.88566763524080727</v>
      </c>
      <c r="F3064" t="s">
        <v>173</v>
      </c>
      <c r="G3064" s="16">
        <v>46298.780196087966</v>
      </c>
    </row>
    <row r="3065" spans="1:7" x14ac:dyDescent="0.35">
      <c r="A3065" t="s">
        <v>36</v>
      </c>
      <c r="B3065">
        <v>2015</v>
      </c>
      <c r="C3065" t="s">
        <v>12</v>
      </c>
      <c r="D3065" t="s">
        <v>13</v>
      </c>
      <c r="E3065">
        <v>47311.825526270914</v>
      </c>
      <c r="F3065" t="s">
        <v>173</v>
      </c>
      <c r="G3065" s="16">
        <v>46298.780196087966</v>
      </c>
    </row>
    <row r="3066" spans="1:7" x14ac:dyDescent="0.35">
      <c r="A3066" t="s">
        <v>36</v>
      </c>
      <c r="B3066">
        <v>2015</v>
      </c>
      <c r="C3066" t="s">
        <v>14</v>
      </c>
      <c r="D3066" t="s">
        <v>15</v>
      </c>
      <c r="E3066">
        <v>3.879039965797329E-2</v>
      </c>
      <c r="F3066" t="s">
        <v>173</v>
      </c>
      <c r="G3066" s="16">
        <v>46298.780196087966</v>
      </c>
    </row>
    <row r="3067" spans="1:7" x14ac:dyDescent="0.35">
      <c r="A3067" t="s">
        <v>36</v>
      </c>
      <c r="B3067">
        <v>2015</v>
      </c>
      <c r="C3067" t="s">
        <v>16</v>
      </c>
      <c r="D3067" t="s">
        <v>17</v>
      </c>
      <c r="E3067">
        <v>58.1417349568747</v>
      </c>
      <c r="F3067" t="s">
        <v>173</v>
      </c>
      <c r="G3067" s="16">
        <v>46298.780196087966</v>
      </c>
    </row>
    <row r="3068" spans="1:7" x14ac:dyDescent="0.35">
      <c r="A3068" t="s">
        <v>36</v>
      </c>
      <c r="B3068">
        <v>2015</v>
      </c>
      <c r="C3068" t="s">
        <v>18</v>
      </c>
      <c r="D3068" t="s">
        <v>19</v>
      </c>
      <c r="E3068">
        <v>82.543902439024393</v>
      </c>
      <c r="F3068" t="s">
        <v>173</v>
      </c>
      <c r="G3068" s="16">
        <v>46298.780196087966</v>
      </c>
    </row>
    <row r="3069" spans="1:7" x14ac:dyDescent="0.35">
      <c r="A3069" t="s">
        <v>36</v>
      </c>
      <c r="B3069">
        <v>2015</v>
      </c>
      <c r="C3069" t="s">
        <v>20</v>
      </c>
      <c r="D3069" t="s">
        <v>21</v>
      </c>
      <c r="E3069">
        <v>60229605</v>
      </c>
      <c r="F3069" t="s">
        <v>173</v>
      </c>
      <c r="G3069" s="16">
        <v>46298.780196087966</v>
      </c>
    </row>
    <row r="3070" spans="1:7" x14ac:dyDescent="0.35">
      <c r="A3070" t="s">
        <v>36</v>
      </c>
      <c r="B3070">
        <v>2015</v>
      </c>
      <c r="C3070" t="s">
        <v>22</v>
      </c>
      <c r="D3070" t="s">
        <v>23</v>
      </c>
      <c r="E3070">
        <v>55.435685814822143</v>
      </c>
      <c r="F3070" t="s">
        <v>173</v>
      </c>
      <c r="G3070" s="16">
        <v>46298.780196087966</v>
      </c>
    </row>
    <row r="3071" spans="1:7" x14ac:dyDescent="0.35">
      <c r="A3071" t="s">
        <v>36</v>
      </c>
      <c r="B3071">
        <v>2016</v>
      </c>
      <c r="C3071" t="s">
        <v>6</v>
      </c>
      <c r="D3071" t="s">
        <v>7</v>
      </c>
      <c r="E3071">
        <v>100</v>
      </c>
      <c r="F3071" t="s">
        <v>173</v>
      </c>
      <c r="G3071" s="16">
        <v>46298.780196087966</v>
      </c>
    </row>
    <row r="3072" spans="1:7" x14ac:dyDescent="0.35">
      <c r="A3072" t="s">
        <v>36</v>
      </c>
      <c r="B3072">
        <v>2016</v>
      </c>
      <c r="C3072" t="s">
        <v>8</v>
      </c>
      <c r="D3072" t="s">
        <v>9</v>
      </c>
      <c r="E3072">
        <v>1868241619489.5056</v>
      </c>
      <c r="F3072" t="s">
        <v>173</v>
      </c>
      <c r="G3072" s="16">
        <v>46298.780196087966</v>
      </c>
    </row>
    <row r="3073" spans="1:7" x14ac:dyDescent="0.35">
      <c r="A3073" t="s">
        <v>36</v>
      </c>
      <c r="B3073">
        <v>2016</v>
      </c>
      <c r="C3073" t="s">
        <v>10</v>
      </c>
      <c r="D3073" t="s">
        <v>11</v>
      </c>
      <c r="E3073">
        <v>1.2362210851166111</v>
      </c>
      <c r="F3073" t="s">
        <v>173</v>
      </c>
      <c r="G3073" s="16">
        <v>46298.780196087966</v>
      </c>
    </row>
    <row r="3074" spans="1:7" x14ac:dyDescent="0.35">
      <c r="A3074" t="s">
        <v>36</v>
      </c>
      <c r="B3074">
        <v>2016</v>
      </c>
      <c r="C3074" t="s">
        <v>12</v>
      </c>
      <c r="D3074" t="s">
        <v>13</v>
      </c>
      <c r="E3074">
        <v>47987.837958101431</v>
      </c>
      <c r="F3074" t="s">
        <v>173</v>
      </c>
      <c r="G3074" s="16">
        <v>46298.780196087966</v>
      </c>
    </row>
    <row r="3075" spans="1:7" x14ac:dyDescent="0.35">
      <c r="A3075" t="s">
        <v>36</v>
      </c>
      <c r="B3075">
        <v>2016</v>
      </c>
      <c r="C3075" t="s">
        <v>14</v>
      </c>
      <c r="D3075" t="s">
        <v>15</v>
      </c>
      <c r="E3075">
        <v>-9.4016656915750035E-2</v>
      </c>
      <c r="F3075" t="s">
        <v>173</v>
      </c>
      <c r="G3075" s="16">
        <v>46298.780196087966</v>
      </c>
    </row>
    <row r="3076" spans="1:7" x14ac:dyDescent="0.35">
      <c r="A3076" t="s">
        <v>36</v>
      </c>
      <c r="B3076">
        <v>2016</v>
      </c>
      <c r="C3076" t="s">
        <v>16</v>
      </c>
      <c r="D3076" t="s">
        <v>17</v>
      </c>
      <c r="E3076">
        <v>61.324252766630302</v>
      </c>
      <c r="F3076" t="s">
        <v>173</v>
      </c>
      <c r="G3076" s="16">
        <v>46298.780196087966</v>
      </c>
    </row>
    <row r="3077" spans="1:7" x14ac:dyDescent="0.35">
      <c r="A3077" t="s">
        <v>36</v>
      </c>
      <c r="B3077">
        <v>2016</v>
      </c>
      <c r="C3077" t="s">
        <v>18</v>
      </c>
      <c r="D3077" t="s">
        <v>19</v>
      </c>
      <c r="E3077">
        <v>83.243902439024382</v>
      </c>
      <c r="F3077" t="s">
        <v>173</v>
      </c>
      <c r="G3077" s="16">
        <v>46298.780196087966</v>
      </c>
    </row>
    <row r="3078" spans="1:7" x14ac:dyDescent="0.35">
      <c r="A3078" t="s">
        <v>36</v>
      </c>
      <c r="B3078">
        <v>2016</v>
      </c>
      <c r="C3078" t="s">
        <v>20</v>
      </c>
      <c r="D3078" t="s">
        <v>21</v>
      </c>
      <c r="E3078">
        <v>60115223</v>
      </c>
      <c r="F3078" t="s">
        <v>173</v>
      </c>
      <c r="G3078" s="16">
        <v>46298.780196087966</v>
      </c>
    </row>
    <row r="3079" spans="1:7" x14ac:dyDescent="0.35">
      <c r="A3079" t="s">
        <v>36</v>
      </c>
      <c r="B3079">
        <v>2016</v>
      </c>
      <c r="C3079" t="s">
        <v>22</v>
      </c>
      <c r="D3079" t="s">
        <v>23</v>
      </c>
      <c r="E3079">
        <v>54.432146701831307</v>
      </c>
      <c r="F3079" t="s">
        <v>173</v>
      </c>
      <c r="G3079" s="16">
        <v>46298.780196087966</v>
      </c>
    </row>
    <row r="3080" spans="1:7" x14ac:dyDescent="0.35">
      <c r="A3080" t="s">
        <v>36</v>
      </c>
      <c r="B3080">
        <v>2017</v>
      </c>
      <c r="C3080" t="s">
        <v>6</v>
      </c>
      <c r="D3080" t="s">
        <v>7</v>
      </c>
      <c r="E3080">
        <v>100</v>
      </c>
      <c r="F3080" t="s">
        <v>173</v>
      </c>
      <c r="G3080" s="16">
        <v>46298.780196087966</v>
      </c>
    </row>
    <row r="3081" spans="1:7" x14ac:dyDescent="0.35">
      <c r="A3081" t="s">
        <v>36</v>
      </c>
      <c r="B3081">
        <v>2017</v>
      </c>
      <c r="C3081" t="s">
        <v>8</v>
      </c>
      <c r="D3081" t="s">
        <v>9</v>
      </c>
      <c r="E3081">
        <v>1898202609462.083</v>
      </c>
      <c r="F3081" t="s">
        <v>173</v>
      </c>
      <c r="G3081" s="16">
        <v>46298.780196087966</v>
      </c>
    </row>
    <row r="3082" spans="1:7" x14ac:dyDescent="0.35">
      <c r="A3082" t="s">
        <v>36</v>
      </c>
      <c r="B3082">
        <v>2017</v>
      </c>
      <c r="C3082" t="s">
        <v>10</v>
      </c>
      <c r="D3082" t="s">
        <v>11</v>
      </c>
      <c r="E3082">
        <v>1.6036999529410139</v>
      </c>
      <c r="F3082" t="s">
        <v>173</v>
      </c>
      <c r="G3082" s="16">
        <v>46298.780196087966</v>
      </c>
    </row>
    <row r="3083" spans="1:7" x14ac:dyDescent="0.35">
      <c r="A3083" t="s">
        <v>36</v>
      </c>
      <c r="B3083">
        <v>2017</v>
      </c>
      <c r="C3083" t="s">
        <v>12</v>
      </c>
      <c r="D3083" t="s">
        <v>13</v>
      </c>
      <c r="E3083">
        <v>48849.218353475568</v>
      </c>
      <c r="F3083" t="s">
        <v>173</v>
      </c>
      <c r="G3083" s="16">
        <v>46298.780196087966</v>
      </c>
    </row>
    <row r="3084" spans="1:7" x14ac:dyDescent="0.35">
      <c r="A3084" t="s">
        <v>36</v>
      </c>
      <c r="B3084">
        <v>2017</v>
      </c>
      <c r="C3084" t="s">
        <v>14</v>
      </c>
      <c r="D3084" t="s">
        <v>15</v>
      </c>
      <c r="E3084">
        <v>1.2265331664581181</v>
      </c>
      <c r="F3084" t="s">
        <v>173</v>
      </c>
      <c r="G3084" s="16">
        <v>46298.780196087966</v>
      </c>
    </row>
    <row r="3085" spans="1:7" x14ac:dyDescent="0.35">
      <c r="A3085" t="s">
        <v>36</v>
      </c>
      <c r="B3085">
        <v>2017</v>
      </c>
      <c r="C3085" t="s">
        <v>16</v>
      </c>
      <c r="D3085" t="s">
        <v>17</v>
      </c>
      <c r="E3085">
        <v>63.0773469984291</v>
      </c>
      <c r="F3085" t="s">
        <v>173</v>
      </c>
      <c r="G3085" s="16">
        <v>46298.780196087966</v>
      </c>
    </row>
    <row r="3086" spans="1:7" x14ac:dyDescent="0.35">
      <c r="A3086" t="s">
        <v>36</v>
      </c>
      <c r="B3086">
        <v>2017</v>
      </c>
      <c r="C3086" t="s">
        <v>18</v>
      </c>
      <c r="D3086" t="s">
        <v>19</v>
      </c>
      <c r="E3086">
        <v>82.946341463414655</v>
      </c>
      <c r="F3086" t="s">
        <v>173</v>
      </c>
      <c r="G3086" s="16">
        <v>46298.780196087966</v>
      </c>
    </row>
    <row r="3087" spans="1:7" x14ac:dyDescent="0.35">
      <c r="A3087" t="s">
        <v>36</v>
      </c>
      <c r="B3087">
        <v>2017</v>
      </c>
      <c r="C3087" t="s">
        <v>20</v>
      </c>
      <c r="D3087" t="s">
        <v>21</v>
      </c>
      <c r="E3087">
        <v>60002252</v>
      </c>
      <c r="F3087" t="s">
        <v>173</v>
      </c>
      <c r="G3087" s="16">
        <v>46298.780196087966</v>
      </c>
    </row>
    <row r="3088" spans="1:7" x14ac:dyDescent="0.35">
      <c r="A3088" t="s">
        <v>36</v>
      </c>
      <c r="B3088">
        <v>2017</v>
      </c>
      <c r="C3088" t="s">
        <v>22</v>
      </c>
      <c r="D3088" t="s">
        <v>23</v>
      </c>
      <c r="E3088">
        <v>57.582994027491083</v>
      </c>
      <c r="F3088" t="s">
        <v>173</v>
      </c>
      <c r="G3088" s="16">
        <v>46298.780196087966</v>
      </c>
    </row>
    <row r="3089" spans="1:7" x14ac:dyDescent="0.35">
      <c r="A3089" t="s">
        <v>36</v>
      </c>
      <c r="B3089">
        <v>2018</v>
      </c>
      <c r="C3089" t="s">
        <v>6</v>
      </c>
      <c r="D3089" t="s">
        <v>7</v>
      </c>
      <c r="E3089">
        <v>100</v>
      </c>
      <c r="F3089" t="s">
        <v>173</v>
      </c>
      <c r="G3089" s="16">
        <v>46298.780196087966</v>
      </c>
    </row>
    <row r="3090" spans="1:7" x14ac:dyDescent="0.35">
      <c r="A3090" t="s">
        <v>36</v>
      </c>
      <c r="B3090">
        <v>2018</v>
      </c>
      <c r="C3090" t="s">
        <v>8</v>
      </c>
      <c r="D3090" t="s">
        <v>9</v>
      </c>
      <c r="E3090">
        <v>1913894038926.8315</v>
      </c>
      <c r="F3090" t="s">
        <v>173</v>
      </c>
      <c r="G3090" s="16">
        <v>46298.780196087966</v>
      </c>
    </row>
    <row r="3091" spans="1:7" x14ac:dyDescent="0.35">
      <c r="A3091" t="s">
        <v>36</v>
      </c>
      <c r="B3091">
        <v>2018</v>
      </c>
      <c r="C3091" t="s">
        <v>10</v>
      </c>
      <c r="D3091" t="s">
        <v>11</v>
      </c>
      <c r="E3091">
        <v>0.82664671234411458</v>
      </c>
      <c r="F3091" t="s">
        <v>173</v>
      </c>
      <c r="G3091" s="16">
        <v>46298.780196087966</v>
      </c>
    </row>
    <row r="3092" spans="1:7" x14ac:dyDescent="0.35">
      <c r="A3092" t="s">
        <v>36</v>
      </c>
      <c r="B3092">
        <v>2018</v>
      </c>
      <c r="C3092" t="s">
        <v>12</v>
      </c>
      <c r="D3092" t="s">
        <v>13</v>
      </c>
      <c r="E3092">
        <v>49355.875191350387</v>
      </c>
      <c r="F3092" t="s">
        <v>173</v>
      </c>
      <c r="G3092" s="16">
        <v>46298.780196087966</v>
      </c>
    </row>
    <row r="3093" spans="1:7" x14ac:dyDescent="0.35">
      <c r="A3093" t="s">
        <v>36</v>
      </c>
      <c r="B3093">
        <v>2018</v>
      </c>
      <c r="C3093" t="s">
        <v>14</v>
      </c>
      <c r="D3093" t="s">
        <v>15</v>
      </c>
      <c r="E3093">
        <v>1.1374876360039059</v>
      </c>
      <c r="F3093" t="s">
        <v>173</v>
      </c>
      <c r="G3093" s="16">
        <v>46298.780196087966</v>
      </c>
    </row>
    <row r="3094" spans="1:7" x14ac:dyDescent="0.35">
      <c r="A3094" t="s">
        <v>36</v>
      </c>
      <c r="B3094">
        <v>2018</v>
      </c>
      <c r="C3094" t="s">
        <v>16</v>
      </c>
      <c r="D3094" t="s">
        <v>17</v>
      </c>
      <c r="E3094">
        <v>74.3871829234822</v>
      </c>
      <c r="F3094" t="s">
        <v>173</v>
      </c>
      <c r="G3094" s="16">
        <v>46298.780196087966</v>
      </c>
    </row>
    <row r="3095" spans="1:7" x14ac:dyDescent="0.35">
      <c r="A3095" t="s">
        <v>36</v>
      </c>
      <c r="B3095">
        <v>2018</v>
      </c>
      <c r="C3095" t="s">
        <v>18</v>
      </c>
      <c r="D3095" t="s">
        <v>19</v>
      </c>
      <c r="E3095">
        <v>83.346341463414646</v>
      </c>
      <c r="F3095" t="s">
        <v>173</v>
      </c>
      <c r="G3095" s="16">
        <v>46298.780196087966</v>
      </c>
    </row>
    <row r="3096" spans="1:7" x14ac:dyDescent="0.35">
      <c r="A3096" t="s">
        <v>36</v>
      </c>
      <c r="B3096">
        <v>2018</v>
      </c>
      <c r="C3096" t="s">
        <v>20</v>
      </c>
      <c r="D3096" t="s">
        <v>21</v>
      </c>
      <c r="E3096">
        <v>59877221</v>
      </c>
      <c r="F3096" t="s">
        <v>173</v>
      </c>
      <c r="G3096" s="16">
        <v>46298.780196087966</v>
      </c>
    </row>
    <row r="3097" spans="1:7" x14ac:dyDescent="0.35">
      <c r="A3097" t="s">
        <v>36</v>
      </c>
      <c r="B3097">
        <v>2018</v>
      </c>
      <c r="C3097" t="s">
        <v>22</v>
      </c>
      <c r="D3097" t="s">
        <v>23</v>
      </c>
      <c r="E3097">
        <v>59.274983512815446</v>
      </c>
      <c r="F3097" t="s">
        <v>173</v>
      </c>
      <c r="G3097" s="16">
        <v>46298.780196087966</v>
      </c>
    </row>
    <row r="3098" spans="1:7" x14ac:dyDescent="0.35">
      <c r="A3098" t="s">
        <v>36</v>
      </c>
      <c r="B3098">
        <v>2019</v>
      </c>
      <c r="C3098" t="s">
        <v>6</v>
      </c>
      <c r="D3098" t="s">
        <v>7</v>
      </c>
      <c r="E3098">
        <v>100</v>
      </c>
      <c r="F3098" t="s">
        <v>173</v>
      </c>
      <c r="G3098" s="16">
        <v>46298.780196087966</v>
      </c>
    </row>
    <row r="3099" spans="1:7" x14ac:dyDescent="0.35">
      <c r="A3099" t="s">
        <v>36</v>
      </c>
      <c r="B3099">
        <v>2019</v>
      </c>
      <c r="C3099" t="s">
        <v>8</v>
      </c>
      <c r="D3099" t="s">
        <v>9</v>
      </c>
      <c r="E3099">
        <v>1922107755078.1606</v>
      </c>
      <c r="F3099" t="s">
        <v>173</v>
      </c>
      <c r="G3099" s="16">
        <v>46298.780196087966</v>
      </c>
    </row>
    <row r="3100" spans="1:7" x14ac:dyDescent="0.35">
      <c r="A3100" t="s">
        <v>36</v>
      </c>
      <c r="B3100">
        <v>2019</v>
      </c>
      <c r="C3100" t="s">
        <v>10</v>
      </c>
      <c r="D3100" t="s">
        <v>11</v>
      </c>
      <c r="E3100">
        <v>0.42916253378034241</v>
      </c>
      <c r="F3100" t="s">
        <v>173</v>
      </c>
      <c r="G3100" s="16">
        <v>46298.780196087966</v>
      </c>
    </row>
    <row r="3101" spans="1:7" x14ac:dyDescent="0.35">
      <c r="A3101" t="s">
        <v>36</v>
      </c>
      <c r="B3101">
        <v>2019</v>
      </c>
      <c r="C3101" t="s">
        <v>12</v>
      </c>
      <c r="D3101" t="s">
        <v>13</v>
      </c>
      <c r="E3101">
        <v>49690.629850527352</v>
      </c>
      <c r="F3101" t="s">
        <v>173</v>
      </c>
      <c r="G3101" s="16">
        <v>46298.780196087966</v>
      </c>
    </row>
    <row r="3102" spans="1:7" x14ac:dyDescent="0.35">
      <c r="A3102" t="s">
        <v>36</v>
      </c>
      <c r="B3102">
        <v>2019</v>
      </c>
      <c r="C3102" t="s">
        <v>14</v>
      </c>
      <c r="D3102" t="s">
        <v>15</v>
      </c>
      <c r="E3102">
        <v>0.61124694376530397</v>
      </c>
      <c r="F3102" t="s">
        <v>173</v>
      </c>
      <c r="G3102" s="16">
        <v>46298.780196087966</v>
      </c>
    </row>
    <row r="3103" spans="1:7" x14ac:dyDescent="0.35">
      <c r="A3103" t="s">
        <v>36</v>
      </c>
      <c r="B3103">
        <v>2019</v>
      </c>
      <c r="C3103" t="s">
        <v>16</v>
      </c>
      <c r="D3103" t="s">
        <v>17</v>
      </c>
      <c r="E3103">
        <v>67.850710287483594</v>
      </c>
      <c r="F3103" t="s">
        <v>173</v>
      </c>
      <c r="G3103" s="16">
        <v>46298.780196087966</v>
      </c>
    </row>
    <row r="3104" spans="1:7" x14ac:dyDescent="0.35">
      <c r="A3104" t="s">
        <v>36</v>
      </c>
      <c r="B3104">
        <v>2019</v>
      </c>
      <c r="C3104" t="s">
        <v>18</v>
      </c>
      <c r="D3104" t="s">
        <v>19</v>
      </c>
      <c r="E3104">
        <v>83.497560975609773</v>
      </c>
      <c r="F3104" t="s">
        <v>173</v>
      </c>
      <c r="G3104" s="16">
        <v>46298.780196087966</v>
      </c>
    </row>
    <row r="3105" spans="1:7" x14ac:dyDescent="0.35">
      <c r="A3105" t="s">
        <v>36</v>
      </c>
      <c r="B3105">
        <v>2019</v>
      </c>
      <c r="C3105" t="s">
        <v>20</v>
      </c>
      <c r="D3105" t="s">
        <v>21</v>
      </c>
      <c r="E3105">
        <v>59729081</v>
      </c>
      <c r="F3105" t="s">
        <v>173</v>
      </c>
      <c r="G3105" s="16">
        <v>46298.780196087966</v>
      </c>
    </row>
    <row r="3106" spans="1:7" x14ac:dyDescent="0.35">
      <c r="A3106" t="s">
        <v>36</v>
      </c>
      <c r="B3106">
        <v>2019</v>
      </c>
      <c r="C3106" t="s">
        <v>22</v>
      </c>
      <c r="D3106" t="s">
        <v>23</v>
      </c>
      <c r="E3106">
        <v>58.694190259473764</v>
      </c>
      <c r="F3106" t="s">
        <v>173</v>
      </c>
      <c r="G3106" s="16">
        <v>46298.780196087966</v>
      </c>
    </row>
    <row r="3107" spans="1:7" x14ac:dyDescent="0.35">
      <c r="A3107" t="s">
        <v>36</v>
      </c>
      <c r="B3107">
        <v>2020</v>
      </c>
      <c r="C3107" t="s">
        <v>6</v>
      </c>
      <c r="D3107" t="s">
        <v>7</v>
      </c>
      <c r="E3107">
        <v>100</v>
      </c>
      <c r="F3107" t="s">
        <v>173</v>
      </c>
      <c r="G3107" s="16">
        <v>46298.780196087966</v>
      </c>
    </row>
    <row r="3108" spans="1:7" x14ac:dyDescent="0.35">
      <c r="A3108" t="s">
        <v>36</v>
      </c>
      <c r="B3108">
        <v>2020</v>
      </c>
      <c r="C3108" t="s">
        <v>8</v>
      </c>
      <c r="D3108" t="s">
        <v>9</v>
      </c>
      <c r="E3108">
        <v>1751650987235.4285</v>
      </c>
      <c r="F3108" t="s">
        <v>173</v>
      </c>
      <c r="G3108" s="16">
        <v>46298.780196087966</v>
      </c>
    </row>
    <row r="3109" spans="1:7" x14ac:dyDescent="0.35">
      <c r="A3109" t="s">
        <v>36</v>
      </c>
      <c r="B3109">
        <v>2020</v>
      </c>
      <c r="C3109" t="s">
        <v>10</v>
      </c>
      <c r="D3109" t="s">
        <v>11</v>
      </c>
      <c r="E3109">
        <v>-8.868221221853446</v>
      </c>
      <c r="F3109" t="s">
        <v>173</v>
      </c>
      <c r="G3109" s="16">
        <v>46298.780196087966</v>
      </c>
    </row>
    <row r="3110" spans="1:7" x14ac:dyDescent="0.35">
      <c r="A3110" t="s">
        <v>36</v>
      </c>
      <c r="B3110">
        <v>2020</v>
      </c>
      <c r="C3110" t="s">
        <v>12</v>
      </c>
      <c r="D3110" t="s">
        <v>13</v>
      </c>
      <c r="E3110">
        <v>45505.068870895579</v>
      </c>
      <c r="F3110" t="s">
        <v>173</v>
      </c>
      <c r="G3110" s="16">
        <v>46298.780196087966</v>
      </c>
    </row>
    <row r="3111" spans="1:7" x14ac:dyDescent="0.35">
      <c r="A3111" t="s">
        <v>36</v>
      </c>
      <c r="B3111">
        <v>2020</v>
      </c>
      <c r="C3111" t="s">
        <v>14</v>
      </c>
      <c r="D3111" t="s">
        <v>15</v>
      </c>
      <c r="E3111">
        <v>-0.13770757391651031</v>
      </c>
      <c r="F3111" t="s">
        <v>173</v>
      </c>
      <c r="G3111" s="16">
        <v>46298.780196087966</v>
      </c>
    </row>
    <row r="3112" spans="1:7" x14ac:dyDescent="0.35">
      <c r="A3112" t="s">
        <v>36</v>
      </c>
      <c r="B3112">
        <v>2020</v>
      </c>
      <c r="C3112" t="s">
        <v>16</v>
      </c>
      <c r="D3112" t="s">
        <v>17</v>
      </c>
      <c r="E3112">
        <v>70.483427849999998</v>
      </c>
      <c r="F3112" t="s">
        <v>173</v>
      </c>
      <c r="G3112" s="16">
        <v>46298.780196087966</v>
      </c>
    </row>
    <row r="3113" spans="1:7" x14ac:dyDescent="0.35">
      <c r="A3113" t="s">
        <v>36</v>
      </c>
      <c r="B3113">
        <v>2020</v>
      </c>
      <c r="C3113" t="s">
        <v>18</v>
      </c>
      <c r="D3113" t="s">
        <v>19</v>
      </c>
      <c r="E3113">
        <v>82.195121951219519</v>
      </c>
      <c r="F3113" t="s">
        <v>173</v>
      </c>
      <c r="G3113" s="16">
        <v>46298.780196087966</v>
      </c>
    </row>
    <row r="3114" spans="1:7" x14ac:dyDescent="0.35">
      <c r="A3114" t="s">
        <v>36</v>
      </c>
      <c r="B3114">
        <v>2020</v>
      </c>
      <c r="C3114" t="s">
        <v>20</v>
      </c>
      <c r="D3114" t="s">
        <v>21</v>
      </c>
      <c r="E3114">
        <v>59438851</v>
      </c>
      <c r="F3114" t="s">
        <v>173</v>
      </c>
      <c r="G3114" s="16">
        <v>46298.780196087966</v>
      </c>
    </row>
    <row r="3115" spans="1:7" x14ac:dyDescent="0.35">
      <c r="A3115" t="s">
        <v>36</v>
      </c>
      <c r="B3115">
        <v>2020</v>
      </c>
      <c r="C3115" t="s">
        <v>22</v>
      </c>
      <c r="D3115" t="s">
        <v>23</v>
      </c>
      <c r="E3115">
        <v>53.939483904276372</v>
      </c>
      <c r="F3115" t="s">
        <v>173</v>
      </c>
      <c r="G3115" s="16">
        <v>46298.780196087966</v>
      </c>
    </row>
    <row r="3116" spans="1:7" x14ac:dyDescent="0.35">
      <c r="A3116" t="s">
        <v>36</v>
      </c>
      <c r="B3116">
        <v>2021</v>
      </c>
      <c r="C3116" t="s">
        <v>6</v>
      </c>
      <c r="D3116" t="s">
        <v>7</v>
      </c>
      <c r="E3116">
        <v>100</v>
      </c>
      <c r="F3116" t="s">
        <v>173</v>
      </c>
      <c r="G3116" s="16">
        <v>46298.780196087966</v>
      </c>
    </row>
    <row r="3117" spans="1:7" x14ac:dyDescent="0.35">
      <c r="A3117" t="s">
        <v>36</v>
      </c>
      <c r="B3117">
        <v>2021</v>
      </c>
      <c r="C3117" t="s">
        <v>8</v>
      </c>
      <c r="D3117" t="s">
        <v>9</v>
      </c>
      <c r="E3117">
        <v>1908092024820.8293</v>
      </c>
      <c r="F3117" t="s">
        <v>173</v>
      </c>
      <c r="G3117" s="16">
        <v>46298.780196087966</v>
      </c>
    </row>
    <row r="3118" spans="1:7" x14ac:dyDescent="0.35">
      <c r="A3118" t="s">
        <v>36</v>
      </c>
      <c r="B3118">
        <v>2021</v>
      </c>
      <c r="C3118" t="s">
        <v>10</v>
      </c>
      <c r="D3118" t="s">
        <v>11</v>
      </c>
      <c r="E3118">
        <v>8.9310621080005461</v>
      </c>
      <c r="F3118" t="s">
        <v>173</v>
      </c>
      <c r="G3118" s="16">
        <v>46298.780196087966</v>
      </c>
    </row>
    <row r="3119" spans="1:7" x14ac:dyDescent="0.35">
      <c r="A3119" t="s">
        <v>36</v>
      </c>
      <c r="B3119">
        <v>2021</v>
      </c>
      <c r="C3119" t="s">
        <v>12</v>
      </c>
      <c r="D3119" t="s">
        <v>13</v>
      </c>
      <c r="E3119">
        <v>49825.393411184821</v>
      </c>
      <c r="F3119" t="s">
        <v>173</v>
      </c>
      <c r="G3119" s="16">
        <v>46298.780196087966</v>
      </c>
    </row>
    <row r="3120" spans="1:7" x14ac:dyDescent="0.35">
      <c r="A3120" t="s">
        <v>36</v>
      </c>
      <c r="B3120">
        <v>2021</v>
      </c>
      <c r="C3120" t="s">
        <v>14</v>
      </c>
      <c r="D3120" t="s">
        <v>15</v>
      </c>
      <c r="E3120">
        <v>1.8737832576248059</v>
      </c>
      <c r="F3120" t="s">
        <v>173</v>
      </c>
      <c r="G3120" s="16">
        <v>46298.780196087966</v>
      </c>
    </row>
    <row r="3121" spans="1:7" x14ac:dyDescent="0.35">
      <c r="A3121" t="s">
        <v>36</v>
      </c>
      <c r="B3121">
        <v>2021</v>
      </c>
      <c r="C3121" t="s">
        <v>16</v>
      </c>
      <c r="D3121" t="s">
        <v>17</v>
      </c>
      <c r="E3121">
        <v>74.862327399999998</v>
      </c>
      <c r="F3121" t="s">
        <v>173</v>
      </c>
      <c r="G3121" s="16">
        <v>46298.780196087966</v>
      </c>
    </row>
    <row r="3122" spans="1:7" x14ac:dyDescent="0.35">
      <c r="A3122" t="s">
        <v>36</v>
      </c>
      <c r="B3122">
        <v>2021</v>
      </c>
      <c r="C3122" t="s">
        <v>18</v>
      </c>
      <c r="D3122" t="s">
        <v>19</v>
      </c>
      <c r="E3122">
        <v>82.646341463414643</v>
      </c>
      <c r="F3122" t="s">
        <v>173</v>
      </c>
      <c r="G3122" s="16">
        <v>46298.780196087966</v>
      </c>
    </row>
    <row r="3123" spans="1:7" x14ac:dyDescent="0.35">
      <c r="A3123" t="s">
        <v>36</v>
      </c>
      <c r="B3123">
        <v>2021</v>
      </c>
      <c r="C3123" t="s">
        <v>20</v>
      </c>
      <c r="D3123" t="s">
        <v>21</v>
      </c>
      <c r="E3123">
        <v>59133173</v>
      </c>
      <c r="F3123" t="s">
        <v>173</v>
      </c>
      <c r="G3123" s="16">
        <v>46298.780196087966</v>
      </c>
    </row>
    <row r="3124" spans="1:7" x14ac:dyDescent="0.35">
      <c r="A3124" t="s">
        <v>36</v>
      </c>
      <c r="B3124">
        <v>2021</v>
      </c>
      <c r="C3124" t="s">
        <v>22</v>
      </c>
      <c r="D3124" t="s">
        <v>23</v>
      </c>
      <c r="E3124">
        <v>60.301977620279843</v>
      </c>
      <c r="F3124" t="s">
        <v>173</v>
      </c>
      <c r="G3124" s="16">
        <v>46298.780196087966</v>
      </c>
    </row>
    <row r="3125" spans="1:7" x14ac:dyDescent="0.35">
      <c r="A3125" t="s">
        <v>36</v>
      </c>
      <c r="B3125">
        <v>2022</v>
      </c>
      <c r="C3125" t="s">
        <v>6</v>
      </c>
      <c r="D3125" t="s">
        <v>7</v>
      </c>
      <c r="E3125">
        <v>100</v>
      </c>
      <c r="F3125" t="s">
        <v>173</v>
      </c>
      <c r="G3125" s="16">
        <v>46298.780196087966</v>
      </c>
    </row>
    <row r="3126" spans="1:7" x14ac:dyDescent="0.35">
      <c r="A3126" t="s">
        <v>36</v>
      </c>
      <c r="B3126">
        <v>2022</v>
      </c>
      <c r="C3126" t="s">
        <v>8</v>
      </c>
      <c r="D3126" t="s">
        <v>9</v>
      </c>
      <c r="E3126">
        <v>2000084512919.5566</v>
      </c>
      <c r="F3126" t="s">
        <v>173</v>
      </c>
      <c r="G3126" s="16">
        <v>46298.780196087966</v>
      </c>
    </row>
    <row r="3127" spans="1:7" x14ac:dyDescent="0.35">
      <c r="A3127" t="s">
        <v>36</v>
      </c>
      <c r="B3127">
        <v>2022</v>
      </c>
      <c r="C3127" t="s">
        <v>10</v>
      </c>
      <c r="D3127" t="s">
        <v>11</v>
      </c>
      <c r="E3127">
        <v>4.8211766991356484</v>
      </c>
      <c r="F3127" t="s">
        <v>173</v>
      </c>
      <c r="G3127" s="16">
        <v>46298.780196087966</v>
      </c>
    </row>
    <row r="3128" spans="1:7" x14ac:dyDescent="0.35">
      <c r="A3128" t="s">
        <v>36</v>
      </c>
      <c r="B3128">
        <v>2022</v>
      </c>
      <c r="C3128" t="s">
        <v>12</v>
      </c>
      <c r="D3128" t="s">
        <v>13</v>
      </c>
      <c r="E3128">
        <v>52333.327427060409</v>
      </c>
      <c r="F3128" t="s">
        <v>173</v>
      </c>
      <c r="G3128" s="16">
        <v>46298.780196087966</v>
      </c>
    </row>
    <row r="3129" spans="1:7" x14ac:dyDescent="0.35">
      <c r="A3129" t="s">
        <v>36</v>
      </c>
      <c r="B3129">
        <v>2022</v>
      </c>
      <c r="C3129" t="s">
        <v>14</v>
      </c>
      <c r="D3129" t="s">
        <v>15</v>
      </c>
      <c r="E3129">
        <v>8.2012899116171791</v>
      </c>
      <c r="F3129" t="s">
        <v>173</v>
      </c>
      <c r="G3129" s="16">
        <v>46298.780196087966</v>
      </c>
    </row>
    <row r="3130" spans="1:7" x14ac:dyDescent="0.35">
      <c r="A3130" t="s">
        <v>36</v>
      </c>
      <c r="B3130">
        <v>2022</v>
      </c>
      <c r="C3130" t="s">
        <v>16</v>
      </c>
      <c r="D3130" t="s">
        <v>17</v>
      </c>
      <c r="E3130">
        <v>85.06074504</v>
      </c>
      <c r="F3130" t="s">
        <v>173</v>
      </c>
      <c r="G3130" s="16">
        <v>46298.780196087966</v>
      </c>
    </row>
    <row r="3131" spans="1:7" x14ac:dyDescent="0.35">
      <c r="A3131" t="s">
        <v>36</v>
      </c>
      <c r="B3131">
        <v>2022</v>
      </c>
      <c r="C3131" t="s">
        <v>18</v>
      </c>
      <c r="D3131" t="s">
        <v>19</v>
      </c>
      <c r="E3131">
        <v>82.700000000000017</v>
      </c>
      <c r="F3131" t="s">
        <v>173</v>
      </c>
      <c r="G3131" s="16">
        <v>46298.780196087966</v>
      </c>
    </row>
    <row r="3132" spans="1:7" x14ac:dyDescent="0.35">
      <c r="A3132" t="s">
        <v>36</v>
      </c>
      <c r="B3132">
        <v>2022</v>
      </c>
      <c r="C3132" t="s">
        <v>20</v>
      </c>
      <c r="D3132" t="s">
        <v>21</v>
      </c>
      <c r="E3132">
        <v>59013667</v>
      </c>
      <c r="F3132" t="s">
        <v>173</v>
      </c>
      <c r="G3132" s="16">
        <v>46298.780196087966</v>
      </c>
    </row>
    <row r="3133" spans="1:7" x14ac:dyDescent="0.35">
      <c r="A3133" t="s">
        <v>36</v>
      </c>
      <c r="B3133">
        <v>2022</v>
      </c>
      <c r="C3133" t="s">
        <v>22</v>
      </c>
      <c r="D3133" t="s">
        <v>23</v>
      </c>
      <c r="E3133">
        <v>72.016502303269661</v>
      </c>
      <c r="F3133" t="s">
        <v>173</v>
      </c>
      <c r="G3133" s="16">
        <v>46298.780196087966</v>
      </c>
    </row>
    <row r="3134" spans="1:7" x14ac:dyDescent="0.35">
      <c r="A3134" t="s">
        <v>36</v>
      </c>
      <c r="B3134">
        <v>2023</v>
      </c>
      <c r="C3134" t="s">
        <v>6</v>
      </c>
      <c r="D3134" t="s">
        <v>7</v>
      </c>
      <c r="E3134">
        <v>100</v>
      </c>
      <c r="F3134" t="s">
        <v>173</v>
      </c>
      <c r="G3134" s="16">
        <v>46298.780196087966</v>
      </c>
    </row>
    <row r="3135" spans="1:7" x14ac:dyDescent="0.35">
      <c r="A3135" t="s">
        <v>36</v>
      </c>
      <c r="B3135">
        <v>2023</v>
      </c>
      <c r="C3135" t="s">
        <v>8</v>
      </c>
      <c r="D3135" t="s">
        <v>9</v>
      </c>
      <c r="E3135">
        <v>2018541223675.2634</v>
      </c>
      <c r="F3135" t="s">
        <v>173</v>
      </c>
      <c r="G3135" s="16">
        <v>46298.780196087966</v>
      </c>
    </row>
    <row r="3136" spans="1:7" x14ac:dyDescent="0.35">
      <c r="A3136" t="s">
        <v>36</v>
      </c>
      <c r="B3136">
        <v>2023</v>
      </c>
      <c r="C3136" t="s">
        <v>10</v>
      </c>
      <c r="D3136" t="s">
        <v>11</v>
      </c>
      <c r="E3136">
        <v>0.92279654367031583</v>
      </c>
      <c r="F3136" t="s">
        <v>173</v>
      </c>
      <c r="G3136" s="16">
        <v>46298.780196087966</v>
      </c>
    </row>
    <row r="3137" spans="1:7" x14ac:dyDescent="0.35">
      <c r="A3137" t="s">
        <v>36</v>
      </c>
      <c r="B3137">
        <v>2023</v>
      </c>
      <c r="C3137" t="s">
        <v>12</v>
      </c>
      <c r="D3137" t="s">
        <v>13</v>
      </c>
      <c r="E3137">
        <v>52842.628883175763</v>
      </c>
      <c r="F3137" t="s">
        <v>173</v>
      </c>
      <c r="G3137" s="16">
        <v>46298.780196087966</v>
      </c>
    </row>
    <row r="3138" spans="1:7" x14ac:dyDescent="0.35">
      <c r="A3138" t="s">
        <v>36</v>
      </c>
      <c r="B3138">
        <v>2023</v>
      </c>
      <c r="C3138" t="s">
        <v>14</v>
      </c>
      <c r="D3138" t="s">
        <v>15</v>
      </c>
      <c r="E3138">
        <v>5.6221944219590112</v>
      </c>
      <c r="F3138" t="s">
        <v>173</v>
      </c>
      <c r="G3138" s="16">
        <v>46298.780196087966</v>
      </c>
    </row>
    <row r="3139" spans="1:7" x14ac:dyDescent="0.35">
      <c r="A3139" t="s">
        <v>36</v>
      </c>
      <c r="B3139">
        <v>2023</v>
      </c>
      <c r="C3139" t="s">
        <v>16</v>
      </c>
      <c r="D3139" t="s">
        <v>17</v>
      </c>
      <c r="E3139">
        <v>87.027829199999999</v>
      </c>
      <c r="F3139" t="s">
        <v>173</v>
      </c>
      <c r="G3139" s="16">
        <v>46298.780196087966</v>
      </c>
    </row>
    <row r="3140" spans="1:7" x14ac:dyDescent="0.35">
      <c r="A3140" t="s">
        <v>36</v>
      </c>
      <c r="B3140">
        <v>2023</v>
      </c>
      <c r="C3140" t="s">
        <v>18</v>
      </c>
      <c r="D3140" t="s">
        <v>19</v>
      </c>
      <c r="E3140">
        <v>83.351219512195129</v>
      </c>
      <c r="F3140" t="s">
        <v>173</v>
      </c>
      <c r="G3140" s="16">
        <v>46298.780196087966</v>
      </c>
    </row>
    <row r="3141" spans="1:7" x14ac:dyDescent="0.35">
      <c r="A3141" t="s">
        <v>36</v>
      </c>
      <c r="B3141">
        <v>2023</v>
      </c>
      <c r="C3141" t="s">
        <v>20</v>
      </c>
      <c r="D3141" t="s">
        <v>21</v>
      </c>
      <c r="E3141">
        <v>58984216</v>
      </c>
      <c r="F3141" t="s">
        <v>173</v>
      </c>
      <c r="G3141" s="16">
        <v>46298.780196087966</v>
      </c>
    </row>
    <row r="3142" spans="1:7" x14ac:dyDescent="0.35">
      <c r="A3142" t="s">
        <v>36</v>
      </c>
      <c r="B3142">
        <v>2023</v>
      </c>
      <c r="C3142" t="s">
        <v>22</v>
      </c>
      <c r="D3142" t="s">
        <v>23</v>
      </c>
      <c r="E3142">
        <v>65.102841944190828</v>
      </c>
      <c r="F3142" t="s">
        <v>173</v>
      </c>
      <c r="G3142" s="16">
        <v>46298.780196087966</v>
      </c>
    </row>
    <row r="3143" spans="1:7" x14ac:dyDescent="0.35">
      <c r="A3143" t="s">
        <v>36</v>
      </c>
      <c r="B3143">
        <v>2024</v>
      </c>
      <c r="C3143" t="s">
        <v>6</v>
      </c>
      <c r="D3143" t="s">
        <v>7</v>
      </c>
      <c r="E3143">
        <v>100</v>
      </c>
      <c r="F3143" t="s">
        <v>173</v>
      </c>
      <c r="G3143" s="16">
        <v>46298.780196087966</v>
      </c>
    </row>
    <row r="3144" spans="1:7" x14ac:dyDescent="0.35">
      <c r="A3144" t="s">
        <v>36</v>
      </c>
      <c r="B3144">
        <v>2024</v>
      </c>
      <c r="C3144" t="s">
        <v>8</v>
      </c>
      <c r="D3144" t="s">
        <v>9</v>
      </c>
      <c r="E3144">
        <v>2034347191418.3359</v>
      </c>
      <c r="F3144" t="s">
        <v>173</v>
      </c>
      <c r="G3144" s="16">
        <v>46298.780196087966</v>
      </c>
    </row>
    <row r="3145" spans="1:7" x14ac:dyDescent="0.35">
      <c r="A3145" t="s">
        <v>36</v>
      </c>
      <c r="B3145">
        <v>2024</v>
      </c>
      <c r="C3145" t="s">
        <v>10</v>
      </c>
      <c r="D3145" t="s">
        <v>11</v>
      </c>
      <c r="E3145">
        <v>0.7830391352767947</v>
      </c>
      <c r="F3145" t="s">
        <v>173</v>
      </c>
      <c r="G3145" s="16">
        <v>46298.780196087966</v>
      </c>
    </row>
    <row r="3146" spans="1:7" x14ac:dyDescent="0.35">
      <c r="A3146" t="s">
        <v>36</v>
      </c>
      <c r="B3146">
        <v>2024</v>
      </c>
      <c r="C3146" t="s">
        <v>12</v>
      </c>
      <c r="D3146" t="s">
        <v>13</v>
      </c>
      <c r="E3146">
        <v>53284.8745049149</v>
      </c>
      <c r="F3146" t="s">
        <v>173</v>
      </c>
      <c r="G3146" s="16">
        <v>46298.780196087966</v>
      </c>
    </row>
    <row r="3147" spans="1:7" x14ac:dyDescent="0.35">
      <c r="A3147" t="s">
        <v>36</v>
      </c>
      <c r="B3147">
        <v>2024</v>
      </c>
      <c r="C3147" t="s">
        <v>14</v>
      </c>
      <c r="D3147" t="s">
        <v>15</v>
      </c>
      <c r="E3147">
        <v>0.98237302306141705</v>
      </c>
      <c r="F3147" t="s">
        <v>173</v>
      </c>
      <c r="G3147" s="16">
        <v>46298.780196087966</v>
      </c>
    </row>
    <row r="3148" spans="1:7" x14ac:dyDescent="0.35">
      <c r="A3148" t="s">
        <v>36</v>
      </c>
      <c r="B3148">
        <v>2024</v>
      </c>
      <c r="C3148" t="s">
        <v>16</v>
      </c>
      <c r="D3148" t="s">
        <v>17</v>
      </c>
      <c r="E3148">
        <v>89.220720200000002</v>
      </c>
      <c r="F3148" t="s">
        <v>173</v>
      </c>
      <c r="G3148" s="16">
        <v>46298.780196087966</v>
      </c>
    </row>
    <row r="3149" spans="1:7" x14ac:dyDescent="0.35">
      <c r="A3149" t="s">
        <v>36</v>
      </c>
      <c r="B3149">
        <v>2024</v>
      </c>
      <c r="C3149" t="s">
        <v>18</v>
      </c>
      <c r="D3149" t="s">
        <v>19</v>
      </c>
      <c r="E3149">
        <v>83.951219512195138</v>
      </c>
      <c r="F3149" t="s">
        <v>173</v>
      </c>
      <c r="G3149" s="16">
        <v>46298.780196087966</v>
      </c>
    </row>
    <row r="3150" spans="1:7" x14ac:dyDescent="0.35">
      <c r="A3150" t="s">
        <v>36</v>
      </c>
      <c r="B3150">
        <v>2024</v>
      </c>
      <c r="C3150" t="s">
        <v>20</v>
      </c>
      <c r="D3150" t="s">
        <v>21</v>
      </c>
      <c r="E3150">
        <v>58952704</v>
      </c>
      <c r="F3150" t="s">
        <v>173</v>
      </c>
      <c r="G3150" s="16">
        <v>46298.780196087966</v>
      </c>
    </row>
    <row r="3151" spans="1:7" x14ac:dyDescent="0.35">
      <c r="A3151" t="s">
        <v>36</v>
      </c>
      <c r="B3151">
        <v>2024</v>
      </c>
      <c r="C3151" t="s">
        <v>22</v>
      </c>
      <c r="D3151" t="s">
        <v>23</v>
      </c>
      <c r="E3151">
        <v>62.59261449156579</v>
      </c>
      <c r="F3151" t="s">
        <v>173</v>
      </c>
      <c r="G3151" s="16">
        <v>46298.780196087966</v>
      </c>
    </row>
    <row r="3152" spans="1:7" x14ac:dyDescent="0.35">
      <c r="A3152" t="s">
        <v>37</v>
      </c>
      <c r="B3152">
        <v>2000</v>
      </c>
      <c r="C3152" t="s">
        <v>6</v>
      </c>
      <c r="D3152" t="s">
        <v>7</v>
      </c>
      <c r="E3152">
        <v>100</v>
      </c>
      <c r="F3152" t="s">
        <v>173</v>
      </c>
      <c r="G3152" s="16">
        <v>46298.780196087966</v>
      </c>
    </row>
    <row r="3153" spans="1:7" x14ac:dyDescent="0.35">
      <c r="A3153" t="s">
        <v>37</v>
      </c>
      <c r="B3153">
        <v>2000</v>
      </c>
      <c r="C3153" t="s">
        <v>8</v>
      </c>
      <c r="D3153" t="s">
        <v>9</v>
      </c>
      <c r="E3153">
        <v>4030991750950.9023</v>
      </c>
      <c r="F3153" t="s">
        <v>173</v>
      </c>
      <c r="G3153" s="16">
        <v>46298.780196087966</v>
      </c>
    </row>
    <row r="3154" spans="1:7" x14ac:dyDescent="0.35">
      <c r="A3154" t="s">
        <v>37</v>
      </c>
      <c r="B3154">
        <v>2000</v>
      </c>
      <c r="C3154" t="s">
        <v>10</v>
      </c>
      <c r="D3154" t="s">
        <v>11</v>
      </c>
      <c r="E3154">
        <v>2.9783268876851565</v>
      </c>
      <c r="F3154" t="s">
        <v>173</v>
      </c>
      <c r="G3154" s="16">
        <v>46298.780196087966</v>
      </c>
    </row>
    <row r="3155" spans="1:7" x14ac:dyDescent="0.35">
      <c r="A3155" t="s">
        <v>37</v>
      </c>
      <c r="B3155">
        <v>2000</v>
      </c>
      <c r="C3155" t="s">
        <v>12</v>
      </c>
      <c r="D3155" t="s">
        <v>13</v>
      </c>
      <c r="E3155">
        <v>39731.79536863041</v>
      </c>
      <c r="F3155" t="s">
        <v>173</v>
      </c>
      <c r="G3155" s="16">
        <v>46298.780196087966</v>
      </c>
    </row>
    <row r="3156" spans="1:7" x14ac:dyDescent="0.35">
      <c r="A3156" t="s">
        <v>37</v>
      </c>
      <c r="B3156">
        <v>2000</v>
      </c>
      <c r="C3156" t="s">
        <v>14</v>
      </c>
      <c r="D3156" t="s">
        <v>15</v>
      </c>
      <c r="E3156">
        <v>-0.67657868359517515</v>
      </c>
      <c r="F3156" t="s">
        <v>173</v>
      </c>
      <c r="G3156" s="16">
        <v>46298.780196087966</v>
      </c>
    </row>
    <row r="3157" spans="1:7" x14ac:dyDescent="0.35">
      <c r="A3157" t="s">
        <v>37</v>
      </c>
      <c r="B3157">
        <v>2000</v>
      </c>
      <c r="C3157" t="s">
        <v>16</v>
      </c>
      <c r="D3157" t="s">
        <v>17</v>
      </c>
      <c r="E3157">
        <v>29.990740358914199</v>
      </c>
      <c r="F3157" t="s">
        <v>173</v>
      </c>
      <c r="G3157" s="16">
        <v>46298.780196087966</v>
      </c>
    </row>
    <row r="3158" spans="1:7" x14ac:dyDescent="0.35">
      <c r="A3158" t="s">
        <v>37</v>
      </c>
      <c r="B3158">
        <v>2000</v>
      </c>
      <c r="C3158" t="s">
        <v>18</v>
      </c>
      <c r="D3158" t="s">
        <v>19</v>
      </c>
      <c r="E3158">
        <v>81.076097560975626</v>
      </c>
      <c r="F3158" t="s">
        <v>173</v>
      </c>
      <c r="G3158" s="16">
        <v>46298.780196087966</v>
      </c>
    </row>
    <row r="3159" spans="1:7" x14ac:dyDescent="0.35">
      <c r="A3159" t="s">
        <v>37</v>
      </c>
      <c r="B3159">
        <v>2000</v>
      </c>
      <c r="C3159" t="s">
        <v>20</v>
      </c>
      <c r="D3159" t="s">
        <v>21</v>
      </c>
      <c r="E3159">
        <v>126843000</v>
      </c>
      <c r="F3159" t="s">
        <v>173</v>
      </c>
      <c r="G3159" s="16">
        <v>46298.780196087966</v>
      </c>
    </row>
    <row r="3160" spans="1:7" x14ac:dyDescent="0.35">
      <c r="A3160" t="s">
        <v>37</v>
      </c>
      <c r="B3160">
        <v>2000</v>
      </c>
      <c r="C3160" t="s">
        <v>22</v>
      </c>
      <c r="D3160" t="s">
        <v>23</v>
      </c>
      <c r="E3160">
        <v>19.275193652938892</v>
      </c>
      <c r="F3160" t="s">
        <v>173</v>
      </c>
      <c r="G3160" s="16">
        <v>46298.780196087966</v>
      </c>
    </row>
    <row r="3161" spans="1:7" x14ac:dyDescent="0.35">
      <c r="A3161" t="s">
        <v>37</v>
      </c>
      <c r="B3161">
        <v>2001</v>
      </c>
      <c r="C3161" t="s">
        <v>6</v>
      </c>
      <c r="D3161" t="s">
        <v>7</v>
      </c>
      <c r="E3161">
        <v>100</v>
      </c>
      <c r="F3161" t="s">
        <v>173</v>
      </c>
      <c r="G3161" s="16">
        <v>46298.780196087966</v>
      </c>
    </row>
    <row r="3162" spans="1:7" x14ac:dyDescent="0.35">
      <c r="A3162" t="s">
        <v>37</v>
      </c>
      <c r="B3162">
        <v>2001</v>
      </c>
      <c r="C3162" t="s">
        <v>8</v>
      </c>
      <c r="D3162" t="s">
        <v>9</v>
      </c>
      <c r="E3162">
        <v>4042464298381.042</v>
      </c>
      <c r="F3162" t="s">
        <v>173</v>
      </c>
      <c r="G3162" s="16">
        <v>46298.780196087966</v>
      </c>
    </row>
    <row r="3163" spans="1:7" x14ac:dyDescent="0.35">
      <c r="A3163" t="s">
        <v>37</v>
      </c>
      <c r="B3163">
        <v>2001</v>
      </c>
      <c r="C3163" t="s">
        <v>10</v>
      </c>
      <c r="D3163" t="s">
        <v>11</v>
      </c>
      <c r="E3163">
        <v>0.28460855637904103</v>
      </c>
      <c r="F3163" t="s">
        <v>173</v>
      </c>
      <c r="G3163" s="16">
        <v>46298.780196087966</v>
      </c>
    </row>
    <row r="3164" spans="1:7" x14ac:dyDescent="0.35">
      <c r="A3164" t="s">
        <v>37</v>
      </c>
      <c r="B3164">
        <v>2001</v>
      </c>
      <c r="C3164" t="s">
        <v>12</v>
      </c>
      <c r="D3164" t="s">
        <v>13</v>
      </c>
      <c r="E3164">
        <v>39748.983772584856</v>
      </c>
      <c r="F3164" t="s">
        <v>173</v>
      </c>
      <c r="G3164" s="16">
        <v>46298.780196087966</v>
      </c>
    </row>
    <row r="3165" spans="1:7" x14ac:dyDescent="0.35">
      <c r="A3165" t="s">
        <v>37</v>
      </c>
      <c r="B3165">
        <v>2001</v>
      </c>
      <c r="C3165" t="s">
        <v>14</v>
      </c>
      <c r="D3165" t="s">
        <v>15</v>
      </c>
      <c r="E3165">
        <v>-0.74005550416273758</v>
      </c>
      <c r="F3165" t="s">
        <v>173</v>
      </c>
      <c r="G3165" s="16">
        <v>46298.780196087966</v>
      </c>
    </row>
    <row r="3166" spans="1:7" x14ac:dyDescent="0.35">
      <c r="A3166" t="s">
        <v>37</v>
      </c>
      <c r="B3166">
        <v>2001</v>
      </c>
      <c r="C3166" t="s">
        <v>16</v>
      </c>
      <c r="D3166" t="s">
        <v>17</v>
      </c>
      <c r="E3166">
        <v>38.532060861271901</v>
      </c>
      <c r="F3166" t="s">
        <v>173</v>
      </c>
      <c r="G3166" s="16">
        <v>46298.780196087966</v>
      </c>
    </row>
    <row r="3167" spans="1:7" x14ac:dyDescent="0.35">
      <c r="A3167" t="s">
        <v>37</v>
      </c>
      <c r="B3167">
        <v>2001</v>
      </c>
      <c r="C3167" t="s">
        <v>18</v>
      </c>
      <c r="D3167" t="s">
        <v>19</v>
      </c>
      <c r="E3167">
        <v>81.416341463414639</v>
      </c>
      <c r="F3167" t="s">
        <v>173</v>
      </c>
      <c r="G3167" s="16">
        <v>46298.780196087966</v>
      </c>
    </row>
    <row r="3168" spans="1:7" x14ac:dyDescent="0.35">
      <c r="A3168" t="s">
        <v>37</v>
      </c>
      <c r="B3168">
        <v>2001</v>
      </c>
      <c r="C3168" t="s">
        <v>20</v>
      </c>
      <c r="D3168" t="s">
        <v>21</v>
      </c>
      <c r="E3168">
        <v>127149000</v>
      </c>
      <c r="F3168" t="s">
        <v>173</v>
      </c>
      <c r="G3168" s="16">
        <v>46298.780196087966</v>
      </c>
    </row>
    <row r="3169" spans="1:7" x14ac:dyDescent="0.35">
      <c r="A3169" t="s">
        <v>37</v>
      </c>
      <c r="B3169">
        <v>2001</v>
      </c>
      <c r="C3169" t="s">
        <v>22</v>
      </c>
      <c r="D3169" t="s">
        <v>23</v>
      </c>
      <c r="E3169">
        <v>19.277230380452675</v>
      </c>
      <c r="F3169" t="s">
        <v>173</v>
      </c>
      <c r="G3169" s="16">
        <v>46298.780196087966</v>
      </c>
    </row>
    <row r="3170" spans="1:7" x14ac:dyDescent="0.35">
      <c r="A3170" t="s">
        <v>37</v>
      </c>
      <c r="B3170">
        <v>2002</v>
      </c>
      <c r="C3170" t="s">
        <v>6</v>
      </c>
      <c r="D3170" t="s">
        <v>7</v>
      </c>
      <c r="E3170">
        <v>100</v>
      </c>
      <c r="F3170" t="s">
        <v>173</v>
      </c>
      <c r="G3170" s="16">
        <v>46298.780196087966</v>
      </c>
    </row>
    <row r="3171" spans="1:7" x14ac:dyDescent="0.35">
      <c r="A3171" t="s">
        <v>37</v>
      </c>
      <c r="B3171">
        <v>2002</v>
      </c>
      <c r="C3171" t="s">
        <v>8</v>
      </c>
      <c r="D3171" t="s">
        <v>9</v>
      </c>
      <c r="E3171">
        <v>4045899940482.2563</v>
      </c>
      <c r="F3171" t="s">
        <v>173</v>
      </c>
      <c r="G3171" s="16">
        <v>46298.780196087966</v>
      </c>
    </row>
    <row r="3172" spans="1:7" x14ac:dyDescent="0.35">
      <c r="A3172" t="s">
        <v>37</v>
      </c>
      <c r="B3172">
        <v>2002</v>
      </c>
      <c r="C3172" t="s">
        <v>10</v>
      </c>
      <c r="D3172" t="s">
        <v>11</v>
      </c>
      <c r="E3172">
        <v>8.4988805036331883E-2</v>
      </c>
      <c r="F3172" t="s">
        <v>173</v>
      </c>
      <c r="G3172" s="16">
        <v>46298.780196087966</v>
      </c>
    </row>
    <row r="3173" spans="1:7" x14ac:dyDescent="0.35">
      <c r="A3173" t="s">
        <v>37</v>
      </c>
      <c r="B3173">
        <v>2002</v>
      </c>
      <c r="C3173" t="s">
        <v>12</v>
      </c>
      <c r="D3173" t="s">
        <v>13</v>
      </c>
      <c r="E3173">
        <v>39690.367679462499</v>
      </c>
      <c r="F3173" t="s">
        <v>173</v>
      </c>
      <c r="G3173" s="16">
        <v>46298.780196087966</v>
      </c>
    </row>
    <row r="3174" spans="1:7" x14ac:dyDescent="0.35">
      <c r="A3174" t="s">
        <v>37</v>
      </c>
      <c r="B3174">
        <v>2002</v>
      </c>
      <c r="C3174" t="s">
        <v>14</v>
      </c>
      <c r="D3174" t="s">
        <v>15</v>
      </c>
      <c r="E3174">
        <v>-0.92349402694232052</v>
      </c>
      <c r="F3174" t="s">
        <v>173</v>
      </c>
      <c r="G3174" s="16">
        <v>46298.780196087966</v>
      </c>
    </row>
    <row r="3175" spans="1:7" x14ac:dyDescent="0.35">
      <c r="A3175" t="s">
        <v>37</v>
      </c>
      <c r="B3175">
        <v>2002</v>
      </c>
      <c r="C3175" t="s">
        <v>16</v>
      </c>
      <c r="D3175" t="s">
        <v>17</v>
      </c>
      <c r="E3175">
        <v>46.594201117991702</v>
      </c>
      <c r="F3175" t="s">
        <v>173</v>
      </c>
      <c r="G3175" s="16">
        <v>46298.780196087966</v>
      </c>
    </row>
    <row r="3176" spans="1:7" x14ac:dyDescent="0.35">
      <c r="A3176" t="s">
        <v>37</v>
      </c>
      <c r="B3176">
        <v>2002</v>
      </c>
      <c r="C3176" t="s">
        <v>18</v>
      </c>
      <c r="D3176" t="s">
        <v>19</v>
      </c>
      <c r="E3176">
        <v>81.690731707317084</v>
      </c>
      <c r="F3176" t="s">
        <v>173</v>
      </c>
      <c r="G3176" s="16">
        <v>46298.780196087966</v>
      </c>
    </row>
    <row r="3177" spans="1:7" x14ac:dyDescent="0.35">
      <c r="A3177" t="s">
        <v>37</v>
      </c>
      <c r="B3177">
        <v>2002</v>
      </c>
      <c r="C3177" t="s">
        <v>20</v>
      </c>
      <c r="D3177" t="s">
        <v>21</v>
      </c>
      <c r="E3177">
        <v>127445000</v>
      </c>
      <c r="F3177" t="s">
        <v>173</v>
      </c>
      <c r="G3177" s="16">
        <v>46298.780196087966</v>
      </c>
    </row>
    <row r="3178" spans="1:7" x14ac:dyDescent="0.35">
      <c r="A3178" t="s">
        <v>37</v>
      </c>
      <c r="B3178">
        <v>2002</v>
      </c>
      <c r="C3178" t="s">
        <v>22</v>
      </c>
      <c r="D3178" t="s">
        <v>23</v>
      </c>
      <c r="E3178">
        <v>20.143248155302459</v>
      </c>
      <c r="F3178" t="s">
        <v>173</v>
      </c>
      <c r="G3178" s="16">
        <v>46298.780196087966</v>
      </c>
    </row>
    <row r="3179" spans="1:7" x14ac:dyDescent="0.35">
      <c r="A3179" t="s">
        <v>37</v>
      </c>
      <c r="B3179">
        <v>2003</v>
      </c>
      <c r="C3179" t="s">
        <v>6</v>
      </c>
      <c r="D3179" t="s">
        <v>7</v>
      </c>
      <c r="E3179">
        <v>100</v>
      </c>
      <c r="F3179" t="s">
        <v>173</v>
      </c>
      <c r="G3179" s="16">
        <v>46298.780196087966</v>
      </c>
    </row>
    <row r="3180" spans="1:7" x14ac:dyDescent="0.35">
      <c r="A3180" t="s">
        <v>37</v>
      </c>
      <c r="B3180">
        <v>2003</v>
      </c>
      <c r="C3180" t="s">
        <v>8</v>
      </c>
      <c r="D3180" t="s">
        <v>9</v>
      </c>
      <c r="E3180">
        <v>4101737784188.6274</v>
      </c>
      <c r="F3180" t="s">
        <v>173</v>
      </c>
      <c r="G3180" s="16">
        <v>46298.780196087966</v>
      </c>
    </row>
    <row r="3181" spans="1:7" x14ac:dyDescent="0.35">
      <c r="A3181" t="s">
        <v>37</v>
      </c>
      <c r="B3181">
        <v>2003</v>
      </c>
      <c r="C3181" t="s">
        <v>10</v>
      </c>
      <c r="D3181" t="s">
        <v>11</v>
      </c>
      <c r="E3181">
        <v>1.3801093583079478</v>
      </c>
      <c r="F3181" t="s">
        <v>173</v>
      </c>
      <c r="G3181" s="16">
        <v>46298.780196087966</v>
      </c>
    </row>
    <row r="3182" spans="1:7" x14ac:dyDescent="0.35">
      <c r="A3182" t="s">
        <v>37</v>
      </c>
      <c r="B3182">
        <v>2003</v>
      </c>
      <c r="C3182" t="s">
        <v>12</v>
      </c>
      <c r="D3182" t="s">
        <v>13</v>
      </c>
      <c r="E3182">
        <v>40152.12826356414</v>
      </c>
      <c r="F3182" t="s">
        <v>173</v>
      </c>
      <c r="G3182" s="16">
        <v>46298.780196087966</v>
      </c>
    </row>
    <row r="3183" spans="1:7" x14ac:dyDescent="0.35">
      <c r="A3183" t="s">
        <v>37</v>
      </c>
      <c r="B3183">
        <v>2003</v>
      </c>
      <c r="C3183" t="s">
        <v>14</v>
      </c>
      <c r="D3183" t="s">
        <v>15</v>
      </c>
      <c r="E3183">
        <v>-0.25654181631602452</v>
      </c>
      <c r="F3183" t="s">
        <v>173</v>
      </c>
      <c r="G3183" s="16">
        <v>46298.780196087966</v>
      </c>
    </row>
    <row r="3184" spans="1:7" x14ac:dyDescent="0.35">
      <c r="A3184" t="s">
        <v>37</v>
      </c>
      <c r="B3184">
        <v>2003</v>
      </c>
      <c r="C3184" t="s">
        <v>16</v>
      </c>
      <c r="D3184" t="s">
        <v>17</v>
      </c>
      <c r="E3184">
        <v>48.435265889965301</v>
      </c>
      <c r="F3184" t="s">
        <v>173</v>
      </c>
      <c r="G3184" s="16">
        <v>46298.780196087966</v>
      </c>
    </row>
    <row r="3185" spans="1:7" x14ac:dyDescent="0.35">
      <c r="A3185" t="s">
        <v>37</v>
      </c>
      <c r="B3185">
        <v>2003</v>
      </c>
      <c r="C3185" t="s">
        <v>18</v>
      </c>
      <c r="D3185" t="s">
        <v>19</v>
      </c>
      <c r="E3185">
        <v>81.760000000000005</v>
      </c>
      <c r="F3185" t="s">
        <v>173</v>
      </c>
      <c r="G3185" s="16">
        <v>46298.780196087966</v>
      </c>
    </row>
    <row r="3186" spans="1:7" x14ac:dyDescent="0.35">
      <c r="A3186" t="s">
        <v>37</v>
      </c>
      <c r="B3186">
        <v>2003</v>
      </c>
      <c r="C3186" t="s">
        <v>20</v>
      </c>
      <c r="D3186" t="s">
        <v>21</v>
      </c>
      <c r="E3186">
        <v>127718000</v>
      </c>
      <c r="F3186" t="s">
        <v>173</v>
      </c>
      <c r="G3186" s="16">
        <v>46298.780196087966</v>
      </c>
    </row>
    <row r="3187" spans="1:7" x14ac:dyDescent="0.35">
      <c r="A3187" t="s">
        <v>37</v>
      </c>
      <c r="B3187">
        <v>2003</v>
      </c>
      <c r="C3187" t="s">
        <v>22</v>
      </c>
      <c r="D3187" t="s">
        <v>23</v>
      </c>
      <c r="E3187">
        <v>21.075011910334702</v>
      </c>
      <c r="F3187" t="s">
        <v>173</v>
      </c>
      <c r="G3187" s="16">
        <v>46298.780196087966</v>
      </c>
    </row>
    <row r="3188" spans="1:7" x14ac:dyDescent="0.35">
      <c r="A3188" t="s">
        <v>37</v>
      </c>
      <c r="B3188">
        <v>2004</v>
      </c>
      <c r="C3188" t="s">
        <v>6</v>
      </c>
      <c r="D3188" t="s">
        <v>7</v>
      </c>
      <c r="E3188">
        <v>100</v>
      </c>
      <c r="F3188" t="s">
        <v>173</v>
      </c>
      <c r="G3188" s="16">
        <v>46298.780196087966</v>
      </c>
    </row>
    <row r="3189" spans="1:7" x14ac:dyDescent="0.35">
      <c r="A3189" t="s">
        <v>37</v>
      </c>
      <c r="B3189">
        <v>2004</v>
      </c>
      <c r="C3189" t="s">
        <v>8</v>
      </c>
      <c r="D3189" t="s">
        <v>9</v>
      </c>
      <c r="E3189">
        <v>4188405380395.4912</v>
      </c>
      <c r="F3189" t="s">
        <v>173</v>
      </c>
      <c r="G3189" s="16">
        <v>46298.780196087966</v>
      </c>
    </row>
    <row r="3190" spans="1:7" x14ac:dyDescent="0.35">
      <c r="A3190" t="s">
        <v>37</v>
      </c>
      <c r="B3190">
        <v>2004</v>
      </c>
      <c r="C3190" t="s">
        <v>10</v>
      </c>
      <c r="D3190" t="s">
        <v>11</v>
      </c>
      <c r="E3190">
        <v>2.1129482372312651</v>
      </c>
      <c r="F3190" t="s">
        <v>173</v>
      </c>
      <c r="G3190" s="16">
        <v>46298.780196087966</v>
      </c>
    </row>
    <row r="3191" spans="1:7" x14ac:dyDescent="0.35">
      <c r="A3191" t="s">
        <v>37</v>
      </c>
      <c r="B3191">
        <v>2004</v>
      </c>
      <c r="C3191" t="s">
        <v>12</v>
      </c>
      <c r="D3191" t="s">
        <v>13</v>
      </c>
      <c r="E3191">
        <v>40986.722571049679</v>
      </c>
      <c r="F3191" t="s">
        <v>173</v>
      </c>
      <c r="G3191" s="16">
        <v>46298.780196087966</v>
      </c>
    </row>
    <row r="3192" spans="1:7" x14ac:dyDescent="0.35">
      <c r="A3192" t="s">
        <v>37</v>
      </c>
      <c r="B3192">
        <v>2004</v>
      </c>
      <c r="C3192" t="s">
        <v>14</v>
      </c>
      <c r="D3192" t="s">
        <v>15</v>
      </c>
      <c r="E3192">
        <v>-8.5733882031027164E-3</v>
      </c>
      <c r="F3192" t="s">
        <v>173</v>
      </c>
      <c r="G3192" s="16">
        <v>46298.780196087966</v>
      </c>
    </row>
    <row r="3193" spans="1:7" x14ac:dyDescent="0.35">
      <c r="A3193" t="s">
        <v>37</v>
      </c>
      <c r="B3193">
        <v>2004</v>
      </c>
      <c r="C3193" t="s">
        <v>16</v>
      </c>
      <c r="D3193" t="s">
        <v>17</v>
      </c>
      <c r="E3193">
        <v>62.3939296327259</v>
      </c>
      <c r="F3193" t="s">
        <v>173</v>
      </c>
      <c r="G3193" s="16">
        <v>46298.780196087966</v>
      </c>
    </row>
    <row r="3194" spans="1:7" x14ac:dyDescent="0.35">
      <c r="A3194" t="s">
        <v>37</v>
      </c>
      <c r="B3194">
        <v>2004</v>
      </c>
      <c r="C3194" t="s">
        <v>18</v>
      </c>
      <c r="D3194" t="s">
        <v>19</v>
      </c>
      <c r="E3194">
        <v>82.03024390243904</v>
      </c>
      <c r="F3194" t="s">
        <v>173</v>
      </c>
      <c r="G3194" s="16">
        <v>46298.780196087966</v>
      </c>
    </row>
    <row r="3195" spans="1:7" x14ac:dyDescent="0.35">
      <c r="A3195" t="s">
        <v>37</v>
      </c>
      <c r="B3195">
        <v>2004</v>
      </c>
      <c r="C3195" t="s">
        <v>20</v>
      </c>
      <c r="D3195" t="s">
        <v>21</v>
      </c>
      <c r="E3195">
        <v>127761000</v>
      </c>
      <c r="F3195" t="s">
        <v>173</v>
      </c>
      <c r="G3195" s="16">
        <v>46298.780196087966</v>
      </c>
    </row>
    <row r="3196" spans="1:7" x14ac:dyDescent="0.35">
      <c r="A3196" t="s">
        <v>37</v>
      </c>
      <c r="B3196">
        <v>2004</v>
      </c>
      <c r="C3196" t="s">
        <v>22</v>
      </c>
      <c r="D3196" t="s">
        <v>23</v>
      </c>
      <c r="E3196">
        <v>23.432418545693213</v>
      </c>
      <c r="F3196" t="s">
        <v>173</v>
      </c>
      <c r="G3196" s="16">
        <v>46298.780196087966</v>
      </c>
    </row>
    <row r="3197" spans="1:7" x14ac:dyDescent="0.35">
      <c r="A3197" t="s">
        <v>37</v>
      </c>
      <c r="B3197">
        <v>2005</v>
      </c>
      <c r="C3197" t="s">
        <v>6</v>
      </c>
      <c r="D3197" t="s">
        <v>7</v>
      </c>
      <c r="E3197">
        <v>100</v>
      </c>
      <c r="F3197" t="s">
        <v>173</v>
      </c>
      <c r="G3197" s="16">
        <v>46298.780196087966</v>
      </c>
    </row>
    <row r="3198" spans="1:7" x14ac:dyDescent="0.35">
      <c r="A3198" t="s">
        <v>37</v>
      </c>
      <c r="B3198">
        <v>2005</v>
      </c>
      <c r="C3198" t="s">
        <v>8</v>
      </c>
      <c r="D3198" t="s">
        <v>9</v>
      </c>
      <c r="E3198">
        <v>4265818895379.4917</v>
      </c>
      <c r="F3198" t="s">
        <v>173</v>
      </c>
      <c r="G3198" s="16">
        <v>46298.780196087966</v>
      </c>
    </row>
    <row r="3199" spans="1:7" x14ac:dyDescent="0.35">
      <c r="A3199" t="s">
        <v>37</v>
      </c>
      <c r="B3199">
        <v>2005</v>
      </c>
      <c r="C3199" t="s">
        <v>10</v>
      </c>
      <c r="D3199" t="s">
        <v>11</v>
      </c>
      <c r="E3199">
        <v>1.8482813374833995</v>
      </c>
      <c r="F3199" t="s">
        <v>173</v>
      </c>
      <c r="G3199" s="16">
        <v>46298.780196087966</v>
      </c>
    </row>
    <row r="3200" spans="1:7" x14ac:dyDescent="0.35">
      <c r="A3200" t="s">
        <v>37</v>
      </c>
      <c r="B3200">
        <v>2005</v>
      </c>
      <c r="C3200" t="s">
        <v>12</v>
      </c>
      <c r="D3200" t="s">
        <v>13</v>
      </c>
      <c r="E3200">
        <v>41740.352036905009</v>
      </c>
      <c r="F3200" t="s">
        <v>173</v>
      </c>
      <c r="G3200" s="16">
        <v>46298.780196087966</v>
      </c>
    </row>
    <row r="3201" spans="1:7" x14ac:dyDescent="0.35">
      <c r="A3201" t="s">
        <v>37</v>
      </c>
      <c r="B3201">
        <v>2005</v>
      </c>
      <c r="C3201" t="s">
        <v>14</v>
      </c>
      <c r="D3201" t="s">
        <v>15</v>
      </c>
      <c r="E3201">
        <v>-0.2829460687643906</v>
      </c>
      <c r="F3201" t="s">
        <v>173</v>
      </c>
      <c r="G3201" s="16">
        <v>46298.780196087966</v>
      </c>
    </row>
    <row r="3202" spans="1:7" x14ac:dyDescent="0.35">
      <c r="A3202" t="s">
        <v>37</v>
      </c>
      <c r="B3202">
        <v>2005</v>
      </c>
      <c r="C3202" t="s">
        <v>16</v>
      </c>
      <c r="D3202" t="s">
        <v>17</v>
      </c>
      <c r="E3202">
        <v>66.921066104290105</v>
      </c>
      <c r="F3202" t="s">
        <v>173</v>
      </c>
      <c r="G3202" s="16">
        <v>46298.780196087966</v>
      </c>
    </row>
    <row r="3203" spans="1:7" x14ac:dyDescent="0.35">
      <c r="A3203" t="s">
        <v>37</v>
      </c>
      <c r="B3203">
        <v>2005</v>
      </c>
      <c r="C3203" t="s">
        <v>18</v>
      </c>
      <c r="D3203" t="s">
        <v>19</v>
      </c>
      <c r="E3203">
        <v>81.95512195121951</v>
      </c>
      <c r="F3203" t="s">
        <v>173</v>
      </c>
      <c r="G3203" s="16">
        <v>46298.780196087966</v>
      </c>
    </row>
    <row r="3204" spans="1:7" x14ac:dyDescent="0.35">
      <c r="A3204" t="s">
        <v>37</v>
      </c>
      <c r="B3204">
        <v>2005</v>
      </c>
      <c r="C3204" t="s">
        <v>20</v>
      </c>
      <c r="D3204" t="s">
        <v>21</v>
      </c>
      <c r="E3204">
        <v>127773000</v>
      </c>
      <c r="F3204" t="s">
        <v>173</v>
      </c>
      <c r="G3204" s="16">
        <v>46298.780196087966</v>
      </c>
    </row>
    <row r="3205" spans="1:7" x14ac:dyDescent="0.35">
      <c r="A3205" t="s">
        <v>37</v>
      </c>
      <c r="B3205">
        <v>2005</v>
      </c>
      <c r="C3205" t="s">
        <v>22</v>
      </c>
      <c r="D3205" t="s">
        <v>23</v>
      </c>
      <c r="E3205">
        <v>25.990927922838221</v>
      </c>
      <c r="F3205" t="s">
        <v>173</v>
      </c>
      <c r="G3205" s="16">
        <v>46298.780196087966</v>
      </c>
    </row>
    <row r="3206" spans="1:7" x14ac:dyDescent="0.35">
      <c r="A3206" t="s">
        <v>37</v>
      </c>
      <c r="B3206">
        <v>2006</v>
      </c>
      <c r="C3206" t="s">
        <v>6</v>
      </c>
      <c r="D3206" t="s">
        <v>7</v>
      </c>
      <c r="E3206">
        <v>100</v>
      </c>
      <c r="F3206" t="s">
        <v>173</v>
      </c>
      <c r="G3206" s="16">
        <v>46298.780196087966</v>
      </c>
    </row>
    <row r="3207" spans="1:7" x14ac:dyDescent="0.35">
      <c r="A3207" t="s">
        <v>37</v>
      </c>
      <c r="B3207">
        <v>2006</v>
      </c>
      <c r="C3207" t="s">
        <v>8</v>
      </c>
      <c r="D3207" t="s">
        <v>9</v>
      </c>
      <c r="E3207">
        <v>4331781612600.8667</v>
      </c>
      <c r="F3207" t="s">
        <v>173</v>
      </c>
      <c r="G3207" s="16">
        <v>46298.780196087966</v>
      </c>
    </row>
    <row r="3208" spans="1:7" x14ac:dyDescent="0.35">
      <c r="A3208" t="s">
        <v>37</v>
      </c>
      <c r="B3208">
        <v>2006</v>
      </c>
      <c r="C3208" t="s">
        <v>10</v>
      </c>
      <c r="D3208" t="s">
        <v>11</v>
      </c>
      <c r="E3208">
        <v>1.5463084307874055</v>
      </c>
      <c r="F3208" t="s">
        <v>173</v>
      </c>
      <c r="G3208" s="16">
        <v>46298.780196087966</v>
      </c>
    </row>
    <row r="3209" spans="1:7" x14ac:dyDescent="0.35">
      <c r="A3209" t="s">
        <v>37</v>
      </c>
      <c r="B3209">
        <v>2006</v>
      </c>
      <c r="C3209" t="s">
        <v>12</v>
      </c>
      <c r="D3209" t="s">
        <v>13</v>
      </c>
      <c r="E3209">
        <v>42358.933734825281</v>
      </c>
      <c r="F3209" t="s">
        <v>173</v>
      </c>
      <c r="G3209" s="16">
        <v>46298.780196087966</v>
      </c>
    </row>
    <row r="3210" spans="1:7" x14ac:dyDescent="0.35">
      <c r="A3210" t="s">
        <v>37</v>
      </c>
      <c r="B3210">
        <v>2006</v>
      </c>
      <c r="C3210" t="s">
        <v>14</v>
      </c>
      <c r="D3210" t="s">
        <v>15</v>
      </c>
      <c r="E3210">
        <v>0.24935511607908489</v>
      </c>
      <c r="F3210" t="s">
        <v>173</v>
      </c>
      <c r="G3210" s="16">
        <v>46298.780196087966</v>
      </c>
    </row>
    <row r="3211" spans="1:7" x14ac:dyDescent="0.35">
      <c r="A3211" t="s">
        <v>37</v>
      </c>
      <c r="B3211">
        <v>2006</v>
      </c>
      <c r="C3211" t="s">
        <v>16</v>
      </c>
      <c r="D3211" t="s">
        <v>17</v>
      </c>
      <c r="E3211">
        <v>68.685270321379505</v>
      </c>
      <c r="F3211" t="s">
        <v>173</v>
      </c>
      <c r="G3211" s="16">
        <v>46298.780196087966</v>
      </c>
    </row>
    <row r="3212" spans="1:7" x14ac:dyDescent="0.35">
      <c r="A3212" t="s">
        <v>37</v>
      </c>
      <c r="B3212">
        <v>2006</v>
      </c>
      <c r="C3212" t="s">
        <v>18</v>
      </c>
      <c r="D3212" t="s">
        <v>19</v>
      </c>
      <c r="E3212">
        <v>82.321951219512201</v>
      </c>
      <c r="F3212" t="s">
        <v>173</v>
      </c>
      <c r="G3212" s="16">
        <v>46298.780196087966</v>
      </c>
    </row>
    <row r="3213" spans="1:7" x14ac:dyDescent="0.35">
      <c r="A3213" t="s">
        <v>37</v>
      </c>
      <c r="B3213">
        <v>2006</v>
      </c>
      <c r="C3213" t="s">
        <v>20</v>
      </c>
      <c r="D3213" t="s">
        <v>21</v>
      </c>
      <c r="E3213">
        <v>127854000</v>
      </c>
      <c r="F3213" t="s">
        <v>173</v>
      </c>
      <c r="G3213" s="16">
        <v>46298.780196087966</v>
      </c>
    </row>
    <row r="3214" spans="1:7" x14ac:dyDescent="0.35">
      <c r="A3214" t="s">
        <v>37</v>
      </c>
      <c r="B3214">
        <v>2006</v>
      </c>
      <c r="C3214" t="s">
        <v>22</v>
      </c>
      <c r="D3214" t="s">
        <v>23</v>
      </c>
      <c r="E3214">
        <v>29.714872929485018</v>
      </c>
      <c r="F3214" t="s">
        <v>173</v>
      </c>
      <c r="G3214" s="16">
        <v>46298.780196087966</v>
      </c>
    </row>
    <row r="3215" spans="1:7" x14ac:dyDescent="0.35">
      <c r="A3215" t="s">
        <v>37</v>
      </c>
      <c r="B3215">
        <v>2007</v>
      </c>
      <c r="C3215" t="s">
        <v>6</v>
      </c>
      <c r="D3215" t="s">
        <v>7</v>
      </c>
      <c r="E3215">
        <v>100</v>
      </c>
      <c r="F3215" t="s">
        <v>173</v>
      </c>
      <c r="G3215" s="16">
        <v>46298.780196087966</v>
      </c>
    </row>
    <row r="3216" spans="1:7" x14ac:dyDescent="0.35">
      <c r="A3216" t="s">
        <v>37</v>
      </c>
      <c r="B3216">
        <v>2007</v>
      </c>
      <c r="C3216" t="s">
        <v>8</v>
      </c>
      <c r="D3216" t="s">
        <v>9</v>
      </c>
      <c r="E3216">
        <v>4406651221892.0088</v>
      </c>
      <c r="F3216" t="s">
        <v>173</v>
      </c>
      <c r="G3216" s="16">
        <v>46298.780196087966</v>
      </c>
    </row>
    <row r="3217" spans="1:7" x14ac:dyDescent="0.35">
      <c r="A3217" t="s">
        <v>37</v>
      </c>
      <c r="B3217">
        <v>2007</v>
      </c>
      <c r="C3217" t="s">
        <v>10</v>
      </c>
      <c r="D3217" t="s">
        <v>11</v>
      </c>
      <c r="E3217">
        <v>1.7283791286557744</v>
      </c>
      <c r="F3217" t="s">
        <v>173</v>
      </c>
      <c r="G3217" s="16">
        <v>46298.780196087966</v>
      </c>
    </row>
    <row r="3218" spans="1:7" x14ac:dyDescent="0.35">
      <c r="A3218" t="s">
        <v>37</v>
      </c>
      <c r="B3218">
        <v>2007</v>
      </c>
      <c r="C3218" t="s">
        <v>12</v>
      </c>
      <c r="D3218" t="s">
        <v>13</v>
      </c>
      <c r="E3218">
        <v>43041.569705802103</v>
      </c>
      <c r="F3218" t="s">
        <v>173</v>
      </c>
      <c r="G3218" s="16">
        <v>46298.780196087966</v>
      </c>
    </row>
    <row r="3219" spans="1:7" x14ac:dyDescent="0.35">
      <c r="A3219" t="s">
        <v>37</v>
      </c>
      <c r="B3219">
        <v>2007</v>
      </c>
      <c r="C3219" t="s">
        <v>14</v>
      </c>
      <c r="D3219" t="s">
        <v>15</v>
      </c>
      <c r="E3219">
        <v>6.003945449866898E-2</v>
      </c>
      <c r="F3219" t="s">
        <v>173</v>
      </c>
      <c r="G3219" s="16">
        <v>46298.780196087966</v>
      </c>
    </row>
    <row r="3220" spans="1:7" x14ac:dyDescent="0.35">
      <c r="A3220" t="s">
        <v>37</v>
      </c>
      <c r="B3220">
        <v>2007</v>
      </c>
      <c r="C3220" t="s">
        <v>16</v>
      </c>
      <c r="D3220" t="s">
        <v>17</v>
      </c>
      <c r="E3220">
        <v>74.3</v>
      </c>
      <c r="F3220" t="s">
        <v>173</v>
      </c>
      <c r="G3220" s="16">
        <v>46298.780196087966</v>
      </c>
    </row>
    <row r="3221" spans="1:7" x14ac:dyDescent="0.35">
      <c r="A3221" t="s">
        <v>37</v>
      </c>
      <c r="B3221">
        <v>2007</v>
      </c>
      <c r="C3221" t="s">
        <v>18</v>
      </c>
      <c r="D3221" t="s">
        <v>19</v>
      </c>
      <c r="E3221">
        <v>82.507073170731715</v>
      </c>
      <c r="F3221" t="s">
        <v>173</v>
      </c>
      <c r="G3221" s="16">
        <v>46298.780196087966</v>
      </c>
    </row>
    <row r="3222" spans="1:7" x14ac:dyDescent="0.35">
      <c r="A3222" t="s">
        <v>37</v>
      </c>
      <c r="B3222">
        <v>2007</v>
      </c>
      <c r="C3222" t="s">
        <v>20</v>
      </c>
      <c r="D3222" t="s">
        <v>21</v>
      </c>
      <c r="E3222">
        <v>128001000</v>
      </c>
      <c r="F3222" t="s">
        <v>173</v>
      </c>
      <c r="G3222" s="16">
        <v>46298.780196087966</v>
      </c>
    </row>
    <row r="3223" spans="1:7" x14ac:dyDescent="0.35">
      <c r="A3223" t="s">
        <v>37</v>
      </c>
      <c r="B3223">
        <v>2007</v>
      </c>
      <c r="C3223" t="s">
        <v>22</v>
      </c>
      <c r="D3223" t="s">
        <v>23</v>
      </c>
      <c r="E3223">
        <v>32.495720026273887</v>
      </c>
      <c r="F3223" t="s">
        <v>173</v>
      </c>
      <c r="G3223" s="16">
        <v>46298.780196087966</v>
      </c>
    </row>
    <row r="3224" spans="1:7" x14ac:dyDescent="0.35">
      <c r="A3224" t="s">
        <v>37</v>
      </c>
      <c r="B3224">
        <v>2008</v>
      </c>
      <c r="C3224" t="s">
        <v>6</v>
      </c>
      <c r="D3224" t="s">
        <v>7</v>
      </c>
      <c r="E3224">
        <v>100</v>
      </c>
      <c r="F3224" t="s">
        <v>173</v>
      </c>
      <c r="G3224" s="16">
        <v>46298.780196087966</v>
      </c>
    </row>
    <row r="3225" spans="1:7" x14ac:dyDescent="0.35">
      <c r="A3225" t="s">
        <v>37</v>
      </c>
      <c r="B3225">
        <v>2008</v>
      </c>
      <c r="C3225" t="s">
        <v>8</v>
      </c>
      <c r="D3225" t="s">
        <v>9</v>
      </c>
      <c r="E3225">
        <v>4355242255151.6631</v>
      </c>
      <c r="F3225" t="s">
        <v>173</v>
      </c>
      <c r="G3225" s="16">
        <v>46298.780196087966</v>
      </c>
    </row>
    <row r="3226" spans="1:7" x14ac:dyDescent="0.35">
      <c r="A3226" t="s">
        <v>37</v>
      </c>
      <c r="B3226">
        <v>2008</v>
      </c>
      <c r="C3226" t="s">
        <v>10</v>
      </c>
      <c r="D3226" t="s">
        <v>11</v>
      </c>
      <c r="E3226">
        <v>-1.1666220935514104</v>
      </c>
      <c r="F3226" t="s">
        <v>173</v>
      </c>
      <c r="G3226" s="16">
        <v>46298.780196087966</v>
      </c>
    </row>
    <row r="3227" spans="1:7" x14ac:dyDescent="0.35">
      <c r="A3227" t="s">
        <v>37</v>
      </c>
      <c r="B3227">
        <v>2008</v>
      </c>
      <c r="C3227" t="s">
        <v>12</v>
      </c>
      <c r="D3227" t="s">
        <v>13</v>
      </c>
      <c r="E3227">
        <v>42518.842340841715</v>
      </c>
      <c r="F3227" t="s">
        <v>173</v>
      </c>
      <c r="G3227" s="16">
        <v>46298.780196087966</v>
      </c>
    </row>
    <row r="3228" spans="1:7" x14ac:dyDescent="0.35">
      <c r="A3228" t="s">
        <v>37</v>
      </c>
      <c r="B3228">
        <v>2008</v>
      </c>
      <c r="C3228" t="s">
        <v>14</v>
      </c>
      <c r="D3228" t="s">
        <v>15</v>
      </c>
      <c r="E3228">
        <v>1.380078861649201</v>
      </c>
      <c r="F3228" t="s">
        <v>173</v>
      </c>
      <c r="G3228" s="16">
        <v>46298.780196087966</v>
      </c>
    </row>
    <row r="3229" spans="1:7" x14ac:dyDescent="0.35">
      <c r="A3229" t="s">
        <v>37</v>
      </c>
      <c r="B3229">
        <v>2008</v>
      </c>
      <c r="C3229" t="s">
        <v>16</v>
      </c>
      <c r="D3229" t="s">
        <v>17</v>
      </c>
      <c r="E3229">
        <v>75.400000000000006</v>
      </c>
      <c r="F3229" t="s">
        <v>173</v>
      </c>
      <c r="G3229" s="16">
        <v>46298.780196087966</v>
      </c>
    </row>
    <row r="3230" spans="1:7" x14ac:dyDescent="0.35">
      <c r="A3230" t="s">
        <v>37</v>
      </c>
      <c r="B3230">
        <v>2008</v>
      </c>
      <c r="C3230" t="s">
        <v>18</v>
      </c>
      <c r="D3230" t="s">
        <v>19</v>
      </c>
      <c r="E3230">
        <v>82.587560975609776</v>
      </c>
      <c r="F3230" t="s">
        <v>173</v>
      </c>
      <c r="G3230" s="16">
        <v>46298.780196087966</v>
      </c>
    </row>
    <row r="3231" spans="1:7" x14ac:dyDescent="0.35">
      <c r="A3231" t="s">
        <v>37</v>
      </c>
      <c r="B3231">
        <v>2008</v>
      </c>
      <c r="C3231" t="s">
        <v>20</v>
      </c>
      <c r="D3231" t="s">
        <v>21</v>
      </c>
      <c r="E3231">
        <v>128063000</v>
      </c>
      <c r="F3231" t="s">
        <v>173</v>
      </c>
      <c r="G3231" s="16">
        <v>46298.780196087966</v>
      </c>
    </row>
    <row r="3232" spans="1:7" x14ac:dyDescent="0.35">
      <c r="A3232" t="s">
        <v>37</v>
      </c>
      <c r="B3232">
        <v>2008</v>
      </c>
      <c r="C3232" t="s">
        <v>22</v>
      </c>
      <c r="D3232" t="s">
        <v>23</v>
      </c>
      <c r="E3232">
        <v>33.773802608917059</v>
      </c>
      <c r="F3232" t="s">
        <v>173</v>
      </c>
      <c r="G3232" s="16">
        <v>46298.780196087966</v>
      </c>
    </row>
    <row r="3233" spans="1:7" x14ac:dyDescent="0.35">
      <c r="A3233" t="s">
        <v>37</v>
      </c>
      <c r="B3233">
        <v>2009</v>
      </c>
      <c r="C3233" t="s">
        <v>6</v>
      </c>
      <c r="D3233" t="s">
        <v>7</v>
      </c>
      <c r="E3233">
        <v>100</v>
      </c>
      <c r="F3233" t="s">
        <v>173</v>
      </c>
      <c r="G3233" s="16">
        <v>46298.780196087966</v>
      </c>
    </row>
    <row r="3234" spans="1:7" x14ac:dyDescent="0.35">
      <c r="A3234" t="s">
        <v>37</v>
      </c>
      <c r="B3234">
        <v>2009</v>
      </c>
      <c r="C3234" t="s">
        <v>8</v>
      </c>
      <c r="D3234" t="s">
        <v>9</v>
      </c>
      <c r="E3234">
        <v>4096717638451.292</v>
      </c>
      <c r="F3234" t="s">
        <v>173</v>
      </c>
      <c r="G3234" s="16">
        <v>46298.780196087966</v>
      </c>
    </row>
    <row r="3235" spans="1:7" x14ac:dyDescent="0.35">
      <c r="A3235" t="s">
        <v>37</v>
      </c>
      <c r="B3235">
        <v>2009</v>
      </c>
      <c r="C3235" t="s">
        <v>10</v>
      </c>
      <c r="D3235" t="s">
        <v>11</v>
      </c>
      <c r="E3235">
        <v>-5.9359411383964016</v>
      </c>
      <c r="F3235" t="s">
        <v>173</v>
      </c>
      <c r="G3235" s="16">
        <v>46298.780196087966</v>
      </c>
    </row>
    <row r="3236" spans="1:7" x14ac:dyDescent="0.35">
      <c r="A3236" t="s">
        <v>37</v>
      </c>
      <c r="B3236">
        <v>2009</v>
      </c>
      <c r="C3236" t="s">
        <v>12</v>
      </c>
      <c r="D3236" t="s">
        <v>13</v>
      </c>
      <c r="E3236">
        <v>39999.946420340762</v>
      </c>
      <c r="F3236" t="s">
        <v>173</v>
      </c>
      <c r="G3236" s="16">
        <v>46298.780196087966</v>
      </c>
    </row>
    <row r="3237" spans="1:7" x14ac:dyDescent="0.35">
      <c r="A3237" t="s">
        <v>37</v>
      </c>
      <c r="B3237">
        <v>2009</v>
      </c>
      <c r="C3237" t="s">
        <v>14</v>
      </c>
      <c r="D3237" t="s">
        <v>15</v>
      </c>
      <c r="E3237">
        <v>-1.352836729517185</v>
      </c>
      <c r="F3237" t="s">
        <v>173</v>
      </c>
      <c r="G3237" s="16">
        <v>46298.780196087966</v>
      </c>
    </row>
    <row r="3238" spans="1:7" x14ac:dyDescent="0.35">
      <c r="A3238" t="s">
        <v>37</v>
      </c>
      <c r="B3238">
        <v>2009</v>
      </c>
      <c r="C3238" t="s">
        <v>16</v>
      </c>
      <c r="D3238" t="s">
        <v>17</v>
      </c>
      <c r="E3238">
        <v>78</v>
      </c>
      <c r="F3238" t="s">
        <v>173</v>
      </c>
      <c r="G3238" s="16">
        <v>46298.780196087966</v>
      </c>
    </row>
    <row r="3239" spans="1:7" x14ac:dyDescent="0.35">
      <c r="A3239" t="s">
        <v>37</v>
      </c>
      <c r="B3239">
        <v>2009</v>
      </c>
      <c r="C3239" t="s">
        <v>18</v>
      </c>
      <c r="D3239" t="s">
        <v>19</v>
      </c>
      <c r="E3239">
        <v>82.931463414634152</v>
      </c>
      <c r="F3239" t="s">
        <v>173</v>
      </c>
      <c r="G3239" s="16">
        <v>46298.780196087966</v>
      </c>
    </row>
    <row r="3240" spans="1:7" x14ac:dyDescent="0.35">
      <c r="A3240" t="s">
        <v>37</v>
      </c>
      <c r="B3240">
        <v>2009</v>
      </c>
      <c r="C3240" t="s">
        <v>20</v>
      </c>
      <c r="D3240" t="s">
        <v>21</v>
      </c>
      <c r="E3240">
        <v>128047000</v>
      </c>
      <c r="F3240" t="s">
        <v>173</v>
      </c>
      <c r="G3240" s="16">
        <v>46298.780196087966</v>
      </c>
    </row>
    <row r="3241" spans="1:7" x14ac:dyDescent="0.35">
      <c r="A3241" t="s">
        <v>37</v>
      </c>
      <c r="B3241">
        <v>2009</v>
      </c>
      <c r="C3241" t="s">
        <v>22</v>
      </c>
      <c r="D3241" t="s">
        <v>23</v>
      </c>
      <c r="E3241">
        <v>24.173039301972899</v>
      </c>
      <c r="F3241" t="s">
        <v>173</v>
      </c>
      <c r="G3241" s="16">
        <v>46298.780196087966</v>
      </c>
    </row>
    <row r="3242" spans="1:7" x14ac:dyDescent="0.35">
      <c r="A3242" t="s">
        <v>37</v>
      </c>
      <c r="B3242">
        <v>2010</v>
      </c>
      <c r="C3242" t="s">
        <v>6</v>
      </c>
      <c r="D3242" t="s">
        <v>7</v>
      </c>
      <c r="E3242">
        <v>100</v>
      </c>
      <c r="F3242" t="s">
        <v>173</v>
      </c>
      <c r="G3242" s="16">
        <v>46298.780196087966</v>
      </c>
    </row>
    <row r="3243" spans="1:7" x14ac:dyDescent="0.35">
      <c r="A3243" t="s">
        <v>37</v>
      </c>
      <c r="B3243">
        <v>2010</v>
      </c>
      <c r="C3243" t="s">
        <v>8</v>
      </c>
      <c r="D3243" t="s">
        <v>9</v>
      </c>
      <c r="E3243">
        <v>4266176556594.7241</v>
      </c>
      <c r="F3243" t="s">
        <v>173</v>
      </c>
      <c r="G3243" s="16">
        <v>46298.780196087966</v>
      </c>
    </row>
    <row r="3244" spans="1:7" x14ac:dyDescent="0.35">
      <c r="A3244" t="s">
        <v>37</v>
      </c>
      <c r="B3244">
        <v>2010</v>
      </c>
      <c r="C3244" t="s">
        <v>10</v>
      </c>
      <c r="D3244" t="s">
        <v>11</v>
      </c>
      <c r="E3244">
        <v>4.1364558922223864</v>
      </c>
      <c r="F3244" t="s">
        <v>173</v>
      </c>
      <c r="G3244" s="16">
        <v>46298.780196087966</v>
      </c>
    </row>
    <row r="3245" spans="1:7" x14ac:dyDescent="0.35">
      <c r="A3245" t="s">
        <v>37</v>
      </c>
      <c r="B3245">
        <v>2010</v>
      </c>
      <c r="C3245" t="s">
        <v>12</v>
      </c>
      <c r="D3245" t="s">
        <v>13</v>
      </c>
      <c r="E3245">
        <v>41647.04585420082</v>
      </c>
      <c r="F3245" t="s">
        <v>173</v>
      </c>
      <c r="G3245" s="16">
        <v>46298.780196087966</v>
      </c>
    </row>
    <row r="3246" spans="1:7" x14ac:dyDescent="0.35">
      <c r="A3246" t="s">
        <v>37</v>
      </c>
      <c r="B3246">
        <v>2010</v>
      </c>
      <c r="C3246" t="s">
        <v>14</v>
      </c>
      <c r="D3246" t="s">
        <v>15</v>
      </c>
      <c r="E3246">
        <v>-0.72824320751777882</v>
      </c>
      <c r="F3246" t="s">
        <v>173</v>
      </c>
      <c r="G3246" s="16">
        <v>46298.780196087966</v>
      </c>
    </row>
    <row r="3247" spans="1:7" x14ac:dyDescent="0.35">
      <c r="A3247" t="s">
        <v>37</v>
      </c>
      <c r="B3247">
        <v>2010</v>
      </c>
      <c r="C3247" t="s">
        <v>16</v>
      </c>
      <c r="D3247" t="s">
        <v>17</v>
      </c>
      <c r="E3247">
        <v>78.209999999999994</v>
      </c>
      <c r="F3247" t="s">
        <v>173</v>
      </c>
      <c r="G3247" s="16">
        <v>46298.780196087966</v>
      </c>
    </row>
    <row r="3248" spans="1:7" x14ac:dyDescent="0.35">
      <c r="A3248" t="s">
        <v>37</v>
      </c>
      <c r="B3248">
        <v>2010</v>
      </c>
      <c r="C3248" t="s">
        <v>18</v>
      </c>
      <c r="D3248" t="s">
        <v>19</v>
      </c>
      <c r="E3248">
        <v>82.842682926829269</v>
      </c>
      <c r="F3248" t="s">
        <v>173</v>
      </c>
      <c r="G3248" s="16">
        <v>46298.780196087966</v>
      </c>
    </row>
    <row r="3249" spans="1:7" x14ac:dyDescent="0.35">
      <c r="A3249" t="s">
        <v>37</v>
      </c>
      <c r="B3249">
        <v>2010</v>
      </c>
      <c r="C3249" t="s">
        <v>20</v>
      </c>
      <c r="D3249" t="s">
        <v>21</v>
      </c>
      <c r="E3249">
        <v>128070000</v>
      </c>
      <c r="F3249" t="s">
        <v>173</v>
      </c>
      <c r="G3249" s="16">
        <v>46298.780196087966</v>
      </c>
    </row>
    <row r="3250" spans="1:7" x14ac:dyDescent="0.35">
      <c r="A3250" t="s">
        <v>37</v>
      </c>
      <c r="B3250">
        <v>2010</v>
      </c>
      <c r="C3250" t="s">
        <v>22</v>
      </c>
      <c r="D3250" t="s">
        <v>23</v>
      </c>
      <c r="E3250">
        <v>28.240015086066638</v>
      </c>
      <c r="F3250" t="s">
        <v>173</v>
      </c>
      <c r="G3250" s="16">
        <v>46298.780196087966</v>
      </c>
    </row>
    <row r="3251" spans="1:7" x14ac:dyDescent="0.35">
      <c r="A3251" t="s">
        <v>37</v>
      </c>
      <c r="B3251">
        <v>2011</v>
      </c>
      <c r="C3251" t="s">
        <v>6</v>
      </c>
      <c r="D3251" t="s">
        <v>7</v>
      </c>
      <c r="E3251">
        <v>100</v>
      </c>
      <c r="F3251" t="s">
        <v>173</v>
      </c>
      <c r="G3251" s="16">
        <v>46298.780196087966</v>
      </c>
    </row>
    <row r="3252" spans="1:7" x14ac:dyDescent="0.35">
      <c r="A3252" t="s">
        <v>37</v>
      </c>
      <c r="B3252">
        <v>2011</v>
      </c>
      <c r="C3252" t="s">
        <v>8</v>
      </c>
      <c r="D3252" t="s">
        <v>9</v>
      </c>
      <c r="E3252">
        <v>4257628936826.6714</v>
      </c>
      <c r="F3252" t="s">
        <v>173</v>
      </c>
      <c r="G3252" s="16">
        <v>46298.780196087966</v>
      </c>
    </row>
    <row r="3253" spans="1:7" x14ac:dyDescent="0.35">
      <c r="A3253" t="s">
        <v>37</v>
      </c>
      <c r="B3253">
        <v>2011</v>
      </c>
      <c r="C3253" t="s">
        <v>10</v>
      </c>
      <c r="D3253" t="s">
        <v>11</v>
      </c>
      <c r="E3253">
        <v>-0.20035785332981959</v>
      </c>
      <c r="F3253" t="s">
        <v>173</v>
      </c>
      <c r="G3253" s="16">
        <v>46298.780196087966</v>
      </c>
    </row>
    <row r="3254" spans="1:7" x14ac:dyDescent="0.35">
      <c r="A3254" t="s">
        <v>37</v>
      </c>
      <c r="B3254">
        <v>2011</v>
      </c>
      <c r="C3254" t="s">
        <v>12</v>
      </c>
      <c r="D3254" t="s">
        <v>13</v>
      </c>
      <c r="E3254">
        <v>41640.660872125074</v>
      </c>
      <c r="F3254" t="s">
        <v>173</v>
      </c>
      <c r="G3254" s="16">
        <v>46298.780196087966</v>
      </c>
    </row>
    <row r="3255" spans="1:7" x14ac:dyDescent="0.35">
      <c r="A3255" t="s">
        <v>37</v>
      </c>
      <c r="B3255">
        <v>2011</v>
      </c>
      <c r="C3255" t="s">
        <v>14</v>
      </c>
      <c r="D3255" t="s">
        <v>15</v>
      </c>
      <c r="E3255">
        <v>-0.27245561610124008</v>
      </c>
      <c r="F3255" t="s">
        <v>173</v>
      </c>
      <c r="G3255" s="16">
        <v>46298.780196087966</v>
      </c>
    </row>
    <row r="3256" spans="1:7" x14ac:dyDescent="0.35">
      <c r="A3256" t="s">
        <v>37</v>
      </c>
      <c r="B3256">
        <v>2011</v>
      </c>
      <c r="C3256" t="s">
        <v>16</v>
      </c>
      <c r="D3256" t="s">
        <v>17</v>
      </c>
      <c r="E3256">
        <v>79.054113524473905</v>
      </c>
      <c r="F3256" t="s">
        <v>173</v>
      </c>
      <c r="G3256" s="16">
        <v>46298.780196087966</v>
      </c>
    </row>
    <row r="3257" spans="1:7" x14ac:dyDescent="0.35">
      <c r="A3257" t="s">
        <v>37</v>
      </c>
      <c r="B3257">
        <v>2011</v>
      </c>
      <c r="C3257" t="s">
        <v>18</v>
      </c>
      <c r="D3257" t="s">
        <v>19</v>
      </c>
      <c r="E3257">
        <v>82.591219512195138</v>
      </c>
      <c r="F3257" t="s">
        <v>173</v>
      </c>
      <c r="G3257" s="16">
        <v>46298.780196087966</v>
      </c>
    </row>
    <row r="3258" spans="1:7" x14ac:dyDescent="0.35">
      <c r="A3258" t="s">
        <v>37</v>
      </c>
      <c r="B3258">
        <v>2011</v>
      </c>
      <c r="C3258" t="s">
        <v>20</v>
      </c>
      <c r="D3258" t="s">
        <v>21</v>
      </c>
      <c r="E3258">
        <v>127833000</v>
      </c>
      <c r="F3258" t="s">
        <v>173</v>
      </c>
      <c r="G3258" s="16">
        <v>46298.780196087966</v>
      </c>
    </row>
    <row r="3259" spans="1:7" x14ac:dyDescent="0.35">
      <c r="A3259" t="s">
        <v>37</v>
      </c>
      <c r="B3259">
        <v>2011</v>
      </c>
      <c r="C3259" t="s">
        <v>22</v>
      </c>
      <c r="D3259" t="s">
        <v>23</v>
      </c>
      <c r="E3259">
        <v>29.971385355847247</v>
      </c>
      <c r="F3259" t="s">
        <v>173</v>
      </c>
      <c r="G3259" s="16">
        <v>46298.780196087966</v>
      </c>
    </row>
    <row r="3260" spans="1:7" x14ac:dyDescent="0.35">
      <c r="A3260" t="s">
        <v>37</v>
      </c>
      <c r="B3260">
        <v>2012</v>
      </c>
      <c r="C3260" t="s">
        <v>6</v>
      </c>
      <c r="D3260" t="s">
        <v>7</v>
      </c>
      <c r="E3260">
        <v>100</v>
      </c>
      <c r="F3260" t="s">
        <v>173</v>
      </c>
      <c r="G3260" s="16">
        <v>46298.780196087966</v>
      </c>
    </row>
    <row r="3261" spans="1:7" x14ac:dyDescent="0.35">
      <c r="A3261" t="s">
        <v>37</v>
      </c>
      <c r="B3261">
        <v>2012</v>
      </c>
      <c r="C3261" t="s">
        <v>8</v>
      </c>
      <c r="D3261" t="s">
        <v>9</v>
      </c>
      <c r="E3261">
        <v>4327834450517.2847</v>
      </c>
      <c r="F3261" t="s">
        <v>173</v>
      </c>
      <c r="G3261" s="16">
        <v>46298.780196087966</v>
      </c>
    </row>
    <row r="3262" spans="1:7" x14ac:dyDescent="0.35">
      <c r="A3262" t="s">
        <v>37</v>
      </c>
      <c r="B3262">
        <v>2012</v>
      </c>
      <c r="C3262" t="s">
        <v>10</v>
      </c>
      <c r="D3262" t="s">
        <v>11</v>
      </c>
      <c r="E3262">
        <v>1.6489345298122515</v>
      </c>
      <c r="F3262" t="s">
        <v>173</v>
      </c>
      <c r="G3262" s="16">
        <v>46298.780196087966</v>
      </c>
    </row>
    <row r="3263" spans="1:7" x14ac:dyDescent="0.35">
      <c r="A3263" t="s">
        <v>37</v>
      </c>
      <c r="B3263">
        <v>2012</v>
      </c>
      <c r="C3263" t="s">
        <v>12</v>
      </c>
      <c r="D3263" t="s">
        <v>13</v>
      </c>
      <c r="E3263">
        <v>42394.943317506404</v>
      </c>
      <c r="F3263" t="s">
        <v>173</v>
      </c>
      <c r="G3263" s="16">
        <v>46298.780196087966</v>
      </c>
    </row>
    <row r="3264" spans="1:7" x14ac:dyDescent="0.35">
      <c r="A3264" t="s">
        <v>37</v>
      </c>
      <c r="B3264">
        <v>2012</v>
      </c>
      <c r="C3264" t="s">
        <v>14</v>
      </c>
      <c r="D3264" t="s">
        <v>15</v>
      </c>
      <c r="E3264">
        <v>-4.4064510443260187E-2</v>
      </c>
      <c r="F3264" t="s">
        <v>173</v>
      </c>
      <c r="G3264" s="16">
        <v>46298.780196087966</v>
      </c>
    </row>
    <row r="3265" spans="1:7" x14ac:dyDescent="0.35">
      <c r="A3265" t="s">
        <v>37</v>
      </c>
      <c r="B3265">
        <v>2012</v>
      </c>
      <c r="C3265" t="s">
        <v>16</v>
      </c>
      <c r="D3265" t="s">
        <v>17</v>
      </c>
      <c r="E3265">
        <v>79.496399999999994</v>
      </c>
      <c r="F3265" t="s">
        <v>173</v>
      </c>
      <c r="G3265" s="16">
        <v>46298.780196087966</v>
      </c>
    </row>
    <row r="3266" spans="1:7" x14ac:dyDescent="0.35">
      <c r="A3266" t="s">
        <v>37</v>
      </c>
      <c r="B3266">
        <v>2012</v>
      </c>
      <c r="C3266" t="s">
        <v>18</v>
      </c>
      <c r="D3266" t="s">
        <v>19</v>
      </c>
      <c r="E3266">
        <v>83.096097560975608</v>
      </c>
      <c r="F3266" t="s">
        <v>173</v>
      </c>
      <c r="G3266" s="16">
        <v>46298.780196087966</v>
      </c>
    </row>
    <row r="3267" spans="1:7" x14ac:dyDescent="0.35">
      <c r="A3267" t="s">
        <v>37</v>
      </c>
      <c r="B3267">
        <v>2012</v>
      </c>
      <c r="C3267" t="s">
        <v>20</v>
      </c>
      <c r="D3267" t="s">
        <v>21</v>
      </c>
      <c r="E3267">
        <v>127629000</v>
      </c>
      <c r="F3267" t="s">
        <v>173</v>
      </c>
      <c r="G3267" s="16">
        <v>46298.780196087966</v>
      </c>
    </row>
    <row r="3268" spans="1:7" x14ac:dyDescent="0.35">
      <c r="A3268" t="s">
        <v>37</v>
      </c>
      <c r="B3268">
        <v>2012</v>
      </c>
      <c r="C3268" t="s">
        <v>22</v>
      </c>
      <c r="D3268" t="s">
        <v>23</v>
      </c>
      <c r="E3268">
        <v>30.174299547803017</v>
      </c>
      <c r="F3268" t="s">
        <v>173</v>
      </c>
      <c r="G3268" s="16">
        <v>46298.780196087966</v>
      </c>
    </row>
    <row r="3269" spans="1:7" x14ac:dyDescent="0.35">
      <c r="A3269" t="s">
        <v>37</v>
      </c>
      <c r="B3269">
        <v>2013</v>
      </c>
      <c r="C3269" t="s">
        <v>6</v>
      </c>
      <c r="D3269" t="s">
        <v>7</v>
      </c>
      <c r="E3269">
        <v>100</v>
      </c>
      <c r="F3269" t="s">
        <v>173</v>
      </c>
      <c r="G3269" s="16">
        <v>46298.780196087966</v>
      </c>
    </row>
    <row r="3270" spans="1:7" x14ac:dyDescent="0.35">
      <c r="A3270" t="s">
        <v>37</v>
      </c>
      <c r="B3270">
        <v>2013</v>
      </c>
      <c r="C3270" t="s">
        <v>8</v>
      </c>
      <c r="D3270" t="s">
        <v>9</v>
      </c>
      <c r="E3270">
        <v>4414273272427.5156</v>
      </c>
      <c r="F3270" t="s">
        <v>173</v>
      </c>
      <c r="G3270" s="16">
        <v>46298.780196087966</v>
      </c>
    </row>
    <row r="3271" spans="1:7" x14ac:dyDescent="0.35">
      <c r="A3271" t="s">
        <v>37</v>
      </c>
      <c r="B3271">
        <v>2013</v>
      </c>
      <c r="C3271" t="s">
        <v>10</v>
      </c>
      <c r="D3271" t="s">
        <v>11</v>
      </c>
      <c r="E3271">
        <v>1.9972765339926468</v>
      </c>
      <c r="F3271" t="s">
        <v>173</v>
      </c>
      <c r="G3271" s="16">
        <v>46298.780196087966</v>
      </c>
    </row>
    <row r="3272" spans="1:7" x14ac:dyDescent="0.35">
      <c r="A3272" t="s">
        <v>37</v>
      </c>
      <c r="B3272">
        <v>2013</v>
      </c>
      <c r="C3272" t="s">
        <v>12</v>
      </c>
      <c r="D3272" t="s">
        <v>13</v>
      </c>
      <c r="E3272">
        <v>43304.118193142582</v>
      </c>
      <c r="F3272" t="s">
        <v>173</v>
      </c>
      <c r="G3272" s="16">
        <v>46298.780196087966</v>
      </c>
    </row>
    <row r="3273" spans="1:7" x14ac:dyDescent="0.35">
      <c r="A3273" t="s">
        <v>37</v>
      </c>
      <c r="B3273">
        <v>2013</v>
      </c>
      <c r="C3273" t="s">
        <v>14</v>
      </c>
      <c r="D3273" t="s">
        <v>15</v>
      </c>
      <c r="E3273">
        <v>0.33503791218474138</v>
      </c>
      <c r="F3273" t="s">
        <v>173</v>
      </c>
      <c r="G3273" s="16">
        <v>46298.780196087966</v>
      </c>
    </row>
    <row r="3274" spans="1:7" x14ac:dyDescent="0.35">
      <c r="A3274" t="s">
        <v>37</v>
      </c>
      <c r="B3274">
        <v>2013</v>
      </c>
      <c r="C3274" t="s">
        <v>16</v>
      </c>
      <c r="D3274" t="s">
        <v>17</v>
      </c>
      <c r="E3274">
        <v>88.219428910999994</v>
      </c>
      <c r="F3274" t="s">
        <v>173</v>
      </c>
      <c r="G3274" s="16">
        <v>46298.780196087966</v>
      </c>
    </row>
    <row r="3275" spans="1:7" x14ac:dyDescent="0.35">
      <c r="A3275" t="s">
        <v>37</v>
      </c>
      <c r="B3275">
        <v>2013</v>
      </c>
      <c r="C3275" t="s">
        <v>18</v>
      </c>
      <c r="D3275" t="s">
        <v>19</v>
      </c>
      <c r="E3275">
        <v>83.331951219512206</v>
      </c>
      <c r="F3275" t="s">
        <v>173</v>
      </c>
      <c r="G3275" s="16">
        <v>46298.780196087966</v>
      </c>
    </row>
    <row r="3276" spans="1:7" x14ac:dyDescent="0.35">
      <c r="A3276" t="s">
        <v>37</v>
      </c>
      <c r="B3276">
        <v>2013</v>
      </c>
      <c r="C3276" t="s">
        <v>20</v>
      </c>
      <c r="D3276" t="s">
        <v>21</v>
      </c>
      <c r="E3276">
        <v>127445000</v>
      </c>
      <c r="F3276" t="s">
        <v>173</v>
      </c>
      <c r="G3276" s="16">
        <v>46298.780196087966</v>
      </c>
    </row>
    <row r="3277" spans="1:7" x14ac:dyDescent="0.35">
      <c r="A3277" t="s">
        <v>37</v>
      </c>
      <c r="B3277">
        <v>2013</v>
      </c>
      <c r="C3277" t="s">
        <v>22</v>
      </c>
      <c r="D3277" t="s">
        <v>23</v>
      </c>
      <c r="E3277">
        <v>33.591369446080712</v>
      </c>
      <c r="F3277" t="s">
        <v>173</v>
      </c>
      <c r="G3277" s="16">
        <v>46298.780196087966</v>
      </c>
    </row>
    <row r="3278" spans="1:7" x14ac:dyDescent="0.35">
      <c r="A3278" t="s">
        <v>37</v>
      </c>
      <c r="B3278">
        <v>2014</v>
      </c>
      <c r="C3278" t="s">
        <v>6</v>
      </c>
      <c r="D3278" t="s">
        <v>7</v>
      </c>
      <c r="E3278">
        <v>100</v>
      </c>
      <c r="F3278" t="s">
        <v>173</v>
      </c>
      <c r="G3278" s="16">
        <v>46298.780196087966</v>
      </c>
    </row>
    <row r="3279" spans="1:7" x14ac:dyDescent="0.35">
      <c r="A3279" t="s">
        <v>37</v>
      </c>
      <c r="B3279">
        <v>2014</v>
      </c>
      <c r="C3279" t="s">
        <v>8</v>
      </c>
      <c r="D3279" t="s">
        <v>9</v>
      </c>
      <c r="E3279">
        <v>4454262857599.7031</v>
      </c>
      <c r="F3279" t="s">
        <v>173</v>
      </c>
      <c r="G3279" s="16">
        <v>46298.780196087966</v>
      </c>
    </row>
    <row r="3280" spans="1:7" x14ac:dyDescent="0.35">
      <c r="A3280" t="s">
        <v>37</v>
      </c>
      <c r="B3280">
        <v>2014</v>
      </c>
      <c r="C3280" t="s">
        <v>10</v>
      </c>
      <c r="D3280" t="s">
        <v>11</v>
      </c>
      <c r="E3280">
        <v>0.90591548606586514</v>
      </c>
      <c r="F3280" t="s">
        <v>173</v>
      </c>
      <c r="G3280" s="16">
        <v>46298.780196087966</v>
      </c>
    </row>
    <row r="3281" spans="1:7" x14ac:dyDescent="0.35">
      <c r="A3281" t="s">
        <v>37</v>
      </c>
      <c r="B3281">
        <v>2014</v>
      </c>
      <c r="C3281" t="s">
        <v>12</v>
      </c>
      <c r="D3281" t="s">
        <v>13</v>
      </c>
      <c r="E3281">
        <v>43754.438013293038</v>
      </c>
      <c r="F3281" t="s">
        <v>173</v>
      </c>
      <c r="G3281" s="16">
        <v>46298.780196087966</v>
      </c>
    </row>
    <row r="3282" spans="1:7" x14ac:dyDescent="0.35">
      <c r="A3282" t="s">
        <v>37</v>
      </c>
      <c r="B3282">
        <v>2014</v>
      </c>
      <c r="C3282" t="s">
        <v>14</v>
      </c>
      <c r="D3282" t="s">
        <v>15</v>
      </c>
      <c r="E3282">
        <v>2.7592267135325308</v>
      </c>
      <c r="F3282" t="s">
        <v>173</v>
      </c>
      <c r="G3282" s="16">
        <v>46298.780196087966</v>
      </c>
    </row>
    <row r="3283" spans="1:7" x14ac:dyDescent="0.35">
      <c r="A3283" t="s">
        <v>37</v>
      </c>
      <c r="B3283">
        <v>2014</v>
      </c>
      <c r="C3283" t="s">
        <v>16</v>
      </c>
      <c r="D3283" t="s">
        <v>17</v>
      </c>
      <c r="E3283">
        <v>89.106833016607496</v>
      </c>
      <c r="F3283" t="s">
        <v>173</v>
      </c>
      <c r="G3283" s="16">
        <v>46298.780196087966</v>
      </c>
    </row>
    <row r="3284" spans="1:7" x14ac:dyDescent="0.35">
      <c r="A3284" t="s">
        <v>37</v>
      </c>
      <c r="B3284">
        <v>2014</v>
      </c>
      <c r="C3284" t="s">
        <v>18</v>
      </c>
      <c r="D3284" t="s">
        <v>19</v>
      </c>
      <c r="E3284">
        <v>83.5878048780488</v>
      </c>
      <c r="F3284" t="s">
        <v>173</v>
      </c>
      <c r="G3284" s="16">
        <v>46298.780196087966</v>
      </c>
    </row>
    <row r="3285" spans="1:7" x14ac:dyDescent="0.35">
      <c r="A3285" t="s">
        <v>37</v>
      </c>
      <c r="B3285">
        <v>2014</v>
      </c>
      <c r="C3285" t="s">
        <v>20</v>
      </c>
      <c r="D3285" t="s">
        <v>21</v>
      </c>
      <c r="E3285">
        <v>127276000</v>
      </c>
      <c r="F3285" t="s">
        <v>173</v>
      </c>
      <c r="G3285" s="16">
        <v>46298.780196087966</v>
      </c>
    </row>
    <row r="3286" spans="1:7" x14ac:dyDescent="0.35">
      <c r="A3286" t="s">
        <v>37</v>
      </c>
      <c r="B3286">
        <v>2014</v>
      </c>
      <c r="C3286" t="s">
        <v>22</v>
      </c>
      <c r="D3286" t="s">
        <v>23</v>
      </c>
      <c r="E3286">
        <v>36.764325021828206</v>
      </c>
      <c r="F3286" t="s">
        <v>173</v>
      </c>
      <c r="G3286" s="16">
        <v>46298.780196087966</v>
      </c>
    </row>
    <row r="3287" spans="1:7" x14ac:dyDescent="0.35">
      <c r="A3287" t="s">
        <v>37</v>
      </c>
      <c r="B3287">
        <v>2015</v>
      </c>
      <c r="C3287" t="s">
        <v>6</v>
      </c>
      <c r="D3287" t="s">
        <v>7</v>
      </c>
      <c r="E3287">
        <v>100</v>
      </c>
      <c r="F3287" t="s">
        <v>173</v>
      </c>
      <c r="G3287" s="16">
        <v>46298.780196087966</v>
      </c>
    </row>
    <row r="3288" spans="1:7" x14ac:dyDescent="0.35">
      <c r="A3288" t="s">
        <v>37</v>
      </c>
      <c r="B3288">
        <v>2015</v>
      </c>
      <c r="C3288" t="s">
        <v>8</v>
      </c>
      <c r="D3288" t="s">
        <v>9</v>
      </c>
      <c r="E3288">
        <v>4534438580494.9404</v>
      </c>
      <c r="F3288" t="s">
        <v>173</v>
      </c>
      <c r="G3288" s="16">
        <v>46298.780196087966</v>
      </c>
    </row>
    <row r="3289" spans="1:7" x14ac:dyDescent="0.35">
      <c r="A3289" t="s">
        <v>37</v>
      </c>
      <c r="B3289">
        <v>2015</v>
      </c>
      <c r="C3289" t="s">
        <v>10</v>
      </c>
      <c r="D3289" t="s">
        <v>11</v>
      </c>
      <c r="E3289">
        <v>1.7999773578347487</v>
      </c>
      <c r="F3289" t="s">
        <v>173</v>
      </c>
      <c r="G3289" s="16">
        <v>46298.780196087966</v>
      </c>
    </row>
    <row r="3290" spans="1:7" x14ac:dyDescent="0.35">
      <c r="A3290" t="s">
        <v>37</v>
      </c>
      <c r="B3290">
        <v>2015</v>
      </c>
      <c r="C3290" t="s">
        <v>12</v>
      </c>
      <c r="D3290" t="s">
        <v>13</v>
      </c>
      <c r="E3290">
        <v>44589.303285400296</v>
      </c>
      <c r="F3290" t="s">
        <v>173</v>
      </c>
      <c r="G3290" s="16">
        <v>46298.780196087966</v>
      </c>
    </row>
    <row r="3291" spans="1:7" x14ac:dyDescent="0.35">
      <c r="A3291" t="s">
        <v>37</v>
      </c>
      <c r="B3291">
        <v>2015</v>
      </c>
      <c r="C3291" t="s">
        <v>14</v>
      </c>
      <c r="D3291" t="s">
        <v>15</v>
      </c>
      <c r="E3291">
        <v>0.79527963057983919</v>
      </c>
      <c r="F3291" t="s">
        <v>173</v>
      </c>
      <c r="G3291" s="16">
        <v>46298.780196087966</v>
      </c>
    </row>
    <row r="3292" spans="1:7" x14ac:dyDescent="0.35">
      <c r="A3292" t="s">
        <v>37</v>
      </c>
      <c r="B3292">
        <v>2015</v>
      </c>
      <c r="C3292" t="s">
        <v>16</v>
      </c>
      <c r="D3292" t="s">
        <v>17</v>
      </c>
      <c r="E3292">
        <v>91.058028392996206</v>
      </c>
      <c r="F3292" t="s">
        <v>173</v>
      </c>
      <c r="G3292" s="16">
        <v>46298.780196087966</v>
      </c>
    </row>
    <row r="3293" spans="1:7" x14ac:dyDescent="0.35">
      <c r="A3293" t="s">
        <v>37</v>
      </c>
      <c r="B3293">
        <v>2015</v>
      </c>
      <c r="C3293" t="s">
        <v>18</v>
      </c>
      <c r="D3293" t="s">
        <v>19</v>
      </c>
      <c r="E3293">
        <v>83.793902439024393</v>
      </c>
      <c r="F3293" t="s">
        <v>173</v>
      </c>
      <c r="G3293" s="16">
        <v>46298.780196087966</v>
      </c>
    </row>
    <row r="3294" spans="1:7" x14ac:dyDescent="0.35">
      <c r="A3294" t="s">
        <v>37</v>
      </c>
      <c r="B3294">
        <v>2015</v>
      </c>
      <c r="C3294" t="s">
        <v>20</v>
      </c>
      <c r="D3294" t="s">
        <v>21</v>
      </c>
      <c r="E3294">
        <v>127141000</v>
      </c>
      <c r="F3294" t="s">
        <v>173</v>
      </c>
      <c r="G3294" s="16">
        <v>46298.780196087966</v>
      </c>
    </row>
    <row r="3295" spans="1:7" x14ac:dyDescent="0.35">
      <c r="A3295" t="s">
        <v>37</v>
      </c>
      <c r="B3295">
        <v>2015</v>
      </c>
      <c r="C3295" t="s">
        <v>22</v>
      </c>
      <c r="D3295" t="s">
        <v>23</v>
      </c>
      <c r="E3295">
        <v>34.72763058862926</v>
      </c>
      <c r="F3295" t="s">
        <v>173</v>
      </c>
      <c r="G3295" s="16">
        <v>46298.780196087966</v>
      </c>
    </row>
    <row r="3296" spans="1:7" x14ac:dyDescent="0.35">
      <c r="A3296" t="s">
        <v>37</v>
      </c>
      <c r="B3296">
        <v>2016</v>
      </c>
      <c r="C3296" t="s">
        <v>6</v>
      </c>
      <c r="D3296" t="s">
        <v>7</v>
      </c>
      <c r="E3296">
        <v>100</v>
      </c>
      <c r="F3296" t="s">
        <v>173</v>
      </c>
      <c r="G3296" s="16">
        <v>46298.780196087966</v>
      </c>
    </row>
    <row r="3297" spans="1:7" x14ac:dyDescent="0.35">
      <c r="A3297" t="s">
        <v>37</v>
      </c>
      <c r="B3297">
        <v>2016</v>
      </c>
      <c r="C3297" t="s">
        <v>8</v>
      </c>
      <c r="D3297" t="s">
        <v>9</v>
      </c>
      <c r="E3297">
        <v>4566405760116.5449</v>
      </c>
      <c r="F3297" t="s">
        <v>173</v>
      </c>
      <c r="G3297" s="16">
        <v>46298.780196087966</v>
      </c>
    </row>
    <row r="3298" spans="1:7" x14ac:dyDescent="0.35">
      <c r="A3298" t="s">
        <v>37</v>
      </c>
      <c r="B3298">
        <v>2016</v>
      </c>
      <c r="C3298" t="s">
        <v>10</v>
      </c>
      <c r="D3298" t="s">
        <v>11</v>
      </c>
      <c r="E3298">
        <v>0.70498649511125677</v>
      </c>
      <c r="F3298" t="s">
        <v>173</v>
      </c>
      <c r="G3298" s="16">
        <v>46298.780196087966</v>
      </c>
    </row>
    <row r="3299" spans="1:7" x14ac:dyDescent="0.35">
      <c r="A3299" t="s">
        <v>37</v>
      </c>
      <c r="B3299">
        <v>2016</v>
      </c>
      <c r="C3299" t="s">
        <v>12</v>
      </c>
      <c r="D3299" t="s">
        <v>13</v>
      </c>
      <c r="E3299">
        <v>44926.620290952516</v>
      </c>
      <c r="F3299" t="s">
        <v>173</v>
      </c>
      <c r="G3299" s="16">
        <v>46298.780196087966</v>
      </c>
    </row>
    <row r="3300" spans="1:7" x14ac:dyDescent="0.35">
      <c r="A3300" t="s">
        <v>37</v>
      </c>
      <c r="B3300">
        <v>2016</v>
      </c>
      <c r="C3300" t="s">
        <v>14</v>
      </c>
      <c r="D3300" t="s">
        <v>15</v>
      </c>
      <c r="E3300">
        <v>-0.12725884448975369</v>
      </c>
      <c r="F3300" t="s">
        <v>173</v>
      </c>
      <c r="G3300" s="16">
        <v>46298.780196087966</v>
      </c>
    </row>
    <row r="3301" spans="1:7" x14ac:dyDescent="0.35">
      <c r="A3301" t="s">
        <v>37</v>
      </c>
      <c r="B3301">
        <v>2016</v>
      </c>
      <c r="C3301" t="s">
        <v>16</v>
      </c>
      <c r="D3301" t="s">
        <v>17</v>
      </c>
      <c r="E3301">
        <v>93.182721282161694</v>
      </c>
      <c r="F3301" t="s">
        <v>173</v>
      </c>
      <c r="G3301" s="16">
        <v>46298.780196087966</v>
      </c>
    </row>
    <row r="3302" spans="1:7" x14ac:dyDescent="0.35">
      <c r="A3302" t="s">
        <v>37</v>
      </c>
      <c r="B3302">
        <v>2016</v>
      </c>
      <c r="C3302" t="s">
        <v>18</v>
      </c>
      <c r="D3302" t="s">
        <v>19</v>
      </c>
      <c r="E3302">
        <v>83.984878048780502</v>
      </c>
      <c r="F3302" t="s">
        <v>173</v>
      </c>
      <c r="G3302" s="16">
        <v>46298.780196087966</v>
      </c>
    </row>
    <row r="3303" spans="1:7" x14ac:dyDescent="0.35">
      <c r="A3303" t="s">
        <v>37</v>
      </c>
      <c r="B3303">
        <v>2016</v>
      </c>
      <c r="C3303" t="s">
        <v>20</v>
      </c>
      <c r="D3303" t="s">
        <v>21</v>
      </c>
      <c r="E3303">
        <v>127076000</v>
      </c>
      <c r="F3303" t="s">
        <v>173</v>
      </c>
      <c r="G3303" s="16">
        <v>46298.780196087966</v>
      </c>
    </row>
    <row r="3304" spans="1:7" x14ac:dyDescent="0.35">
      <c r="A3304" t="s">
        <v>37</v>
      </c>
      <c r="B3304">
        <v>2016</v>
      </c>
      <c r="C3304" t="s">
        <v>22</v>
      </c>
      <c r="D3304" t="s">
        <v>23</v>
      </c>
      <c r="E3304">
        <v>30.656279306855431</v>
      </c>
      <c r="F3304" t="s">
        <v>173</v>
      </c>
      <c r="G3304" s="16">
        <v>46298.780196087966</v>
      </c>
    </row>
    <row r="3305" spans="1:7" x14ac:dyDescent="0.35">
      <c r="A3305" t="s">
        <v>37</v>
      </c>
      <c r="B3305">
        <v>2017</v>
      </c>
      <c r="C3305" t="s">
        <v>6</v>
      </c>
      <c r="D3305" t="s">
        <v>7</v>
      </c>
      <c r="E3305">
        <v>100</v>
      </c>
      <c r="F3305" t="s">
        <v>173</v>
      </c>
      <c r="G3305" s="16">
        <v>46298.780196087966</v>
      </c>
    </row>
    <row r="3306" spans="1:7" x14ac:dyDescent="0.35">
      <c r="A3306" t="s">
        <v>37</v>
      </c>
      <c r="B3306">
        <v>2017</v>
      </c>
      <c r="C3306" t="s">
        <v>8</v>
      </c>
      <c r="D3306" t="s">
        <v>9</v>
      </c>
      <c r="E3306">
        <v>4640539102852.9512</v>
      </c>
      <c r="F3306" t="s">
        <v>173</v>
      </c>
      <c r="G3306" s="16">
        <v>46298.780196087966</v>
      </c>
    </row>
    <row r="3307" spans="1:7" x14ac:dyDescent="0.35">
      <c r="A3307" t="s">
        <v>37</v>
      </c>
      <c r="B3307">
        <v>2017</v>
      </c>
      <c r="C3307" t="s">
        <v>10</v>
      </c>
      <c r="D3307" t="s">
        <v>11</v>
      </c>
      <c r="E3307">
        <v>1.6234506224544134</v>
      </c>
      <c r="F3307" t="s">
        <v>173</v>
      </c>
      <c r="G3307" s="16">
        <v>46298.780196087966</v>
      </c>
    </row>
    <row r="3308" spans="1:7" x14ac:dyDescent="0.35">
      <c r="A3308" t="s">
        <v>37</v>
      </c>
      <c r="B3308">
        <v>2017</v>
      </c>
      <c r="C3308" t="s">
        <v>12</v>
      </c>
      <c r="D3308" t="s">
        <v>13</v>
      </c>
      <c r="E3308">
        <v>45693.377608098708</v>
      </c>
      <c r="F3308" t="s">
        <v>173</v>
      </c>
      <c r="G3308" s="16">
        <v>46298.780196087966</v>
      </c>
    </row>
    <row r="3309" spans="1:7" x14ac:dyDescent="0.35">
      <c r="A3309" t="s">
        <v>37</v>
      </c>
      <c r="B3309">
        <v>2017</v>
      </c>
      <c r="C3309" t="s">
        <v>14</v>
      </c>
      <c r="D3309" t="s">
        <v>15</v>
      </c>
      <c r="E3309">
        <v>0.48419979612638508</v>
      </c>
      <c r="F3309" t="s">
        <v>173</v>
      </c>
      <c r="G3309" s="16">
        <v>46298.780196087966</v>
      </c>
    </row>
    <row r="3310" spans="1:7" x14ac:dyDescent="0.35">
      <c r="A3310" t="s">
        <v>37</v>
      </c>
      <c r="B3310">
        <v>2017</v>
      </c>
      <c r="C3310" t="s">
        <v>16</v>
      </c>
      <c r="D3310" t="s">
        <v>17</v>
      </c>
      <c r="E3310">
        <v>91.726547236663507</v>
      </c>
      <c r="F3310" t="s">
        <v>173</v>
      </c>
      <c r="G3310" s="16">
        <v>46298.780196087966</v>
      </c>
    </row>
    <row r="3311" spans="1:7" x14ac:dyDescent="0.35">
      <c r="A3311" t="s">
        <v>37</v>
      </c>
      <c r="B3311">
        <v>2017</v>
      </c>
      <c r="C3311" t="s">
        <v>18</v>
      </c>
      <c r="D3311" t="s">
        <v>19</v>
      </c>
      <c r="E3311">
        <v>84.099756097560984</v>
      </c>
      <c r="F3311" t="s">
        <v>173</v>
      </c>
      <c r="G3311" s="16">
        <v>46298.780196087966</v>
      </c>
    </row>
    <row r="3312" spans="1:7" x14ac:dyDescent="0.35">
      <c r="A3312" t="s">
        <v>37</v>
      </c>
      <c r="B3312">
        <v>2017</v>
      </c>
      <c r="C3312" t="s">
        <v>20</v>
      </c>
      <c r="D3312" t="s">
        <v>21</v>
      </c>
      <c r="E3312">
        <v>126972000</v>
      </c>
      <c r="F3312" t="s">
        <v>173</v>
      </c>
      <c r="G3312" s="16">
        <v>46298.780196087966</v>
      </c>
    </row>
    <row r="3313" spans="1:7" x14ac:dyDescent="0.35">
      <c r="A3313" t="s">
        <v>37</v>
      </c>
      <c r="B3313">
        <v>2017</v>
      </c>
      <c r="C3313" t="s">
        <v>22</v>
      </c>
      <c r="D3313" t="s">
        <v>23</v>
      </c>
      <c r="E3313">
        <v>33.688833679278169</v>
      </c>
      <c r="F3313" t="s">
        <v>173</v>
      </c>
      <c r="G3313" s="16">
        <v>46298.780196087966</v>
      </c>
    </row>
    <row r="3314" spans="1:7" x14ac:dyDescent="0.35">
      <c r="A3314" t="s">
        <v>37</v>
      </c>
      <c r="B3314">
        <v>2018</v>
      </c>
      <c r="C3314" t="s">
        <v>6</v>
      </c>
      <c r="D3314" t="s">
        <v>7</v>
      </c>
      <c r="E3314">
        <v>100</v>
      </c>
      <c r="F3314" t="s">
        <v>173</v>
      </c>
      <c r="G3314" s="16">
        <v>46298.780196087966</v>
      </c>
    </row>
    <row r="3315" spans="1:7" x14ac:dyDescent="0.35">
      <c r="A3315" t="s">
        <v>37</v>
      </c>
      <c r="B3315">
        <v>2018</v>
      </c>
      <c r="C3315" t="s">
        <v>8</v>
      </c>
      <c r="D3315" t="s">
        <v>9</v>
      </c>
      <c r="E3315">
        <v>4679247874199.0254</v>
      </c>
      <c r="F3315" t="s">
        <v>173</v>
      </c>
      <c r="G3315" s="16">
        <v>46298.780196087966</v>
      </c>
    </row>
    <row r="3316" spans="1:7" x14ac:dyDescent="0.35">
      <c r="A3316" t="s">
        <v>37</v>
      </c>
      <c r="B3316">
        <v>2018</v>
      </c>
      <c r="C3316" t="s">
        <v>10</v>
      </c>
      <c r="D3316" t="s">
        <v>11</v>
      </c>
      <c r="E3316">
        <v>0.83414384596558477</v>
      </c>
      <c r="F3316" t="s">
        <v>173</v>
      </c>
      <c r="G3316" s="16">
        <v>46298.780196087966</v>
      </c>
    </row>
    <row r="3317" spans="1:7" x14ac:dyDescent="0.35">
      <c r="A3317" t="s">
        <v>37</v>
      </c>
      <c r="B3317">
        <v>2018</v>
      </c>
      <c r="C3317" t="s">
        <v>12</v>
      </c>
      <c r="D3317" t="s">
        <v>13</v>
      </c>
      <c r="E3317">
        <v>46133.022597871779</v>
      </c>
      <c r="F3317" t="s">
        <v>173</v>
      </c>
      <c r="G3317" s="16">
        <v>46298.780196087966</v>
      </c>
    </row>
    <row r="3318" spans="1:7" x14ac:dyDescent="0.35">
      <c r="A3318" t="s">
        <v>37</v>
      </c>
      <c r="B3318">
        <v>2018</v>
      </c>
      <c r="C3318" t="s">
        <v>14</v>
      </c>
      <c r="D3318" t="s">
        <v>15</v>
      </c>
      <c r="E3318">
        <v>0.98909459802184796</v>
      </c>
      <c r="F3318" t="s">
        <v>173</v>
      </c>
      <c r="G3318" s="16">
        <v>46298.780196087966</v>
      </c>
    </row>
    <row r="3319" spans="1:7" x14ac:dyDescent="0.35">
      <c r="A3319" t="s">
        <v>37</v>
      </c>
      <c r="B3319">
        <v>2018</v>
      </c>
      <c r="C3319" t="s">
        <v>16</v>
      </c>
      <c r="D3319" t="s">
        <v>17</v>
      </c>
      <c r="E3319">
        <v>88.746350890177197</v>
      </c>
      <c r="F3319" t="s">
        <v>173</v>
      </c>
      <c r="G3319" s="16">
        <v>46298.780196087966</v>
      </c>
    </row>
    <row r="3320" spans="1:7" x14ac:dyDescent="0.35">
      <c r="A3320" t="s">
        <v>37</v>
      </c>
      <c r="B3320">
        <v>2018</v>
      </c>
      <c r="C3320" t="s">
        <v>18</v>
      </c>
      <c r="D3320" t="s">
        <v>19</v>
      </c>
      <c r="E3320">
        <v>84.210975609756105</v>
      </c>
      <c r="F3320" t="s">
        <v>173</v>
      </c>
      <c r="G3320" s="16">
        <v>46298.780196087966</v>
      </c>
    </row>
    <row r="3321" spans="1:7" x14ac:dyDescent="0.35">
      <c r="A3321" t="s">
        <v>37</v>
      </c>
      <c r="B3321">
        <v>2018</v>
      </c>
      <c r="C3321" t="s">
        <v>20</v>
      </c>
      <c r="D3321" t="s">
        <v>21</v>
      </c>
      <c r="E3321">
        <v>126811000</v>
      </c>
      <c r="F3321" t="s">
        <v>173</v>
      </c>
      <c r="G3321" s="16">
        <v>46298.780196087966</v>
      </c>
    </row>
    <row r="3322" spans="1:7" x14ac:dyDescent="0.35">
      <c r="A3322" t="s">
        <v>37</v>
      </c>
      <c r="B3322">
        <v>2018</v>
      </c>
      <c r="C3322" t="s">
        <v>22</v>
      </c>
      <c r="D3322" t="s">
        <v>23</v>
      </c>
      <c r="E3322">
        <v>35.803574958249399</v>
      </c>
      <c r="F3322" t="s">
        <v>173</v>
      </c>
      <c r="G3322" s="16">
        <v>46298.780196087966</v>
      </c>
    </row>
    <row r="3323" spans="1:7" x14ac:dyDescent="0.35">
      <c r="A3323" t="s">
        <v>37</v>
      </c>
      <c r="B3323">
        <v>2019</v>
      </c>
      <c r="C3323" t="s">
        <v>6</v>
      </c>
      <c r="D3323" t="s">
        <v>7</v>
      </c>
      <c r="E3323">
        <v>100</v>
      </c>
      <c r="F3323" t="s">
        <v>173</v>
      </c>
      <c r="G3323" s="16">
        <v>46298.780196087966</v>
      </c>
    </row>
    <row r="3324" spans="1:7" x14ac:dyDescent="0.35">
      <c r="A3324" t="s">
        <v>37</v>
      </c>
      <c r="B3324">
        <v>2019</v>
      </c>
      <c r="C3324" t="s">
        <v>8</v>
      </c>
      <c r="D3324" t="s">
        <v>9</v>
      </c>
      <c r="E3324">
        <v>4664812538574.46</v>
      </c>
      <c r="F3324" t="s">
        <v>173</v>
      </c>
      <c r="G3324" s="16">
        <v>46298.780196087966</v>
      </c>
    </row>
    <row r="3325" spans="1:7" x14ac:dyDescent="0.35">
      <c r="A3325" t="s">
        <v>37</v>
      </c>
      <c r="B3325">
        <v>2019</v>
      </c>
      <c r="C3325" t="s">
        <v>10</v>
      </c>
      <c r="D3325" t="s">
        <v>11</v>
      </c>
      <c r="E3325">
        <v>-0.30849692114325933</v>
      </c>
      <c r="F3325" t="s">
        <v>173</v>
      </c>
      <c r="G3325" s="16">
        <v>46298.780196087966</v>
      </c>
    </row>
    <row r="3326" spans="1:7" x14ac:dyDescent="0.35">
      <c r="A3326" t="s">
        <v>37</v>
      </c>
      <c r="B3326">
        <v>2019</v>
      </c>
      <c r="C3326" t="s">
        <v>12</v>
      </c>
      <c r="D3326" t="s">
        <v>13</v>
      </c>
      <c r="E3326">
        <v>46055.349867248704</v>
      </c>
      <c r="F3326" t="s">
        <v>173</v>
      </c>
      <c r="G3326" s="16">
        <v>46298.780196087966</v>
      </c>
    </row>
    <row r="3327" spans="1:7" x14ac:dyDescent="0.35">
      <c r="A3327" t="s">
        <v>37</v>
      </c>
      <c r="B3327">
        <v>2019</v>
      </c>
      <c r="C3327" t="s">
        <v>14</v>
      </c>
      <c r="D3327" t="s">
        <v>15</v>
      </c>
      <c r="E3327">
        <v>0.4687761593839499</v>
      </c>
      <c r="F3327" t="s">
        <v>173</v>
      </c>
      <c r="G3327" s="16">
        <v>46298.780196087966</v>
      </c>
    </row>
    <row r="3328" spans="1:7" x14ac:dyDescent="0.35">
      <c r="A3328" t="s">
        <v>37</v>
      </c>
      <c r="B3328">
        <v>2019</v>
      </c>
      <c r="C3328" t="s">
        <v>16</v>
      </c>
      <c r="D3328" t="s">
        <v>17</v>
      </c>
      <c r="E3328">
        <v>92.730397814552504</v>
      </c>
      <c r="F3328" t="s">
        <v>173</v>
      </c>
      <c r="G3328" s="16">
        <v>46298.780196087966</v>
      </c>
    </row>
    <row r="3329" spans="1:7" x14ac:dyDescent="0.35">
      <c r="A3329" t="s">
        <v>37</v>
      </c>
      <c r="B3329">
        <v>2019</v>
      </c>
      <c r="C3329" t="s">
        <v>18</v>
      </c>
      <c r="D3329" t="s">
        <v>19</v>
      </c>
      <c r="E3329">
        <v>84.356341463414637</v>
      </c>
      <c r="F3329" t="s">
        <v>173</v>
      </c>
      <c r="G3329" s="16">
        <v>46298.780196087966</v>
      </c>
    </row>
    <row r="3330" spans="1:7" x14ac:dyDescent="0.35">
      <c r="A3330" t="s">
        <v>37</v>
      </c>
      <c r="B3330">
        <v>2019</v>
      </c>
      <c r="C3330" t="s">
        <v>20</v>
      </c>
      <c r="D3330" t="s">
        <v>21</v>
      </c>
      <c r="E3330">
        <v>126633000</v>
      </c>
      <c r="F3330" t="s">
        <v>173</v>
      </c>
      <c r="G3330" s="16">
        <v>46298.780196087966</v>
      </c>
    </row>
    <row r="3331" spans="1:7" x14ac:dyDescent="0.35">
      <c r="A3331" t="s">
        <v>37</v>
      </c>
      <c r="B3331">
        <v>2019</v>
      </c>
      <c r="C3331" t="s">
        <v>22</v>
      </c>
      <c r="D3331" t="s">
        <v>23</v>
      </c>
      <c r="E3331">
        <v>34.35829727999888</v>
      </c>
      <c r="F3331" t="s">
        <v>173</v>
      </c>
      <c r="G3331" s="16">
        <v>46298.780196087966</v>
      </c>
    </row>
    <row r="3332" spans="1:7" x14ac:dyDescent="0.35">
      <c r="A3332" t="s">
        <v>37</v>
      </c>
      <c r="B3332">
        <v>2020</v>
      </c>
      <c r="C3332" t="s">
        <v>6</v>
      </c>
      <c r="D3332" t="s">
        <v>7</v>
      </c>
      <c r="E3332">
        <v>100</v>
      </c>
      <c r="F3332" t="s">
        <v>173</v>
      </c>
      <c r="G3332" s="16">
        <v>46298.780196087966</v>
      </c>
    </row>
    <row r="3333" spans="1:7" x14ac:dyDescent="0.35">
      <c r="A3333" t="s">
        <v>37</v>
      </c>
      <c r="B3333">
        <v>2020</v>
      </c>
      <c r="C3333" t="s">
        <v>8</v>
      </c>
      <c r="D3333" t="s">
        <v>9</v>
      </c>
      <c r="E3333">
        <v>4465005582812.9785</v>
      </c>
      <c r="F3333" t="s">
        <v>173</v>
      </c>
      <c r="G3333" s="16">
        <v>46298.780196087966</v>
      </c>
    </row>
    <row r="3334" spans="1:7" x14ac:dyDescent="0.35">
      <c r="A3334" t="s">
        <v>37</v>
      </c>
      <c r="B3334">
        <v>2020</v>
      </c>
      <c r="C3334" t="s">
        <v>10</v>
      </c>
      <c r="D3334" t="s">
        <v>11</v>
      </c>
      <c r="E3334">
        <v>-4.2832794267557261</v>
      </c>
      <c r="F3334" t="s">
        <v>173</v>
      </c>
      <c r="G3334" s="16">
        <v>46298.780196087966</v>
      </c>
    </row>
    <row r="3335" spans="1:7" x14ac:dyDescent="0.35">
      <c r="A3335" t="s">
        <v>37</v>
      </c>
      <c r="B3335">
        <v>2020</v>
      </c>
      <c r="C3335" t="s">
        <v>12</v>
      </c>
      <c r="D3335" t="s">
        <v>13</v>
      </c>
      <c r="E3335">
        <v>44212.550341572372</v>
      </c>
      <c r="F3335" t="s">
        <v>173</v>
      </c>
      <c r="G3335" s="16">
        <v>46298.780196087966</v>
      </c>
    </row>
    <row r="3336" spans="1:7" x14ac:dyDescent="0.35">
      <c r="A3336" t="s">
        <v>37</v>
      </c>
      <c r="B3336">
        <v>2020</v>
      </c>
      <c r="C3336" t="s">
        <v>14</v>
      </c>
      <c r="D3336" t="s">
        <v>15</v>
      </c>
      <c r="E3336">
        <v>-2.4995834027731041E-2</v>
      </c>
      <c r="F3336" t="s">
        <v>173</v>
      </c>
      <c r="G3336" s="16">
        <v>46298.780196087966</v>
      </c>
    </row>
    <row r="3337" spans="1:7" x14ac:dyDescent="0.35">
      <c r="A3337" t="s">
        <v>37</v>
      </c>
      <c r="B3337">
        <v>2020</v>
      </c>
      <c r="C3337" t="s">
        <v>16</v>
      </c>
      <c r="D3337" t="s">
        <v>17</v>
      </c>
      <c r="E3337">
        <v>90.219458119999999</v>
      </c>
      <c r="F3337" t="s">
        <v>173</v>
      </c>
      <c r="G3337" s="16">
        <v>46298.780196087966</v>
      </c>
    </row>
    <row r="3338" spans="1:7" x14ac:dyDescent="0.35">
      <c r="A3338" t="s">
        <v>37</v>
      </c>
      <c r="B3338">
        <v>2020</v>
      </c>
      <c r="C3338" t="s">
        <v>18</v>
      </c>
      <c r="D3338" t="s">
        <v>19</v>
      </c>
      <c r="E3338">
        <v>84.560000000000016</v>
      </c>
      <c r="F3338" t="s">
        <v>173</v>
      </c>
      <c r="G3338" s="16">
        <v>46298.780196087966</v>
      </c>
    </row>
    <row r="3339" spans="1:7" x14ac:dyDescent="0.35">
      <c r="A3339" t="s">
        <v>37</v>
      </c>
      <c r="B3339">
        <v>2020</v>
      </c>
      <c r="C3339" t="s">
        <v>20</v>
      </c>
      <c r="D3339" t="s">
        <v>21</v>
      </c>
      <c r="E3339">
        <v>126261000</v>
      </c>
      <c r="F3339" t="s">
        <v>173</v>
      </c>
      <c r="G3339" s="16">
        <v>46298.780196087966</v>
      </c>
    </row>
    <row r="3340" spans="1:7" x14ac:dyDescent="0.35">
      <c r="A3340" t="s">
        <v>37</v>
      </c>
      <c r="B3340">
        <v>2020</v>
      </c>
      <c r="C3340" t="s">
        <v>22</v>
      </c>
      <c r="D3340" t="s">
        <v>23</v>
      </c>
      <c r="E3340">
        <v>30.519222689227295</v>
      </c>
      <c r="F3340" t="s">
        <v>173</v>
      </c>
      <c r="G3340" s="16">
        <v>46298.780196087966</v>
      </c>
    </row>
    <row r="3341" spans="1:7" x14ac:dyDescent="0.35">
      <c r="A3341" t="s">
        <v>37</v>
      </c>
      <c r="B3341">
        <v>2021</v>
      </c>
      <c r="C3341" t="s">
        <v>6</v>
      </c>
      <c r="D3341" t="s">
        <v>7</v>
      </c>
      <c r="E3341">
        <v>100</v>
      </c>
      <c r="F3341" t="s">
        <v>173</v>
      </c>
      <c r="G3341" s="16">
        <v>46298.780196087966</v>
      </c>
    </row>
    <row r="3342" spans="1:7" x14ac:dyDescent="0.35">
      <c r="A3342" t="s">
        <v>37</v>
      </c>
      <c r="B3342">
        <v>2021</v>
      </c>
      <c r="C3342" t="s">
        <v>8</v>
      </c>
      <c r="D3342" t="s">
        <v>9</v>
      </c>
      <c r="E3342">
        <v>4624147102598.6904</v>
      </c>
      <c r="F3342" t="s">
        <v>173</v>
      </c>
      <c r="G3342" s="16">
        <v>46298.780196087966</v>
      </c>
    </row>
    <row r="3343" spans="1:7" x14ac:dyDescent="0.35">
      <c r="A3343" t="s">
        <v>37</v>
      </c>
      <c r="B3343">
        <v>2021</v>
      </c>
      <c r="C3343" t="s">
        <v>10</v>
      </c>
      <c r="D3343" t="s">
        <v>11</v>
      </c>
      <c r="E3343">
        <v>3.5641953147447509</v>
      </c>
      <c r="F3343" t="s">
        <v>173</v>
      </c>
      <c r="G3343" s="16">
        <v>46298.780196087966</v>
      </c>
    </row>
    <row r="3344" spans="1:7" x14ac:dyDescent="0.35">
      <c r="A3344" t="s">
        <v>37</v>
      </c>
      <c r="B3344">
        <v>2021</v>
      </c>
      <c r="C3344" t="s">
        <v>12</v>
      </c>
      <c r="D3344" t="s">
        <v>13</v>
      </c>
      <c r="E3344">
        <v>45999.461796689553</v>
      </c>
      <c r="F3344" t="s">
        <v>173</v>
      </c>
      <c r="G3344" s="16">
        <v>46298.780196087966</v>
      </c>
    </row>
    <row r="3345" spans="1:7" x14ac:dyDescent="0.35">
      <c r="A3345" t="s">
        <v>37</v>
      </c>
      <c r="B3345">
        <v>2021</v>
      </c>
      <c r="C3345" t="s">
        <v>14</v>
      </c>
      <c r="D3345" t="s">
        <v>15</v>
      </c>
      <c r="E3345">
        <v>-0.2333527793982636</v>
      </c>
      <c r="F3345" t="s">
        <v>173</v>
      </c>
      <c r="G3345" s="16">
        <v>46298.780196087966</v>
      </c>
    </row>
    <row r="3346" spans="1:7" x14ac:dyDescent="0.35">
      <c r="A3346" t="s">
        <v>37</v>
      </c>
      <c r="B3346">
        <v>2021</v>
      </c>
      <c r="C3346" t="s">
        <v>16</v>
      </c>
      <c r="D3346" t="s">
        <v>17</v>
      </c>
      <c r="E3346">
        <v>82.914079279999996</v>
      </c>
      <c r="F3346" t="s">
        <v>173</v>
      </c>
      <c r="G3346" s="16">
        <v>46298.780196087966</v>
      </c>
    </row>
    <row r="3347" spans="1:7" x14ac:dyDescent="0.35">
      <c r="A3347" t="s">
        <v>37</v>
      </c>
      <c r="B3347">
        <v>2021</v>
      </c>
      <c r="C3347" t="s">
        <v>18</v>
      </c>
      <c r="D3347" t="s">
        <v>19</v>
      </c>
      <c r="E3347">
        <v>84.445609756097568</v>
      </c>
      <c r="F3347" t="s">
        <v>173</v>
      </c>
      <c r="G3347" s="16">
        <v>46298.780196087966</v>
      </c>
    </row>
    <row r="3348" spans="1:7" x14ac:dyDescent="0.35">
      <c r="A3348" t="s">
        <v>37</v>
      </c>
      <c r="B3348">
        <v>2021</v>
      </c>
      <c r="C3348" t="s">
        <v>20</v>
      </c>
      <c r="D3348" t="s">
        <v>21</v>
      </c>
      <c r="E3348">
        <v>125681593</v>
      </c>
      <c r="F3348" t="s">
        <v>173</v>
      </c>
      <c r="G3348" s="16">
        <v>46298.780196087966</v>
      </c>
    </row>
    <row r="3349" spans="1:7" x14ac:dyDescent="0.35">
      <c r="A3349" t="s">
        <v>37</v>
      </c>
      <c r="B3349">
        <v>2021</v>
      </c>
      <c r="C3349" t="s">
        <v>22</v>
      </c>
      <c r="D3349" t="s">
        <v>23</v>
      </c>
      <c r="E3349">
        <v>35.425392734053872</v>
      </c>
      <c r="F3349" t="s">
        <v>173</v>
      </c>
      <c r="G3349" s="16">
        <v>46298.780196087966</v>
      </c>
    </row>
    <row r="3350" spans="1:7" x14ac:dyDescent="0.35">
      <c r="A3350" t="s">
        <v>37</v>
      </c>
      <c r="B3350">
        <v>2022</v>
      </c>
      <c r="C3350" t="s">
        <v>6</v>
      </c>
      <c r="D3350" t="s">
        <v>7</v>
      </c>
      <c r="E3350">
        <v>100</v>
      </c>
      <c r="F3350" t="s">
        <v>173</v>
      </c>
      <c r="G3350" s="16">
        <v>46298.780196087966</v>
      </c>
    </row>
    <row r="3351" spans="1:7" x14ac:dyDescent="0.35">
      <c r="A3351" t="s">
        <v>37</v>
      </c>
      <c r="B3351">
        <v>2022</v>
      </c>
      <c r="C3351" t="s">
        <v>8</v>
      </c>
      <c r="D3351" t="s">
        <v>9</v>
      </c>
      <c r="E3351">
        <v>4685724442189.0674</v>
      </c>
      <c r="F3351" t="s">
        <v>173</v>
      </c>
      <c r="G3351" s="16">
        <v>46298.780196087966</v>
      </c>
    </row>
    <row r="3352" spans="1:7" x14ac:dyDescent="0.35">
      <c r="A3352" t="s">
        <v>37</v>
      </c>
      <c r="B3352">
        <v>2022</v>
      </c>
      <c r="C3352" t="s">
        <v>10</v>
      </c>
      <c r="D3352" t="s">
        <v>11</v>
      </c>
      <c r="E3352">
        <v>1.3316475065374078</v>
      </c>
      <c r="F3352" t="s">
        <v>173</v>
      </c>
      <c r="G3352" s="16">
        <v>46298.780196087966</v>
      </c>
    </row>
    <row r="3353" spans="1:7" x14ac:dyDescent="0.35">
      <c r="A3353" t="s">
        <v>37</v>
      </c>
      <c r="B3353">
        <v>2022</v>
      </c>
      <c r="C3353" t="s">
        <v>12</v>
      </c>
      <c r="D3353" t="s">
        <v>13</v>
      </c>
      <c r="E3353">
        <v>46819.360613609024</v>
      </c>
      <c r="F3353" t="s">
        <v>173</v>
      </c>
      <c r="G3353" s="16">
        <v>46298.780196087966</v>
      </c>
    </row>
    <row r="3354" spans="1:7" x14ac:dyDescent="0.35">
      <c r="A3354" t="s">
        <v>37</v>
      </c>
      <c r="B3354">
        <v>2022</v>
      </c>
      <c r="C3354" t="s">
        <v>14</v>
      </c>
      <c r="D3354" t="s">
        <v>15</v>
      </c>
      <c r="E3354">
        <v>2.497702781722547</v>
      </c>
      <c r="F3354" t="s">
        <v>173</v>
      </c>
      <c r="G3354" s="16">
        <v>46298.780196087966</v>
      </c>
    </row>
    <row r="3355" spans="1:7" x14ac:dyDescent="0.35">
      <c r="A3355" t="s">
        <v>37</v>
      </c>
      <c r="B3355">
        <v>2022</v>
      </c>
      <c r="C3355" t="s">
        <v>16</v>
      </c>
      <c r="D3355" t="s">
        <v>17</v>
      </c>
      <c r="E3355">
        <v>84.923431469999997</v>
      </c>
      <c r="F3355" t="s">
        <v>173</v>
      </c>
      <c r="G3355" s="16">
        <v>46298.780196087966</v>
      </c>
    </row>
    <row r="3356" spans="1:7" x14ac:dyDescent="0.35">
      <c r="A3356" t="s">
        <v>37</v>
      </c>
      <c r="B3356">
        <v>2022</v>
      </c>
      <c r="C3356" t="s">
        <v>18</v>
      </c>
      <c r="D3356" t="s">
        <v>19</v>
      </c>
      <c r="E3356">
        <v>83.996341463414637</v>
      </c>
      <c r="F3356" t="s">
        <v>173</v>
      </c>
      <c r="G3356" s="16">
        <v>46298.780196087966</v>
      </c>
    </row>
    <row r="3357" spans="1:7" x14ac:dyDescent="0.35">
      <c r="A3357" t="s">
        <v>37</v>
      </c>
      <c r="B3357">
        <v>2022</v>
      </c>
      <c r="C3357" t="s">
        <v>20</v>
      </c>
      <c r="D3357" t="s">
        <v>21</v>
      </c>
      <c r="E3357">
        <v>125124989</v>
      </c>
      <c r="F3357" t="s">
        <v>173</v>
      </c>
      <c r="G3357" s="16">
        <v>46298.780196087966</v>
      </c>
    </row>
    <row r="3358" spans="1:7" x14ac:dyDescent="0.35">
      <c r="A3358" t="s">
        <v>37</v>
      </c>
      <c r="B3358">
        <v>2022</v>
      </c>
      <c r="C3358" t="s">
        <v>22</v>
      </c>
      <c r="D3358" t="s">
        <v>23</v>
      </c>
      <c r="E3358">
        <v>44.860631020039989</v>
      </c>
      <c r="F3358" t="s">
        <v>173</v>
      </c>
      <c r="G3358" s="16">
        <v>46298.780196087966</v>
      </c>
    </row>
    <row r="3359" spans="1:7" x14ac:dyDescent="0.35">
      <c r="A3359" t="s">
        <v>37</v>
      </c>
      <c r="B3359">
        <v>2023</v>
      </c>
      <c r="C3359" t="s">
        <v>6</v>
      </c>
      <c r="D3359" t="s">
        <v>7</v>
      </c>
      <c r="E3359">
        <v>100</v>
      </c>
      <c r="F3359" t="s">
        <v>173</v>
      </c>
      <c r="G3359" s="16">
        <v>46298.780196087966</v>
      </c>
    </row>
    <row r="3360" spans="1:7" x14ac:dyDescent="0.35">
      <c r="A3360" t="s">
        <v>37</v>
      </c>
      <c r="B3360">
        <v>2023</v>
      </c>
      <c r="C3360" t="s">
        <v>8</v>
      </c>
      <c r="D3360" t="s">
        <v>9</v>
      </c>
      <c r="E3360">
        <v>4719498455389.4365</v>
      </c>
      <c r="F3360" t="s">
        <v>173</v>
      </c>
      <c r="G3360" s="16">
        <v>46298.780196087966</v>
      </c>
    </row>
    <row r="3361" spans="1:7" x14ac:dyDescent="0.35">
      <c r="A3361" t="s">
        <v>37</v>
      </c>
      <c r="B3361">
        <v>2023</v>
      </c>
      <c r="C3361" t="s">
        <v>10</v>
      </c>
      <c r="D3361" t="s">
        <v>11</v>
      </c>
      <c r="E3361">
        <v>0.72078530474981051</v>
      </c>
      <c r="F3361" t="s">
        <v>173</v>
      </c>
      <c r="G3361" s="16">
        <v>46298.780196087966</v>
      </c>
    </row>
    <row r="3362" spans="1:7" x14ac:dyDescent="0.35">
      <c r="A3362" t="s">
        <v>37</v>
      </c>
      <c r="B3362">
        <v>2023</v>
      </c>
      <c r="C3362" t="s">
        <v>12</v>
      </c>
      <c r="D3362" t="s">
        <v>13</v>
      </c>
      <c r="E3362">
        <v>47387.217254252326</v>
      </c>
      <c r="F3362" t="s">
        <v>173</v>
      </c>
      <c r="G3362" s="16">
        <v>46298.780196087966</v>
      </c>
    </row>
    <row r="3363" spans="1:7" x14ac:dyDescent="0.35">
      <c r="A3363" t="s">
        <v>37</v>
      </c>
      <c r="B3363">
        <v>2023</v>
      </c>
      <c r="C3363" t="s">
        <v>14</v>
      </c>
      <c r="D3363" t="s">
        <v>15</v>
      </c>
      <c r="E3363">
        <v>3.2681336593316348</v>
      </c>
      <c r="F3363" t="s">
        <v>173</v>
      </c>
      <c r="G3363" s="16">
        <v>46298.780196087966</v>
      </c>
    </row>
    <row r="3364" spans="1:7" x14ac:dyDescent="0.35">
      <c r="A3364" t="s">
        <v>37</v>
      </c>
      <c r="B3364">
        <v>2023</v>
      </c>
      <c r="C3364" t="s">
        <v>16</v>
      </c>
      <c r="D3364" t="s">
        <v>17</v>
      </c>
      <c r="E3364">
        <v>85.009902949999997</v>
      </c>
      <c r="F3364" t="s">
        <v>173</v>
      </c>
      <c r="G3364" s="16">
        <v>46298.780196087966</v>
      </c>
    </row>
    <row r="3365" spans="1:7" x14ac:dyDescent="0.35">
      <c r="A3365" t="s">
        <v>37</v>
      </c>
      <c r="B3365">
        <v>2023</v>
      </c>
      <c r="C3365" t="s">
        <v>18</v>
      </c>
      <c r="D3365" t="s">
        <v>19</v>
      </c>
      <c r="E3365">
        <v>84.041219512195127</v>
      </c>
      <c r="F3365" t="s">
        <v>173</v>
      </c>
      <c r="G3365" s="16">
        <v>46298.780196087966</v>
      </c>
    </row>
    <row r="3366" spans="1:7" x14ac:dyDescent="0.35">
      <c r="A3366" t="s">
        <v>37</v>
      </c>
      <c r="B3366">
        <v>2023</v>
      </c>
      <c r="C3366" t="s">
        <v>20</v>
      </c>
      <c r="D3366" t="s">
        <v>21</v>
      </c>
      <c r="E3366">
        <v>124516650</v>
      </c>
      <c r="F3366" t="s">
        <v>173</v>
      </c>
      <c r="G3366" s="16">
        <v>46298.780196087966</v>
      </c>
    </row>
    <row r="3367" spans="1:7" x14ac:dyDescent="0.35">
      <c r="A3367" t="s">
        <v>37</v>
      </c>
      <c r="B3367">
        <v>2023</v>
      </c>
      <c r="C3367" t="s">
        <v>22</v>
      </c>
      <c r="D3367" t="s">
        <v>23</v>
      </c>
      <c r="E3367">
        <v>43.595083380273458</v>
      </c>
      <c r="F3367" t="s">
        <v>173</v>
      </c>
      <c r="G3367" s="16">
        <v>46298.780196087966</v>
      </c>
    </row>
    <row r="3368" spans="1:7" x14ac:dyDescent="0.35">
      <c r="A3368" t="s">
        <v>37</v>
      </c>
      <c r="B3368">
        <v>2024</v>
      </c>
      <c r="C3368" t="s">
        <v>6</v>
      </c>
      <c r="D3368" t="s">
        <v>7</v>
      </c>
      <c r="E3368">
        <v>100</v>
      </c>
      <c r="F3368" t="s">
        <v>173</v>
      </c>
      <c r="G3368" s="16">
        <v>46298.780196087966</v>
      </c>
    </row>
    <row r="3369" spans="1:7" x14ac:dyDescent="0.35">
      <c r="A3369" t="s">
        <v>37</v>
      </c>
      <c r="B3369">
        <v>2024</v>
      </c>
      <c r="C3369" t="s">
        <v>8</v>
      </c>
      <c r="D3369" t="s">
        <v>9</v>
      </c>
      <c r="E3369">
        <v>4708167683577.8154</v>
      </c>
      <c r="F3369" t="s">
        <v>173</v>
      </c>
      <c r="G3369" s="16">
        <v>46298.780196087966</v>
      </c>
    </row>
    <row r="3370" spans="1:7" x14ac:dyDescent="0.35">
      <c r="A3370" t="s">
        <v>37</v>
      </c>
      <c r="B3370">
        <v>2024</v>
      </c>
      <c r="C3370" t="s">
        <v>10</v>
      </c>
      <c r="D3370" t="s">
        <v>11</v>
      </c>
      <c r="E3370">
        <v>-0.24008423604169593</v>
      </c>
      <c r="F3370" t="s">
        <v>173</v>
      </c>
      <c r="G3370" s="16">
        <v>46298.780196087966</v>
      </c>
    </row>
    <row r="3371" spans="1:7" x14ac:dyDescent="0.35">
      <c r="A3371" t="s">
        <v>37</v>
      </c>
      <c r="B3371">
        <v>2024</v>
      </c>
      <c r="C3371" t="s">
        <v>12</v>
      </c>
      <c r="D3371" t="s">
        <v>13</v>
      </c>
      <c r="E3371">
        <v>47479.844854566749</v>
      </c>
      <c r="F3371" t="s">
        <v>173</v>
      </c>
      <c r="G3371" s="16">
        <v>46298.780196087966</v>
      </c>
    </row>
    <row r="3372" spans="1:7" x14ac:dyDescent="0.35">
      <c r="A3372" t="s">
        <v>37</v>
      </c>
      <c r="B3372">
        <v>2024</v>
      </c>
      <c r="C3372" t="s">
        <v>14</v>
      </c>
      <c r="D3372" t="s">
        <v>15</v>
      </c>
      <c r="E3372">
        <v>2.7385368163524069</v>
      </c>
      <c r="F3372" t="s">
        <v>173</v>
      </c>
      <c r="G3372" s="16">
        <v>46298.780196087966</v>
      </c>
    </row>
    <row r="3373" spans="1:7" x14ac:dyDescent="0.35">
      <c r="A3373" t="s">
        <v>37</v>
      </c>
      <c r="B3373">
        <v>2024</v>
      </c>
      <c r="C3373" t="s">
        <v>16</v>
      </c>
      <c r="D3373" t="s">
        <v>17</v>
      </c>
      <c r="E3373">
        <v>85.541530809999998</v>
      </c>
      <c r="F3373" t="s">
        <v>173</v>
      </c>
      <c r="G3373" s="16">
        <v>46298.780196087966</v>
      </c>
    </row>
    <row r="3374" spans="1:7" x14ac:dyDescent="0.35">
      <c r="A3374" t="s">
        <v>37</v>
      </c>
      <c r="B3374">
        <v>2024</v>
      </c>
      <c r="C3374" t="s">
        <v>18</v>
      </c>
      <c r="D3374" t="s">
        <v>19</v>
      </c>
      <c r="E3374">
        <v>84.03634146341463</v>
      </c>
      <c r="F3374" t="s">
        <v>173</v>
      </c>
      <c r="G3374" s="16">
        <v>46298.780196087966</v>
      </c>
    </row>
    <row r="3375" spans="1:7" x14ac:dyDescent="0.35">
      <c r="A3375" t="s">
        <v>37</v>
      </c>
      <c r="B3375">
        <v>2024</v>
      </c>
      <c r="C3375" t="s">
        <v>20</v>
      </c>
      <c r="D3375" t="s">
        <v>21</v>
      </c>
      <c r="E3375">
        <v>123975371</v>
      </c>
      <c r="F3375" t="s">
        <v>173</v>
      </c>
      <c r="G3375" s="16">
        <v>46298.780196087966</v>
      </c>
    </row>
    <row r="3376" spans="1:7" x14ac:dyDescent="0.35">
      <c r="A3376" t="s">
        <v>37</v>
      </c>
      <c r="B3376">
        <v>2024</v>
      </c>
      <c r="C3376" t="s">
        <v>22</v>
      </c>
      <c r="D3376" t="s">
        <v>23</v>
      </c>
      <c r="E3376">
        <v>44.85293885775733</v>
      </c>
      <c r="F3376" t="s">
        <v>173</v>
      </c>
      <c r="G3376" s="16">
        <v>46298.780196087966</v>
      </c>
    </row>
    <row r="3377" spans="1:7" x14ac:dyDescent="0.35">
      <c r="A3377" t="s">
        <v>38</v>
      </c>
      <c r="B3377">
        <v>2000</v>
      </c>
      <c r="C3377" t="s">
        <v>6</v>
      </c>
      <c r="D3377" t="s">
        <v>7</v>
      </c>
      <c r="E3377">
        <v>100</v>
      </c>
      <c r="F3377" t="s">
        <v>173</v>
      </c>
      <c r="G3377" s="16">
        <v>46298.780196087966</v>
      </c>
    </row>
    <row r="3378" spans="1:7" x14ac:dyDescent="0.35">
      <c r="A3378" t="s">
        <v>38</v>
      </c>
      <c r="B3378">
        <v>2000</v>
      </c>
      <c r="C3378" t="s">
        <v>8</v>
      </c>
      <c r="D3378" t="s">
        <v>9</v>
      </c>
      <c r="E3378">
        <v>835011437852.05408</v>
      </c>
      <c r="F3378" t="s">
        <v>173</v>
      </c>
      <c r="G3378" s="16">
        <v>46298.780196087966</v>
      </c>
    </row>
    <row r="3379" spans="1:7" x14ac:dyDescent="0.35">
      <c r="A3379" t="s">
        <v>38</v>
      </c>
      <c r="B3379">
        <v>2000</v>
      </c>
      <c r="C3379" t="s">
        <v>10</v>
      </c>
      <c r="D3379" t="s">
        <v>11</v>
      </c>
      <c r="E3379">
        <v>9.2018583880478957</v>
      </c>
      <c r="F3379" t="s">
        <v>173</v>
      </c>
      <c r="G3379" s="16">
        <v>46298.780196087966</v>
      </c>
    </row>
    <row r="3380" spans="1:7" x14ac:dyDescent="0.35">
      <c r="A3380" t="s">
        <v>38</v>
      </c>
      <c r="B3380">
        <v>2000</v>
      </c>
      <c r="C3380" t="s">
        <v>12</v>
      </c>
      <c r="D3380" t="s">
        <v>13</v>
      </c>
      <c r="E3380">
        <v>26404.158857574548</v>
      </c>
      <c r="F3380" t="s">
        <v>173</v>
      </c>
      <c r="G3380" s="16">
        <v>46298.780196087966</v>
      </c>
    </row>
    <row r="3381" spans="1:7" x14ac:dyDescent="0.35">
      <c r="A3381" t="s">
        <v>38</v>
      </c>
      <c r="B3381">
        <v>2000</v>
      </c>
      <c r="C3381" t="s">
        <v>14</v>
      </c>
      <c r="D3381" t="s">
        <v>15</v>
      </c>
      <c r="E3381">
        <v>2.2591658008015711</v>
      </c>
      <c r="F3381" t="s">
        <v>173</v>
      </c>
      <c r="G3381" s="16">
        <v>46298.780196087966</v>
      </c>
    </row>
    <row r="3382" spans="1:7" x14ac:dyDescent="0.35">
      <c r="A3382" t="s">
        <v>38</v>
      </c>
      <c r="B3382">
        <v>2000</v>
      </c>
      <c r="C3382" t="s">
        <v>16</v>
      </c>
      <c r="D3382" t="s">
        <v>17</v>
      </c>
      <c r="E3382">
        <v>44.7</v>
      </c>
      <c r="F3382" t="s">
        <v>173</v>
      </c>
      <c r="G3382" s="16">
        <v>46298.780196087966</v>
      </c>
    </row>
    <row r="3383" spans="1:7" x14ac:dyDescent="0.35">
      <c r="A3383" t="s">
        <v>38</v>
      </c>
      <c r="B3383">
        <v>2000</v>
      </c>
      <c r="C3383" t="s">
        <v>18</v>
      </c>
      <c r="D3383" t="s">
        <v>19</v>
      </c>
      <c r="E3383">
        <v>75.909756097560987</v>
      </c>
      <c r="F3383" t="s">
        <v>173</v>
      </c>
      <c r="G3383" s="16">
        <v>46298.780196087966</v>
      </c>
    </row>
    <row r="3384" spans="1:7" x14ac:dyDescent="0.35">
      <c r="A3384" t="s">
        <v>38</v>
      </c>
      <c r="B3384">
        <v>2000</v>
      </c>
      <c r="C3384" t="s">
        <v>20</v>
      </c>
      <c r="D3384" t="s">
        <v>21</v>
      </c>
      <c r="E3384">
        <v>47008111</v>
      </c>
      <c r="F3384" t="s">
        <v>173</v>
      </c>
      <c r="G3384" s="16">
        <v>46298.780196087966</v>
      </c>
    </row>
    <row r="3385" spans="1:7" x14ac:dyDescent="0.35">
      <c r="A3385" t="s">
        <v>38</v>
      </c>
      <c r="B3385">
        <v>2000</v>
      </c>
      <c r="C3385" t="s">
        <v>22</v>
      </c>
      <c r="D3385" t="s">
        <v>23</v>
      </c>
      <c r="E3385">
        <v>64.058815572905615</v>
      </c>
      <c r="F3385" t="s">
        <v>173</v>
      </c>
      <c r="G3385" s="16">
        <v>46298.780196087966</v>
      </c>
    </row>
    <row r="3386" spans="1:7" x14ac:dyDescent="0.35">
      <c r="A3386" t="s">
        <v>38</v>
      </c>
      <c r="B3386">
        <v>2001</v>
      </c>
      <c r="C3386" t="s">
        <v>6</v>
      </c>
      <c r="D3386" t="s">
        <v>7</v>
      </c>
      <c r="E3386">
        <v>100</v>
      </c>
      <c r="F3386" t="s">
        <v>173</v>
      </c>
      <c r="G3386" s="16">
        <v>46298.780196087966</v>
      </c>
    </row>
    <row r="3387" spans="1:7" x14ac:dyDescent="0.35">
      <c r="A3387" t="s">
        <v>38</v>
      </c>
      <c r="B3387">
        <v>2001</v>
      </c>
      <c r="C3387" t="s">
        <v>8</v>
      </c>
      <c r="D3387" t="s">
        <v>9</v>
      </c>
      <c r="E3387">
        <v>874473540684.49329</v>
      </c>
      <c r="F3387" t="s">
        <v>173</v>
      </c>
      <c r="G3387" s="16">
        <v>46298.780196087966</v>
      </c>
    </row>
    <row r="3388" spans="1:7" x14ac:dyDescent="0.35">
      <c r="A3388" t="s">
        <v>38</v>
      </c>
      <c r="B3388">
        <v>2001</v>
      </c>
      <c r="C3388" t="s">
        <v>10</v>
      </c>
      <c r="D3388" t="s">
        <v>11</v>
      </c>
      <c r="E3388">
        <v>4.7259356032235615</v>
      </c>
      <c r="F3388" t="s">
        <v>173</v>
      </c>
      <c r="G3388" s="16">
        <v>46298.780196087966</v>
      </c>
    </row>
    <row r="3389" spans="1:7" x14ac:dyDescent="0.35">
      <c r="A3389" t="s">
        <v>38</v>
      </c>
      <c r="B3389">
        <v>2001</v>
      </c>
      <c r="C3389" t="s">
        <v>12</v>
      </c>
      <c r="D3389" t="s">
        <v>13</v>
      </c>
      <c r="E3389">
        <v>27440.656491584657</v>
      </c>
      <c r="F3389" t="s">
        <v>173</v>
      </c>
      <c r="G3389" s="16">
        <v>46298.780196087966</v>
      </c>
    </row>
    <row r="3390" spans="1:7" x14ac:dyDescent="0.35">
      <c r="A3390" t="s">
        <v>38</v>
      </c>
      <c r="B3390">
        <v>2001</v>
      </c>
      <c r="C3390" t="s">
        <v>14</v>
      </c>
      <c r="D3390" t="s">
        <v>15</v>
      </c>
      <c r="E3390">
        <v>4.0665758789779218</v>
      </c>
      <c r="F3390" t="s">
        <v>173</v>
      </c>
      <c r="G3390" s="16">
        <v>46298.780196087966</v>
      </c>
    </row>
    <row r="3391" spans="1:7" x14ac:dyDescent="0.35">
      <c r="A3391" t="s">
        <v>38</v>
      </c>
      <c r="B3391">
        <v>2001</v>
      </c>
      <c r="C3391" t="s">
        <v>16</v>
      </c>
      <c r="D3391" t="s">
        <v>17</v>
      </c>
      <c r="E3391">
        <v>56.6</v>
      </c>
      <c r="F3391" t="s">
        <v>173</v>
      </c>
      <c r="G3391" s="16">
        <v>46298.780196087966</v>
      </c>
    </row>
    <row r="3392" spans="1:7" x14ac:dyDescent="0.35">
      <c r="A3392" t="s">
        <v>38</v>
      </c>
      <c r="B3392">
        <v>2001</v>
      </c>
      <c r="C3392" t="s">
        <v>18</v>
      </c>
      <c r="D3392" t="s">
        <v>19</v>
      </c>
      <c r="E3392">
        <v>76.412195121951228</v>
      </c>
      <c r="F3392" t="s">
        <v>173</v>
      </c>
      <c r="G3392" s="16">
        <v>46298.780196087966</v>
      </c>
    </row>
    <row r="3393" spans="1:7" x14ac:dyDescent="0.35">
      <c r="A3393" t="s">
        <v>38</v>
      </c>
      <c r="B3393">
        <v>2001</v>
      </c>
      <c r="C3393" t="s">
        <v>20</v>
      </c>
      <c r="D3393" t="s">
        <v>21</v>
      </c>
      <c r="E3393">
        <v>47370164</v>
      </c>
      <c r="F3393" t="s">
        <v>173</v>
      </c>
      <c r="G3393" s="16">
        <v>46298.780196087966</v>
      </c>
    </row>
    <row r="3394" spans="1:7" x14ac:dyDescent="0.35">
      <c r="A3394" t="s">
        <v>38</v>
      </c>
      <c r="B3394">
        <v>2001</v>
      </c>
      <c r="C3394" t="s">
        <v>22</v>
      </c>
      <c r="D3394" t="s">
        <v>23</v>
      </c>
      <c r="E3394">
        <v>60.427738664169318</v>
      </c>
      <c r="F3394" t="s">
        <v>173</v>
      </c>
      <c r="G3394" s="16">
        <v>46298.780196087966</v>
      </c>
    </row>
    <row r="3395" spans="1:7" x14ac:dyDescent="0.35">
      <c r="A3395" t="s">
        <v>38</v>
      </c>
      <c r="B3395">
        <v>2002</v>
      </c>
      <c r="C3395" t="s">
        <v>6</v>
      </c>
      <c r="D3395" t="s">
        <v>7</v>
      </c>
      <c r="E3395">
        <v>100</v>
      </c>
      <c r="F3395" t="s">
        <v>173</v>
      </c>
      <c r="G3395" s="16">
        <v>46298.780196087966</v>
      </c>
    </row>
    <row r="3396" spans="1:7" x14ac:dyDescent="0.35">
      <c r="A3396" t="s">
        <v>38</v>
      </c>
      <c r="B3396">
        <v>2002</v>
      </c>
      <c r="C3396" t="s">
        <v>8</v>
      </c>
      <c r="D3396" t="s">
        <v>9</v>
      </c>
      <c r="E3396">
        <v>942192762521.07373</v>
      </c>
      <c r="F3396" t="s">
        <v>173</v>
      </c>
      <c r="G3396" s="16">
        <v>46298.780196087966</v>
      </c>
    </row>
    <row r="3397" spans="1:7" x14ac:dyDescent="0.35">
      <c r="A3397" t="s">
        <v>38</v>
      </c>
      <c r="B3397">
        <v>2002</v>
      </c>
      <c r="C3397" t="s">
        <v>10</v>
      </c>
      <c r="D3397" t="s">
        <v>11</v>
      </c>
      <c r="E3397">
        <v>7.7439989531956854</v>
      </c>
      <c r="F3397" t="s">
        <v>173</v>
      </c>
      <c r="G3397" s="16">
        <v>46298.780196087966</v>
      </c>
    </row>
    <row r="3398" spans="1:7" x14ac:dyDescent="0.35">
      <c r="A3398" t="s">
        <v>38</v>
      </c>
      <c r="B3398">
        <v>2002</v>
      </c>
      <c r="C3398" t="s">
        <v>12</v>
      </c>
      <c r="D3398" t="s">
        <v>13</v>
      </c>
      <c r="E3398">
        <v>29395.276603679624</v>
      </c>
      <c r="F3398" t="s">
        <v>173</v>
      </c>
      <c r="G3398" s="16">
        <v>46298.780196087966</v>
      </c>
    </row>
    <row r="3399" spans="1:7" x14ac:dyDescent="0.35">
      <c r="A3399" t="s">
        <v>38</v>
      </c>
      <c r="B3399">
        <v>2002</v>
      </c>
      <c r="C3399" t="s">
        <v>14</v>
      </c>
      <c r="D3399" t="s">
        <v>15</v>
      </c>
      <c r="E3399">
        <v>2.7622621029659928</v>
      </c>
      <c r="F3399" t="s">
        <v>173</v>
      </c>
      <c r="G3399" s="16">
        <v>46298.780196087966</v>
      </c>
    </row>
    <row r="3400" spans="1:7" x14ac:dyDescent="0.35">
      <c r="A3400" t="s">
        <v>38</v>
      </c>
      <c r="B3400">
        <v>2002</v>
      </c>
      <c r="C3400" t="s">
        <v>16</v>
      </c>
      <c r="D3400" t="s">
        <v>17</v>
      </c>
      <c r="E3400">
        <v>59.4</v>
      </c>
      <c r="F3400" t="s">
        <v>173</v>
      </c>
      <c r="G3400" s="16">
        <v>46298.780196087966</v>
      </c>
    </row>
    <row r="3401" spans="1:7" x14ac:dyDescent="0.35">
      <c r="A3401" t="s">
        <v>38</v>
      </c>
      <c r="B3401">
        <v>2002</v>
      </c>
      <c r="C3401" t="s">
        <v>18</v>
      </c>
      <c r="D3401" t="s">
        <v>19</v>
      </c>
      <c r="E3401">
        <v>76.765853658536599</v>
      </c>
      <c r="F3401" t="s">
        <v>173</v>
      </c>
      <c r="G3401" s="16">
        <v>46298.780196087966</v>
      </c>
    </row>
    <row r="3402" spans="1:7" x14ac:dyDescent="0.35">
      <c r="A3402" t="s">
        <v>38</v>
      </c>
      <c r="B3402">
        <v>2002</v>
      </c>
      <c r="C3402" t="s">
        <v>20</v>
      </c>
      <c r="D3402" t="s">
        <v>21</v>
      </c>
      <c r="E3402">
        <v>47644736</v>
      </c>
      <c r="F3402" t="s">
        <v>173</v>
      </c>
      <c r="G3402" s="16">
        <v>46298.780196087966</v>
      </c>
    </row>
    <row r="3403" spans="1:7" x14ac:dyDescent="0.35">
      <c r="A3403" t="s">
        <v>38</v>
      </c>
      <c r="B3403">
        <v>2002</v>
      </c>
      <c r="C3403" t="s">
        <v>22</v>
      </c>
      <c r="D3403" t="s">
        <v>23</v>
      </c>
      <c r="E3403">
        <v>56.668876796027277</v>
      </c>
      <c r="F3403" t="s">
        <v>173</v>
      </c>
      <c r="G3403" s="16">
        <v>46298.780196087966</v>
      </c>
    </row>
    <row r="3404" spans="1:7" x14ac:dyDescent="0.35">
      <c r="A3404" t="s">
        <v>38</v>
      </c>
      <c r="B3404">
        <v>2003</v>
      </c>
      <c r="C3404" t="s">
        <v>6</v>
      </c>
      <c r="D3404" t="s">
        <v>7</v>
      </c>
      <c r="E3404">
        <v>100</v>
      </c>
      <c r="F3404" t="s">
        <v>173</v>
      </c>
      <c r="G3404" s="16">
        <v>46298.780196087966</v>
      </c>
    </row>
    <row r="3405" spans="1:7" x14ac:dyDescent="0.35">
      <c r="A3405" t="s">
        <v>38</v>
      </c>
      <c r="B3405">
        <v>2003</v>
      </c>
      <c r="C3405" t="s">
        <v>8</v>
      </c>
      <c r="D3405" t="s">
        <v>9</v>
      </c>
      <c r="E3405">
        <v>971162614185.71753</v>
      </c>
      <c r="F3405" t="s">
        <v>173</v>
      </c>
      <c r="G3405" s="16">
        <v>46298.780196087966</v>
      </c>
    </row>
    <row r="3406" spans="1:7" x14ac:dyDescent="0.35">
      <c r="A3406" t="s">
        <v>38</v>
      </c>
      <c r="B3406">
        <v>2003</v>
      </c>
      <c r="C3406" t="s">
        <v>10</v>
      </c>
      <c r="D3406" t="s">
        <v>11</v>
      </c>
      <c r="E3406">
        <v>3.0747266182694659</v>
      </c>
      <c r="F3406" t="s">
        <v>173</v>
      </c>
      <c r="G3406" s="16">
        <v>46298.780196087966</v>
      </c>
    </row>
    <row r="3407" spans="1:7" x14ac:dyDescent="0.35">
      <c r="A3407" t="s">
        <v>38</v>
      </c>
      <c r="B3407">
        <v>2003</v>
      </c>
      <c r="C3407" t="s">
        <v>12</v>
      </c>
      <c r="D3407" t="s">
        <v>13</v>
      </c>
      <c r="E3407">
        <v>30142.46055858137</v>
      </c>
      <c r="F3407" t="s">
        <v>173</v>
      </c>
      <c r="G3407" s="16">
        <v>46298.780196087966</v>
      </c>
    </row>
    <row r="3408" spans="1:7" x14ac:dyDescent="0.35">
      <c r="A3408" t="s">
        <v>38</v>
      </c>
      <c r="B3408">
        <v>2003</v>
      </c>
      <c r="C3408" t="s">
        <v>14</v>
      </c>
      <c r="D3408" t="s">
        <v>15</v>
      </c>
      <c r="E3408">
        <v>3.5148745145993918</v>
      </c>
      <c r="F3408" t="s">
        <v>173</v>
      </c>
      <c r="G3408" s="16">
        <v>46298.780196087966</v>
      </c>
    </row>
    <row r="3409" spans="1:7" x14ac:dyDescent="0.35">
      <c r="A3409" t="s">
        <v>38</v>
      </c>
      <c r="B3409">
        <v>2003</v>
      </c>
      <c r="C3409" t="s">
        <v>16</v>
      </c>
      <c r="D3409" t="s">
        <v>17</v>
      </c>
      <c r="E3409">
        <v>65.5</v>
      </c>
      <c r="F3409" t="s">
        <v>173</v>
      </c>
      <c r="G3409" s="16">
        <v>46298.780196087966</v>
      </c>
    </row>
    <row r="3410" spans="1:7" x14ac:dyDescent="0.35">
      <c r="A3410" t="s">
        <v>38</v>
      </c>
      <c r="B3410">
        <v>2003</v>
      </c>
      <c r="C3410" t="s">
        <v>18</v>
      </c>
      <c r="D3410" t="s">
        <v>19</v>
      </c>
      <c r="E3410">
        <v>77.214634146341467</v>
      </c>
      <c r="F3410" t="s">
        <v>173</v>
      </c>
      <c r="G3410" s="16">
        <v>46298.780196087966</v>
      </c>
    </row>
    <row r="3411" spans="1:7" x14ac:dyDescent="0.35">
      <c r="A3411" t="s">
        <v>38</v>
      </c>
      <c r="B3411">
        <v>2003</v>
      </c>
      <c r="C3411" t="s">
        <v>20</v>
      </c>
      <c r="D3411" t="s">
        <v>21</v>
      </c>
      <c r="E3411">
        <v>47892330</v>
      </c>
      <c r="F3411" t="s">
        <v>173</v>
      </c>
      <c r="G3411" s="16">
        <v>46298.780196087966</v>
      </c>
    </row>
    <row r="3412" spans="1:7" x14ac:dyDescent="0.35">
      <c r="A3412" t="s">
        <v>38</v>
      </c>
      <c r="B3412">
        <v>2003</v>
      </c>
      <c r="C3412" t="s">
        <v>22</v>
      </c>
      <c r="D3412" t="s">
        <v>23</v>
      </c>
      <c r="E3412">
        <v>59.424294554173166</v>
      </c>
      <c r="F3412" t="s">
        <v>173</v>
      </c>
      <c r="G3412" s="16">
        <v>46298.780196087966</v>
      </c>
    </row>
    <row r="3413" spans="1:7" x14ac:dyDescent="0.35">
      <c r="A3413" t="s">
        <v>38</v>
      </c>
      <c r="B3413">
        <v>2004</v>
      </c>
      <c r="C3413" t="s">
        <v>6</v>
      </c>
      <c r="D3413" t="s">
        <v>7</v>
      </c>
      <c r="E3413">
        <v>100</v>
      </c>
      <c r="F3413" t="s">
        <v>173</v>
      </c>
      <c r="G3413" s="16">
        <v>46298.780196087966</v>
      </c>
    </row>
    <row r="3414" spans="1:7" x14ac:dyDescent="0.35">
      <c r="A3414" t="s">
        <v>38</v>
      </c>
      <c r="B3414">
        <v>2004</v>
      </c>
      <c r="C3414" t="s">
        <v>8</v>
      </c>
      <c r="D3414" t="s">
        <v>9</v>
      </c>
      <c r="E3414">
        <v>1021504157422.5989</v>
      </c>
      <c r="F3414" t="s">
        <v>173</v>
      </c>
      <c r="G3414" s="16">
        <v>46298.780196087966</v>
      </c>
    </row>
    <row r="3415" spans="1:7" x14ac:dyDescent="0.35">
      <c r="A3415" t="s">
        <v>38</v>
      </c>
      <c r="B3415">
        <v>2004</v>
      </c>
      <c r="C3415" t="s">
        <v>10</v>
      </c>
      <c r="D3415" t="s">
        <v>11</v>
      </c>
      <c r="E3415">
        <v>5.1836368597333973</v>
      </c>
      <c r="F3415" t="s">
        <v>173</v>
      </c>
      <c r="G3415" s="16">
        <v>46298.780196087966</v>
      </c>
    </row>
    <row r="3416" spans="1:7" x14ac:dyDescent="0.35">
      <c r="A3416" t="s">
        <v>38</v>
      </c>
      <c r="B3416">
        <v>2004</v>
      </c>
      <c r="C3416" t="s">
        <v>12</v>
      </c>
      <c r="D3416" t="s">
        <v>13</v>
      </c>
      <c r="E3416">
        <v>31579.528304886684</v>
      </c>
      <c r="F3416" t="s">
        <v>173</v>
      </c>
      <c r="G3416" s="16">
        <v>46298.780196087966</v>
      </c>
    </row>
    <row r="3417" spans="1:7" x14ac:dyDescent="0.35">
      <c r="A3417" t="s">
        <v>38</v>
      </c>
      <c r="B3417">
        <v>2004</v>
      </c>
      <c r="C3417" t="s">
        <v>14</v>
      </c>
      <c r="D3417" t="s">
        <v>15</v>
      </c>
      <c r="E3417">
        <v>3.5906629888257759</v>
      </c>
      <c r="F3417" t="s">
        <v>173</v>
      </c>
      <c r="G3417" s="16">
        <v>46298.780196087966</v>
      </c>
    </row>
    <row r="3418" spans="1:7" x14ac:dyDescent="0.35">
      <c r="A3418" t="s">
        <v>38</v>
      </c>
      <c r="B3418">
        <v>2004</v>
      </c>
      <c r="C3418" t="s">
        <v>16</v>
      </c>
      <c r="D3418" t="s">
        <v>17</v>
      </c>
      <c r="E3418">
        <v>72.7</v>
      </c>
      <c r="F3418" t="s">
        <v>173</v>
      </c>
      <c r="G3418" s="16">
        <v>46298.780196087966</v>
      </c>
    </row>
    <row r="3419" spans="1:7" x14ac:dyDescent="0.35">
      <c r="A3419" t="s">
        <v>38</v>
      </c>
      <c r="B3419">
        <v>2004</v>
      </c>
      <c r="C3419" t="s">
        <v>18</v>
      </c>
      <c r="D3419" t="s">
        <v>19</v>
      </c>
      <c r="E3419">
        <v>77.665853658536591</v>
      </c>
      <c r="F3419" t="s">
        <v>173</v>
      </c>
      <c r="G3419" s="16">
        <v>46298.780196087966</v>
      </c>
    </row>
    <row r="3420" spans="1:7" x14ac:dyDescent="0.35">
      <c r="A3420" t="s">
        <v>38</v>
      </c>
      <c r="B3420">
        <v>2004</v>
      </c>
      <c r="C3420" t="s">
        <v>20</v>
      </c>
      <c r="D3420" t="s">
        <v>21</v>
      </c>
      <c r="E3420">
        <v>48082519</v>
      </c>
      <c r="F3420" t="s">
        <v>173</v>
      </c>
      <c r="G3420" s="16">
        <v>46298.780196087966</v>
      </c>
    </row>
    <row r="3421" spans="1:7" x14ac:dyDescent="0.35">
      <c r="A3421" t="s">
        <v>38</v>
      </c>
      <c r="B3421">
        <v>2004</v>
      </c>
      <c r="C3421" t="s">
        <v>22</v>
      </c>
      <c r="D3421" t="s">
        <v>23</v>
      </c>
      <c r="E3421">
        <v>67.927063875107606</v>
      </c>
      <c r="F3421" t="s">
        <v>173</v>
      </c>
      <c r="G3421" s="16">
        <v>46298.780196087966</v>
      </c>
    </row>
    <row r="3422" spans="1:7" x14ac:dyDescent="0.35">
      <c r="A3422" t="s">
        <v>38</v>
      </c>
      <c r="B3422">
        <v>2005</v>
      </c>
      <c r="C3422" t="s">
        <v>6</v>
      </c>
      <c r="D3422" t="s">
        <v>7</v>
      </c>
      <c r="E3422">
        <v>100</v>
      </c>
      <c r="F3422" t="s">
        <v>173</v>
      </c>
      <c r="G3422" s="16">
        <v>46298.780196087966</v>
      </c>
    </row>
    <row r="3423" spans="1:7" x14ac:dyDescent="0.35">
      <c r="A3423" t="s">
        <v>38</v>
      </c>
      <c r="B3423">
        <v>2005</v>
      </c>
      <c r="C3423" t="s">
        <v>8</v>
      </c>
      <c r="D3423" t="s">
        <v>9</v>
      </c>
      <c r="E3423">
        <v>1066023726231.4058</v>
      </c>
      <c r="F3423" t="s">
        <v>173</v>
      </c>
      <c r="G3423" s="16">
        <v>46298.780196087966</v>
      </c>
    </row>
    <row r="3424" spans="1:7" x14ac:dyDescent="0.35">
      <c r="A3424" t="s">
        <v>38</v>
      </c>
      <c r="B3424">
        <v>2005</v>
      </c>
      <c r="C3424" t="s">
        <v>10</v>
      </c>
      <c r="D3424" t="s">
        <v>11</v>
      </c>
      <c r="E3424">
        <v>4.3582366733715645</v>
      </c>
      <c r="F3424" t="s">
        <v>173</v>
      </c>
      <c r="G3424" s="16">
        <v>46298.780196087966</v>
      </c>
    </row>
    <row r="3425" spans="1:7" x14ac:dyDescent="0.35">
      <c r="A3425" t="s">
        <v>38</v>
      </c>
      <c r="B3425">
        <v>2005</v>
      </c>
      <c r="C3425" t="s">
        <v>12</v>
      </c>
      <c r="D3425" t="s">
        <v>13</v>
      </c>
      <c r="E3425">
        <v>32886.047245074304</v>
      </c>
      <c r="F3425" t="s">
        <v>173</v>
      </c>
      <c r="G3425" s="16">
        <v>46298.780196087966</v>
      </c>
    </row>
    <row r="3426" spans="1:7" x14ac:dyDescent="0.35">
      <c r="A3426" t="s">
        <v>38</v>
      </c>
      <c r="B3426">
        <v>2005</v>
      </c>
      <c r="C3426" t="s">
        <v>14</v>
      </c>
      <c r="D3426" t="s">
        <v>15</v>
      </c>
      <c r="E3426">
        <v>2.7537916273503922</v>
      </c>
      <c r="F3426" t="s">
        <v>173</v>
      </c>
      <c r="G3426" s="16">
        <v>46298.780196087966</v>
      </c>
    </row>
    <row r="3427" spans="1:7" x14ac:dyDescent="0.35">
      <c r="A3427" t="s">
        <v>38</v>
      </c>
      <c r="B3427">
        <v>2005</v>
      </c>
      <c r="C3427" t="s">
        <v>16</v>
      </c>
      <c r="D3427" t="s">
        <v>17</v>
      </c>
      <c r="E3427">
        <v>73.5</v>
      </c>
      <c r="F3427" t="s">
        <v>173</v>
      </c>
      <c r="G3427" s="16">
        <v>46298.780196087966</v>
      </c>
    </row>
    <row r="3428" spans="1:7" x14ac:dyDescent="0.35">
      <c r="A3428" t="s">
        <v>38</v>
      </c>
      <c r="B3428">
        <v>2005</v>
      </c>
      <c r="C3428" t="s">
        <v>18</v>
      </c>
      <c r="D3428" t="s">
        <v>19</v>
      </c>
      <c r="E3428">
        <v>78.168292682926833</v>
      </c>
      <c r="F3428" t="s">
        <v>173</v>
      </c>
      <c r="G3428" s="16">
        <v>46298.780196087966</v>
      </c>
    </row>
    <row r="3429" spans="1:7" x14ac:dyDescent="0.35">
      <c r="A3429" t="s">
        <v>38</v>
      </c>
      <c r="B3429">
        <v>2005</v>
      </c>
      <c r="C3429" t="s">
        <v>20</v>
      </c>
      <c r="D3429" t="s">
        <v>21</v>
      </c>
      <c r="E3429">
        <v>48184561</v>
      </c>
      <c r="F3429" t="s">
        <v>173</v>
      </c>
      <c r="G3429" s="16">
        <v>46298.780196087966</v>
      </c>
    </row>
    <row r="3430" spans="1:7" x14ac:dyDescent="0.35">
      <c r="A3430" t="s">
        <v>38</v>
      </c>
      <c r="B3430">
        <v>2005</v>
      </c>
      <c r="C3430" t="s">
        <v>22</v>
      </c>
      <c r="D3430" t="s">
        <v>23</v>
      </c>
      <c r="E3430">
        <v>66.169514824269697</v>
      </c>
      <c r="F3430" t="s">
        <v>173</v>
      </c>
      <c r="G3430" s="16">
        <v>46298.780196087966</v>
      </c>
    </row>
    <row r="3431" spans="1:7" x14ac:dyDescent="0.35">
      <c r="A3431" t="s">
        <v>38</v>
      </c>
      <c r="B3431">
        <v>2006</v>
      </c>
      <c r="C3431" t="s">
        <v>6</v>
      </c>
      <c r="D3431" t="s">
        <v>7</v>
      </c>
      <c r="E3431">
        <v>100</v>
      </c>
      <c r="F3431" t="s">
        <v>173</v>
      </c>
      <c r="G3431" s="16">
        <v>46298.780196087966</v>
      </c>
    </row>
    <row r="3432" spans="1:7" x14ac:dyDescent="0.35">
      <c r="A3432" t="s">
        <v>38</v>
      </c>
      <c r="B3432">
        <v>2006</v>
      </c>
      <c r="C3432" t="s">
        <v>8</v>
      </c>
      <c r="D3432" t="s">
        <v>9</v>
      </c>
      <c r="E3432">
        <v>1121936729365.4138</v>
      </c>
      <c r="F3432" t="s">
        <v>173</v>
      </c>
      <c r="G3432" s="16">
        <v>46298.780196087966</v>
      </c>
    </row>
    <row r="3433" spans="1:7" x14ac:dyDescent="0.35">
      <c r="A3433" t="s">
        <v>38</v>
      </c>
      <c r="B3433">
        <v>2006</v>
      </c>
      <c r="C3433" t="s">
        <v>10</v>
      </c>
      <c r="D3433" t="s">
        <v>11</v>
      </c>
      <c r="E3433">
        <v>5.2450055058034195</v>
      </c>
      <c r="F3433" t="s">
        <v>173</v>
      </c>
      <c r="G3433" s="16">
        <v>46298.780196087966</v>
      </c>
    </row>
    <row r="3434" spans="1:7" x14ac:dyDescent="0.35">
      <c r="A3434" t="s">
        <v>38</v>
      </c>
      <c r="B3434">
        <v>2006</v>
      </c>
      <c r="C3434" t="s">
        <v>12</v>
      </c>
      <c r="D3434" t="s">
        <v>13</v>
      </c>
      <c r="E3434">
        <v>34429.622201313716</v>
      </c>
      <c r="F3434" t="s">
        <v>173</v>
      </c>
      <c r="G3434" s="16">
        <v>46298.780196087966</v>
      </c>
    </row>
    <row r="3435" spans="1:7" x14ac:dyDescent="0.35">
      <c r="A3435" t="s">
        <v>38</v>
      </c>
      <c r="B3435">
        <v>2006</v>
      </c>
      <c r="C3435" t="s">
        <v>14</v>
      </c>
      <c r="D3435" t="s">
        <v>15</v>
      </c>
      <c r="E3435">
        <v>2.242340285189206</v>
      </c>
      <c r="F3435" t="s">
        <v>173</v>
      </c>
      <c r="G3435" s="16">
        <v>46298.780196087966</v>
      </c>
    </row>
    <row r="3436" spans="1:7" x14ac:dyDescent="0.35">
      <c r="A3436" t="s">
        <v>38</v>
      </c>
      <c r="B3436">
        <v>2006</v>
      </c>
      <c r="C3436" t="s">
        <v>16</v>
      </c>
      <c r="D3436" t="s">
        <v>17</v>
      </c>
      <c r="E3436">
        <v>78.099999999999994</v>
      </c>
      <c r="F3436" t="s">
        <v>173</v>
      </c>
      <c r="G3436" s="16">
        <v>46298.780196087966</v>
      </c>
    </row>
    <row r="3437" spans="1:7" x14ac:dyDescent="0.35">
      <c r="A3437" t="s">
        <v>38</v>
      </c>
      <c r="B3437">
        <v>2006</v>
      </c>
      <c r="C3437" t="s">
        <v>18</v>
      </c>
      <c r="D3437" t="s">
        <v>19</v>
      </c>
      <c r="E3437">
        <v>78.668292682926847</v>
      </c>
      <c r="F3437" t="s">
        <v>173</v>
      </c>
      <c r="G3437" s="16">
        <v>46298.780196087966</v>
      </c>
    </row>
    <row r="3438" spans="1:7" x14ac:dyDescent="0.35">
      <c r="A3438" t="s">
        <v>38</v>
      </c>
      <c r="B3438">
        <v>2006</v>
      </c>
      <c r="C3438" t="s">
        <v>20</v>
      </c>
      <c r="D3438" t="s">
        <v>21</v>
      </c>
      <c r="E3438">
        <v>48438292</v>
      </c>
      <c r="F3438" t="s">
        <v>173</v>
      </c>
      <c r="G3438" s="16">
        <v>46298.780196087966</v>
      </c>
    </row>
    <row r="3439" spans="1:7" x14ac:dyDescent="0.35">
      <c r="A3439" t="s">
        <v>38</v>
      </c>
      <c r="B3439">
        <v>2006</v>
      </c>
      <c r="C3439" t="s">
        <v>22</v>
      </c>
      <c r="D3439" t="s">
        <v>23</v>
      </c>
      <c r="E3439">
        <v>68.37495094022627</v>
      </c>
      <c r="F3439" t="s">
        <v>173</v>
      </c>
      <c r="G3439" s="16">
        <v>46298.780196087966</v>
      </c>
    </row>
    <row r="3440" spans="1:7" x14ac:dyDescent="0.35">
      <c r="A3440" t="s">
        <v>38</v>
      </c>
      <c r="B3440">
        <v>2007</v>
      </c>
      <c r="C3440" t="s">
        <v>6</v>
      </c>
      <c r="D3440" t="s">
        <v>7</v>
      </c>
      <c r="E3440">
        <v>100</v>
      </c>
      <c r="F3440" t="s">
        <v>173</v>
      </c>
      <c r="G3440" s="16">
        <v>46298.780196087966</v>
      </c>
    </row>
    <row r="3441" spans="1:7" x14ac:dyDescent="0.35">
      <c r="A3441" t="s">
        <v>38</v>
      </c>
      <c r="B3441">
        <v>2007</v>
      </c>
      <c r="C3441" t="s">
        <v>8</v>
      </c>
      <c r="D3441" t="s">
        <v>9</v>
      </c>
      <c r="E3441">
        <v>1187479862374.9041</v>
      </c>
      <c r="F3441" t="s">
        <v>173</v>
      </c>
      <c r="G3441" s="16">
        <v>46298.780196087966</v>
      </c>
    </row>
    <row r="3442" spans="1:7" x14ac:dyDescent="0.35">
      <c r="A3442" t="s">
        <v>38</v>
      </c>
      <c r="B3442">
        <v>2007</v>
      </c>
      <c r="C3442" t="s">
        <v>10</v>
      </c>
      <c r="D3442" t="s">
        <v>11</v>
      </c>
      <c r="E3442">
        <v>5.8419633918717011</v>
      </c>
      <c r="F3442" t="s">
        <v>173</v>
      </c>
      <c r="G3442" s="16">
        <v>46298.780196087966</v>
      </c>
    </row>
    <row r="3443" spans="1:7" x14ac:dyDescent="0.35">
      <c r="A3443" t="s">
        <v>38</v>
      </c>
      <c r="B3443">
        <v>2007</v>
      </c>
      <c r="C3443" t="s">
        <v>12</v>
      </c>
      <c r="D3443" t="s">
        <v>13</v>
      </c>
      <c r="E3443">
        <v>36257.340168970164</v>
      </c>
      <c r="F3443" t="s">
        <v>173</v>
      </c>
      <c r="G3443" s="16">
        <v>46298.780196087966</v>
      </c>
    </row>
    <row r="3444" spans="1:7" x14ac:dyDescent="0.35">
      <c r="A3444" t="s">
        <v>38</v>
      </c>
      <c r="B3444">
        <v>2007</v>
      </c>
      <c r="C3444" t="s">
        <v>14</v>
      </c>
      <c r="D3444" t="s">
        <v>15</v>
      </c>
      <c r="E3444">
        <v>2.5345738213793232</v>
      </c>
      <c r="F3444" t="s">
        <v>173</v>
      </c>
      <c r="G3444" s="16">
        <v>46298.780196087966</v>
      </c>
    </row>
    <row r="3445" spans="1:7" x14ac:dyDescent="0.35">
      <c r="A3445" t="s">
        <v>38</v>
      </c>
      <c r="B3445">
        <v>2007</v>
      </c>
      <c r="C3445" t="s">
        <v>16</v>
      </c>
      <c r="D3445" t="s">
        <v>17</v>
      </c>
      <c r="E3445">
        <v>78.8</v>
      </c>
      <c r="F3445" t="s">
        <v>173</v>
      </c>
      <c r="G3445" s="16">
        <v>46298.780196087966</v>
      </c>
    </row>
    <row r="3446" spans="1:7" x14ac:dyDescent="0.35">
      <c r="A3446" t="s">
        <v>38</v>
      </c>
      <c r="B3446">
        <v>2007</v>
      </c>
      <c r="C3446" t="s">
        <v>18</v>
      </c>
      <c r="D3446" t="s">
        <v>19</v>
      </c>
      <c r="E3446">
        <v>79.119512195121956</v>
      </c>
      <c r="F3446" t="s">
        <v>173</v>
      </c>
      <c r="G3446" s="16">
        <v>46298.780196087966</v>
      </c>
    </row>
    <row r="3447" spans="1:7" x14ac:dyDescent="0.35">
      <c r="A3447" t="s">
        <v>38</v>
      </c>
      <c r="B3447">
        <v>2007</v>
      </c>
      <c r="C3447" t="s">
        <v>20</v>
      </c>
      <c r="D3447" t="s">
        <v>21</v>
      </c>
      <c r="E3447">
        <v>48683638</v>
      </c>
      <c r="F3447" t="s">
        <v>173</v>
      </c>
      <c r="G3447" s="16">
        <v>46298.780196087966</v>
      </c>
    </row>
    <row r="3448" spans="1:7" x14ac:dyDescent="0.35">
      <c r="A3448" t="s">
        <v>38</v>
      </c>
      <c r="B3448">
        <v>2007</v>
      </c>
      <c r="C3448" t="s">
        <v>22</v>
      </c>
      <c r="D3448" t="s">
        <v>23</v>
      </c>
      <c r="E3448">
        <v>71.323961498801324</v>
      </c>
      <c r="F3448" t="s">
        <v>173</v>
      </c>
      <c r="G3448" s="16">
        <v>46298.780196087966</v>
      </c>
    </row>
    <row r="3449" spans="1:7" x14ac:dyDescent="0.35">
      <c r="A3449" t="s">
        <v>38</v>
      </c>
      <c r="B3449">
        <v>2008</v>
      </c>
      <c r="C3449" t="s">
        <v>6</v>
      </c>
      <c r="D3449" t="s">
        <v>7</v>
      </c>
      <c r="E3449">
        <v>100</v>
      </c>
      <c r="F3449" t="s">
        <v>173</v>
      </c>
      <c r="G3449" s="16">
        <v>46298.780196087966</v>
      </c>
    </row>
    <row r="3450" spans="1:7" x14ac:dyDescent="0.35">
      <c r="A3450" t="s">
        <v>38</v>
      </c>
      <c r="B3450">
        <v>2008</v>
      </c>
      <c r="C3450" t="s">
        <v>8</v>
      </c>
      <c r="D3450" t="s">
        <v>9</v>
      </c>
      <c r="E3450">
        <v>1223156560996.135</v>
      </c>
      <c r="F3450" t="s">
        <v>173</v>
      </c>
      <c r="G3450" s="16">
        <v>46298.780196087966</v>
      </c>
    </row>
    <row r="3451" spans="1:7" x14ac:dyDescent="0.35">
      <c r="A3451" t="s">
        <v>38</v>
      </c>
      <c r="B3451">
        <v>2008</v>
      </c>
      <c r="C3451" t="s">
        <v>10</v>
      </c>
      <c r="D3451" t="s">
        <v>11</v>
      </c>
      <c r="E3451">
        <v>3.0044045167956881</v>
      </c>
      <c r="F3451" t="s">
        <v>173</v>
      </c>
      <c r="G3451" s="16">
        <v>46298.780196087966</v>
      </c>
    </row>
    <row r="3452" spans="1:7" x14ac:dyDescent="0.35">
      <c r="A3452" t="s">
        <v>38</v>
      </c>
      <c r="B3452">
        <v>2008</v>
      </c>
      <c r="C3452" t="s">
        <v>12</v>
      </c>
      <c r="D3452" t="s">
        <v>13</v>
      </c>
      <c r="E3452">
        <v>37064.151848410649</v>
      </c>
      <c r="F3452" t="s">
        <v>173</v>
      </c>
      <c r="G3452" s="16">
        <v>46298.780196087966</v>
      </c>
    </row>
    <row r="3453" spans="1:7" x14ac:dyDescent="0.35">
      <c r="A3453" t="s">
        <v>38</v>
      </c>
      <c r="B3453">
        <v>2008</v>
      </c>
      <c r="C3453" t="s">
        <v>14</v>
      </c>
      <c r="D3453" t="s">
        <v>15</v>
      </c>
      <c r="E3453">
        <v>4.6738965553340801</v>
      </c>
      <c r="F3453" t="s">
        <v>173</v>
      </c>
      <c r="G3453" s="16">
        <v>46298.780196087966</v>
      </c>
    </row>
    <row r="3454" spans="1:7" x14ac:dyDescent="0.35">
      <c r="A3454" t="s">
        <v>38</v>
      </c>
      <c r="B3454">
        <v>2008</v>
      </c>
      <c r="C3454" t="s">
        <v>16</v>
      </c>
      <c r="D3454" t="s">
        <v>17</v>
      </c>
      <c r="E3454">
        <v>81</v>
      </c>
      <c r="F3454" t="s">
        <v>173</v>
      </c>
      <c r="G3454" s="16">
        <v>46298.780196087966</v>
      </c>
    </row>
    <row r="3455" spans="1:7" x14ac:dyDescent="0.35">
      <c r="A3455" t="s">
        <v>38</v>
      </c>
      <c r="B3455">
        <v>2008</v>
      </c>
      <c r="C3455" t="s">
        <v>18</v>
      </c>
      <c r="D3455" t="s">
        <v>19</v>
      </c>
      <c r="E3455">
        <v>79.517073170731706</v>
      </c>
      <c r="F3455" t="s">
        <v>173</v>
      </c>
      <c r="G3455" s="16">
        <v>46298.780196087966</v>
      </c>
    </row>
    <row r="3456" spans="1:7" x14ac:dyDescent="0.35">
      <c r="A3456" t="s">
        <v>38</v>
      </c>
      <c r="B3456">
        <v>2008</v>
      </c>
      <c r="C3456" t="s">
        <v>20</v>
      </c>
      <c r="D3456" t="s">
        <v>21</v>
      </c>
      <c r="E3456">
        <v>49054708</v>
      </c>
      <c r="F3456" t="s">
        <v>173</v>
      </c>
      <c r="G3456" s="16">
        <v>46298.780196087966</v>
      </c>
    </row>
    <row r="3457" spans="1:7" x14ac:dyDescent="0.35">
      <c r="A3457" t="s">
        <v>38</v>
      </c>
      <c r="B3457">
        <v>2008</v>
      </c>
      <c r="C3457" t="s">
        <v>22</v>
      </c>
      <c r="D3457" t="s">
        <v>23</v>
      </c>
      <c r="E3457">
        <v>92.083354496181911</v>
      </c>
      <c r="F3457" t="s">
        <v>173</v>
      </c>
      <c r="G3457" s="16">
        <v>46298.780196087966</v>
      </c>
    </row>
    <row r="3458" spans="1:7" x14ac:dyDescent="0.35">
      <c r="A3458" t="s">
        <v>38</v>
      </c>
      <c r="B3458">
        <v>2009</v>
      </c>
      <c r="C3458" t="s">
        <v>6</v>
      </c>
      <c r="D3458" t="s">
        <v>7</v>
      </c>
      <c r="E3458">
        <v>100</v>
      </c>
      <c r="F3458" t="s">
        <v>173</v>
      </c>
      <c r="G3458" s="16">
        <v>46298.780196087966</v>
      </c>
    </row>
    <row r="3459" spans="1:7" x14ac:dyDescent="0.35">
      <c r="A3459" t="s">
        <v>38</v>
      </c>
      <c r="B3459">
        <v>2009</v>
      </c>
      <c r="C3459" t="s">
        <v>8</v>
      </c>
      <c r="D3459" t="s">
        <v>9</v>
      </c>
      <c r="E3459">
        <v>1233184753860.8594</v>
      </c>
      <c r="F3459" t="s">
        <v>173</v>
      </c>
      <c r="G3459" s="16">
        <v>46298.780196087966</v>
      </c>
    </row>
    <row r="3460" spans="1:7" x14ac:dyDescent="0.35">
      <c r="A3460" t="s">
        <v>38</v>
      </c>
      <c r="B3460">
        <v>2009</v>
      </c>
      <c r="C3460" t="s">
        <v>10</v>
      </c>
      <c r="D3460" t="s">
        <v>11</v>
      </c>
      <c r="E3460">
        <v>0.81986175641795001</v>
      </c>
      <c r="F3460" t="s">
        <v>173</v>
      </c>
      <c r="G3460" s="16">
        <v>46298.780196087966</v>
      </c>
    </row>
    <row r="3461" spans="1:7" x14ac:dyDescent="0.35">
      <c r="A3461" t="s">
        <v>38</v>
      </c>
      <c r="B3461">
        <v>2009</v>
      </c>
      <c r="C3461" t="s">
        <v>12</v>
      </c>
      <c r="D3461" t="s">
        <v>13</v>
      </c>
      <c r="E3461">
        <v>37176.193927096872</v>
      </c>
      <c r="F3461" t="s">
        <v>173</v>
      </c>
      <c r="G3461" s="16">
        <v>46298.780196087966</v>
      </c>
    </row>
    <row r="3462" spans="1:7" x14ac:dyDescent="0.35">
      <c r="A3462" t="s">
        <v>38</v>
      </c>
      <c r="B3462">
        <v>2009</v>
      </c>
      <c r="C3462" t="s">
        <v>14</v>
      </c>
      <c r="D3462" t="s">
        <v>15</v>
      </c>
      <c r="E3462">
        <v>2.756496544939298</v>
      </c>
      <c r="F3462" t="s">
        <v>173</v>
      </c>
      <c r="G3462" s="16">
        <v>46298.780196087966</v>
      </c>
    </row>
    <row r="3463" spans="1:7" x14ac:dyDescent="0.35">
      <c r="A3463" t="s">
        <v>38</v>
      </c>
      <c r="B3463">
        <v>2009</v>
      </c>
      <c r="C3463" t="s">
        <v>16</v>
      </c>
      <c r="D3463" t="s">
        <v>17</v>
      </c>
      <c r="E3463">
        <v>81.599999999999994</v>
      </c>
      <c r="F3463" t="s">
        <v>173</v>
      </c>
      <c r="G3463" s="16">
        <v>46298.780196087966</v>
      </c>
    </row>
    <row r="3464" spans="1:7" x14ac:dyDescent="0.35">
      <c r="A3464" t="s">
        <v>38</v>
      </c>
      <c r="B3464">
        <v>2009</v>
      </c>
      <c r="C3464" t="s">
        <v>18</v>
      </c>
      <c r="D3464" t="s">
        <v>19</v>
      </c>
      <c r="E3464">
        <v>79.968292682926844</v>
      </c>
      <c r="F3464" t="s">
        <v>173</v>
      </c>
      <c r="G3464" s="16">
        <v>46298.780196087966</v>
      </c>
    </row>
    <row r="3465" spans="1:7" x14ac:dyDescent="0.35">
      <c r="A3465" t="s">
        <v>38</v>
      </c>
      <c r="B3465">
        <v>2009</v>
      </c>
      <c r="C3465" t="s">
        <v>20</v>
      </c>
      <c r="D3465" t="s">
        <v>21</v>
      </c>
      <c r="E3465">
        <v>49307835</v>
      </c>
      <c r="F3465" t="s">
        <v>173</v>
      </c>
      <c r="G3465" s="16">
        <v>46298.780196087966</v>
      </c>
    </row>
    <row r="3466" spans="1:7" x14ac:dyDescent="0.35">
      <c r="A3466" t="s">
        <v>38</v>
      </c>
      <c r="B3466">
        <v>2009</v>
      </c>
      <c r="C3466" t="s">
        <v>22</v>
      </c>
      <c r="D3466" t="s">
        <v>23</v>
      </c>
      <c r="E3466">
        <v>83.12460990571617</v>
      </c>
      <c r="F3466" t="s">
        <v>173</v>
      </c>
      <c r="G3466" s="16">
        <v>46298.780196087966</v>
      </c>
    </row>
    <row r="3467" spans="1:7" x14ac:dyDescent="0.35">
      <c r="A3467" t="s">
        <v>38</v>
      </c>
      <c r="B3467">
        <v>2010</v>
      </c>
      <c r="C3467" t="s">
        <v>6</v>
      </c>
      <c r="D3467" t="s">
        <v>7</v>
      </c>
      <c r="E3467">
        <v>100</v>
      </c>
      <c r="F3467" t="s">
        <v>173</v>
      </c>
      <c r="G3467" s="16">
        <v>46298.780196087966</v>
      </c>
    </row>
    <row r="3468" spans="1:7" x14ac:dyDescent="0.35">
      <c r="A3468" t="s">
        <v>38</v>
      </c>
      <c r="B3468">
        <v>2010</v>
      </c>
      <c r="C3468" t="s">
        <v>8</v>
      </c>
      <c r="D3468" t="s">
        <v>9</v>
      </c>
      <c r="E3468">
        <v>1319281537670.4104</v>
      </c>
      <c r="F3468" t="s">
        <v>173</v>
      </c>
      <c r="G3468" s="16">
        <v>46298.780196087966</v>
      </c>
    </row>
    <row r="3469" spans="1:7" x14ac:dyDescent="0.35">
      <c r="A3469" t="s">
        <v>38</v>
      </c>
      <c r="B3469">
        <v>2010</v>
      </c>
      <c r="C3469" t="s">
        <v>10</v>
      </c>
      <c r="D3469" t="s">
        <v>11</v>
      </c>
      <c r="E3469">
        <v>6.9816613885307106</v>
      </c>
      <c r="F3469" t="s">
        <v>173</v>
      </c>
      <c r="G3469" s="16">
        <v>46298.780196087966</v>
      </c>
    </row>
    <row r="3470" spans="1:7" x14ac:dyDescent="0.35">
      <c r="A3470" t="s">
        <v>38</v>
      </c>
      <c r="B3470">
        <v>2010</v>
      </c>
      <c r="C3470" t="s">
        <v>12</v>
      </c>
      <c r="D3470" t="s">
        <v>13</v>
      </c>
      <c r="E3470">
        <v>39574.050073294682</v>
      </c>
      <c r="F3470" t="s">
        <v>173</v>
      </c>
      <c r="G3470" s="16">
        <v>46298.780196087966</v>
      </c>
    </row>
    <row r="3471" spans="1:7" x14ac:dyDescent="0.35">
      <c r="A3471" t="s">
        <v>38</v>
      </c>
      <c r="B3471">
        <v>2010</v>
      </c>
      <c r="C3471" t="s">
        <v>14</v>
      </c>
      <c r="D3471" t="s">
        <v>15</v>
      </c>
      <c r="E3471">
        <v>2.9392865265568582</v>
      </c>
      <c r="F3471" t="s">
        <v>173</v>
      </c>
      <c r="G3471" s="16">
        <v>46298.780196087966</v>
      </c>
    </row>
    <row r="3472" spans="1:7" x14ac:dyDescent="0.35">
      <c r="A3472" t="s">
        <v>38</v>
      </c>
      <c r="B3472">
        <v>2010</v>
      </c>
      <c r="C3472" t="s">
        <v>16</v>
      </c>
      <c r="D3472" t="s">
        <v>17</v>
      </c>
      <c r="E3472">
        <v>83.7</v>
      </c>
      <c r="F3472" t="s">
        <v>173</v>
      </c>
      <c r="G3472" s="16">
        <v>46298.780196087966</v>
      </c>
    </row>
    <row r="3473" spans="1:7" x14ac:dyDescent="0.35">
      <c r="A3473" t="s">
        <v>38</v>
      </c>
      <c r="B3473">
        <v>2010</v>
      </c>
      <c r="C3473" t="s">
        <v>18</v>
      </c>
      <c r="D3473" t="s">
        <v>19</v>
      </c>
      <c r="E3473">
        <v>80.117073170731715</v>
      </c>
      <c r="F3473" t="s">
        <v>173</v>
      </c>
      <c r="G3473" s="16">
        <v>46298.780196087966</v>
      </c>
    </row>
    <row r="3474" spans="1:7" x14ac:dyDescent="0.35">
      <c r="A3474" t="s">
        <v>38</v>
      </c>
      <c r="B3474">
        <v>2010</v>
      </c>
      <c r="C3474" t="s">
        <v>20</v>
      </c>
      <c r="D3474" t="s">
        <v>21</v>
      </c>
      <c r="E3474">
        <v>49554112</v>
      </c>
      <c r="F3474" t="s">
        <v>173</v>
      </c>
      <c r="G3474" s="16">
        <v>46298.780196087966</v>
      </c>
    </row>
    <row r="3475" spans="1:7" x14ac:dyDescent="0.35">
      <c r="A3475" t="s">
        <v>38</v>
      </c>
      <c r="B3475">
        <v>2010</v>
      </c>
      <c r="C3475" t="s">
        <v>22</v>
      </c>
      <c r="D3475" t="s">
        <v>23</v>
      </c>
      <c r="E3475">
        <v>88.027867712312386</v>
      </c>
      <c r="F3475" t="s">
        <v>173</v>
      </c>
      <c r="G3475" s="16">
        <v>46298.780196087966</v>
      </c>
    </row>
    <row r="3476" spans="1:7" x14ac:dyDescent="0.35">
      <c r="A3476" t="s">
        <v>38</v>
      </c>
      <c r="B3476">
        <v>2011</v>
      </c>
      <c r="C3476" t="s">
        <v>6</v>
      </c>
      <c r="D3476" t="s">
        <v>7</v>
      </c>
      <c r="E3476">
        <v>100</v>
      </c>
      <c r="F3476" t="s">
        <v>173</v>
      </c>
      <c r="G3476" s="16">
        <v>46298.780196087966</v>
      </c>
    </row>
    <row r="3477" spans="1:7" x14ac:dyDescent="0.35">
      <c r="A3477" t="s">
        <v>38</v>
      </c>
      <c r="B3477">
        <v>2011</v>
      </c>
      <c r="C3477" t="s">
        <v>8</v>
      </c>
      <c r="D3477" t="s">
        <v>9</v>
      </c>
      <c r="E3477">
        <v>1367937063745.2507</v>
      </c>
      <c r="F3477" t="s">
        <v>173</v>
      </c>
      <c r="G3477" s="16">
        <v>46298.780196087966</v>
      </c>
    </row>
    <row r="3478" spans="1:7" x14ac:dyDescent="0.35">
      <c r="A3478" t="s">
        <v>38</v>
      </c>
      <c r="B3478">
        <v>2011</v>
      </c>
      <c r="C3478" t="s">
        <v>10</v>
      </c>
      <c r="D3478" t="s">
        <v>11</v>
      </c>
      <c r="E3478">
        <v>3.6880320602951997</v>
      </c>
      <c r="F3478" t="s">
        <v>173</v>
      </c>
      <c r="G3478" s="16">
        <v>46298.780196087966</v>
      </c>
    </row>
    <row r="3479" spans="1:7" x14ac:dyDescent="0.35">
      <c r="A3479" t="s">
        <v>38</v>
      </c>
      <c r="B3479">
        <v>2011</v>
      </c>
      <c r="C3479" t="s">
        <v>12</v>
      </c>
      <c r="D3479" t="s">
        <v>13</v>
      </c>
      <c r="E3479">
        <v>40719.227377167073</v>
      </c>
      <c r="F3479" t="s">
        <v>173</v>
      </c>
      <c r="G3479" s="16">
        <v>46298.780196087966</v>
      </c>
    </row>
    <row r="3480" spans="1:7" x14ac:dyDescent="0.35">
      <c r="A3480" t="s">
        <v>38</v>
      </c>
      <c r="B3480">
        <v>2011</v>
      </c>
      <c r="C3480" t="s">
        <v>14</v>
      </c>
      <c r="D3480" t="s">
        <v>15</v>
      </c>
      <c r="E3480">
        <v>4.0259650043609003</v>
      </c>
      <c r="F3480" t="s">
        <v>173</v>
      </c>
      <c r="G3480" s="16">
        <v>46298.780196087966</v>
      </c>
    </row>
    <row r="3481" spans="1:7" x14ac:dyDescent="0.35">
      <c r="A3481" t="s">
        <v>38</v>
      </c>
      <c r="B3481">
        <v>2011</v>
      </c>
      <c r="C3481" t="s">
        <v>16</v>
      </c>
      <c r="D3481" t="s">
        <v>17</v>
      </c>
      <c r="E3481">
        <v>83.759120153447199</v>
      </c>
      <c r="F3481" t="s">
        <v>173</v>
      </c>
      <c r="G3481" s="16">
        <v>46298.780196087966</v>
      </c>
    </row>
    <row r="3482" spans="1:7" x14ac:dyDescent="0.35">
      <c r="A3482" t="s">
        <v>38</v>
      </c>
      <c r="B3482">
        <v>2011</v>
      </c>
      <c r="C3482" t="s">
        <v>18</v>
      </c>
      <c r="D3482" t="s">
        <v>19</v>
      </c>
      <c r="E3482">
        <v>80.568292682926852</v>
      </c>
      <c r="F3482" t="s">
        <v>173</v>
      </c>
      <c r="G3482" s="16">
        <v>46298.780196087966</v>
      </c>
    </row>
    <row r="3483" spans="1:7" x14ac:dyDescent="0.35">
      <c r="A3483" t="s">
        <v>38</v>
      </c>
      <c r="B3483">
        <v>2011</v>
      </c>
      <c r="C3483" t="s">
        <v>20</v>
      </c>
      <c r="D3483" t="s">
        <v>21</v>
      </c>
      <c r="E3483">
        <v>49936638</v>
      </c>
      <c r="F3483" t="s">
        <v>173</v>
      </c>
      <c r="G3483" s="16">
        <v>46298.780196087966</v>
      </c>
    </row>
    <row r="3484" spans="1:7" x14ac:dyDescent="0.35">
      <c r="A3484" t="s">
        <v>38</v>
      </c>
      <c r="B3484">
        <v>2011</v>
      </c>
      <c r="C3484" t="s">
        <v>22</v>
      </c>
      <c r="D3484" t="s">
        <v>23</v>
      </c>
      <c r="E3484">
        <v>101.68061646213012</v>
      </c>
      <c r="F3484" t="s">
        <v>173</v>
      </c>
      <c r="G3484" s="16">
        <v>46298.780196087966</v>
      </c>
    </row>
    <row r="3485" spans="1:7" x14ac:dyDescent="0.35">
      <c r="A3485" t="s">
        <v>38</v>
      </c>
      <c r="B3485">
        <v>2012</v>
      </c>
      <c r="C3485" t="s">
        <v>6</v>
      </c>
      <c r="D3485" t="s">
        <v>7</v>
      </c>
      <c r="E3485">
        <v>100</v>
      </c>
      <c r="F3485" t="s">
        <v>173</v>
      </c>
      <c r="G3485" s="16">
        <v>46298.780196087966</v>
      </c>
    </row>
    <row r="3486" spans="1:7" x14ac:dyDescent="0.35">
      <c r="A3486" t="s">
        <v>38</v>
      </c>
      <c r="B3486">
        <v>2012</v>
      </c>
      <c r="C3486" t="s">
        <v>8</v>
      </c>
      <c r="D3486" t="s">
        <v>9</v>
      </c>
      <c r="E3486">
        <v>1402787524457.7334</v>
      </c>
      <c r="F3486" t="s">
        <v>173</v>
      </c>
      <c r="G3486" s="16">
        <v>46298.780196087966</v>
      </c>
    </row>
    <row r="3487" spans="1:7" x14ac:dyDescent="0.35">
      <c r="A3487" t="s">
        <v>38</v>
      </c>
      <c r="B3487">
        <v>2012</v>
      </c>
      <c r="C3487" t="s">
        <v>10</v>
      </c>
      <c r="D3487" t="s">
        <v>11</v>
      </c>
      <c r="E3487">
        <v>2.5476655056824171</v>
      </c>
      <c r="F3487" t="s">
        <v>173</v>
      </c>
      <c r="G3487" s="16">
        <v>46298.780196087966</v>
      </c>
    </row>
    <row r="3488" spans="1:7" x14ac:dyDescent="0.35">
      <c r="A3488" t="s">
        <v>38</v>
      </c>
      <c r="B3488">
        <v>2012</v>
      </c>
      <c r="C3488" t="s">
        <v>12</v>
      </c>
      <c r="D3488" t="s">
        <v>13</v>
      </c>
      <c r="E3488">
        <v>41537.672861111678</v>
      </c>
      <c r="F3488" t="s">
        <v>173</v>
      </c>
      <c r="G3488" s="16">
        <v>46298.780196087966</v>
      </c>
    </row>
    <row r="3489" spans="1:7" x14ac:dyDescent="0.35">
      <c r="A3489" t="s">
        <v>38</v>
      </c>
      <c r="B3489">
        <v>2012</v>
      </c>
      <c r="C3489" t="s">
        <v>14</v>
      </c>
      <c r="D3489" t="s">
        <v>15</v>
      </c>
      <c r="E3489">
        <v>2.1870710443331371</v>
      </c>
      <c r="F3489" t="s">
        <v>173</v>
      </c>
      <c r="G3489" s="16">
        <v>46298.780196087966</v>
      </c>
    </row>
    <row r="3490" spans="1:7" x14ac:dyDescent="0.35">
      <c r="A3490" t="s">
        <v>38</v>
      </c>
      <c r="B3490">
        <v>2012</v>
      </c>
      <c r="C3490" t="s">
        <v>16</v>
      </c>
      <c r="D3490" t="s">
        <v>17</v>
      </c>
      <c r="E3490">
        <v>84.07</v>
      </c>
      <c r="F3490" t="s">
        <v>173</v>
      </c>
      <c r="G3490" s="16">
        <v>46298.780196087966</v>
      </c>
    </row>
    <row r="3491" spans="1:7" x14ac:dyDescent="0.35">
      <c r="A3491" t="s">
        <v>38</v>
      </c>
      <c r="B3491">
        <v>2012</v>
      </c>
      <c r="C3491" t="s">
        <v>18</v>
      </c>
      <c r="D3491" t="s">
        <v>19</v>
      </c>
      <c r="E3491">
        <v>80.819512195121959</v>
      </c>
      <c r="F3491" t="s">
        <v>173</v>
      </c>
      <c r="G3491" s="16">
        <v>46298.780196087966</v>
      </c>
    </row>
    <row r="3492" spans="1:7" x14ac:dyDescent="0.35">
      <c r="A3492" t="s">
        <v>38</v>
      </c>
      <c r="B3492">
        <v>2012</v>
      </c>
      <c r="C3492" t="s">
        <v>20</v>
      </c>
      <c r="D3492" t="s">
        <v>21</v>
      </c>
      <c r="E3492">
        <v>50199853</v>
      </c>
      <c r="F3492" t="s">
        <v>173</v>
      </c>
      <c r="G3492" s="16">
        <v>46298.780196087966</v>
      </c>
    </row>
    <row r="3493" spans="1:7" x14ac:dyDescent="0.35">
      <c r="A3493" t="s">
        <v>38</v>
      </c>
      <c r="B3493">
        <v>2012</v>
      </c>
      <c r="C3493" t="s">
        <v>22</v>
      </c>
      <c r="D3493" t="s">
        <v>23</v>
      </c>
      <c r="E3493">
        <v>101.51727207905022</v>
      </c>
      <c r="F3493" t="s">
        <v>173</v>
      </c>
      <c r="G3493" s="16">
        <v>46298.780196087966</v>
      </c>
    </row>
    <row r="3494" spans="1:7" x14ac:dyDescent="0.35">
      <c r="A3494" t="s">
        <v>38</v>
      </c>
      <c r="B3494">
        <v>2013</v>
      </c>
      <c r="C3494" t="s">
        <v>6</v>
      </c>
      <c r="D3494" t="s">
        <v>7</v>
      </c>
      <c r="E3494">
        <v>100</v>
      </c>
      <c r="F3494" t="s">
        <v>173</v>
      </c>
      <c r="G3494" s="16">
        <v>46298.780196087966</v>
      </c>
    </row>
    <row r="3495" spans="1:7" x14ac:dyDescent="0.35">
      <c r="A3495" t="s">
        <v>38</v>
      </c>
      <c r="B3495">
        <v>2013</v>
      </c>
      <c r="C3495" t="s">
        <v>8</v>
      </c>
      <c r="D3495" t="s">
        <v>9</v>
      </c>
      <c r="E3495">
        <v>1448958816285.7803</v>
      </c>
      <c r="F3495" t="s">
        <v>173</v>
      </c>
      <c r="G3495" s="16">
        <v>46298.780196087966</v>
      </c>
    </row>
    <row r="3496" spans="1:7" x14ac:dyDescent="0.35">
      <c r="A3496" t="s">
        <v>38</v>
      </c>
      <c r="B3496">
        <v>2013</v>
      </c>
      <c r="C3496" t="s">
        <v>10</v>
      </c>
      <c r="D3496" t="s">
        <v>11</v>
      </c>
      <c r="E3496">
        <v>3.2913959543441962</v>
      </c>
      <c r="F3496" t="s">
        <v>173</v>
      </c>
      <c r="G3496" s="16">
        <v>46298.780196087966</v>
      </c>
    </row>
    <row r="3497" spans="1:7" x14ac:dyDescent="0.35">
      <c r="A3497" t="s">
        <v>38</v>
      </c>
      <c r="B3497">
        <v>2013</v>
      </c>
      <c r="C3497" t="s">
        <v>12</v>
      </c>
      <c r="D3497" t="s">
        <v>13</v>
      </c>
      <c r="E3497">
        <v>42709.975185788724</v>
      </c>
      <c r="F3497" t="s">
        <v>173</v>
      </c>
      <c r="G3497" s="16">
        <v>46298.780196087966</v>
      </c>
    </row>
    <row r="3498" spans="1:7" x14ac:dyDescent="0.35">
      <c r="A3498" t="s">
        <v>38</v>
      </c>
      <c r="B3498">
        <v>2013</v>
      </c>
      <c r="C3498" t="s">
        <v>14</v>
      </c>
      <c r="D3498" t="s">
        <v>15</v>
      </c>
      <c r="E3498">
        <v>1.301347545474125</v>
      </c>
      <c r="F3498" t="s">
        <v>173</v>
      </c>
      <c r="G3498" s="16">
        <v>46298.780196087966</v>
      </c>
    </row>
    <row r="3499" spans="1:7" x14ac:dyDescent="0.35">
      <c r="A3499" t="s">
        <v>38</v>
      </c>
      <c r="B3499">
        <v>2013</v>
      </c>
      <c r="C3499" t="s">
        <v>16</v>
      </c>
      <c r="D3499" t="s">
        <v>17</v>
      </c>
      <c r="E3499">
        <v>84.77</v>
      </c>
      <c r="F3499" t="s">
        <v>173</v>
      </c>
      <c r="G3499" s="16">
        <v>46298.780196087966</v>
      </c>
    </row>
    <row r="3500" spans="1:7" x14ac:dyDescent="0.35">
      <c r="A3500" t="s">
        <v>38</v>
      </c>
      <c r="B3500">
        <v>2013</v>
      </c>
      <c r="C3500" t="s">
        <v>18</v>
      </c>
      <c r="D3500" t="s">
        <v>19</v>
      </c>
      <c r="E3500">
        <v>81.270731707317069</v>
      </c>
      <c r="F3500" t="s">
        <v>173</v>
      </c>
      <c r="G3500" s="16">
        <v>46298.780196087966</v>
      </c>
    </row>
    <row r="3501" spans="1:7" x14ac:dyDescent="0.35">
      <c r="A3501" t="s">
        <v>38</v>
      </c>
      <c r="B3501">
        <v>2013</v>
      </c>
      <c r="C3501" t="s">
        <v>20</v>
      </c>
      <c r="D3501" t="s">
        <v>21</v>
      </c>
      <c r="E3501">
        <v>50428893</v>
      </c>
      <c r="F3501" t="s">
        <v>173</v>
      </c>
      <c r="G3501" s="16">
        <v>46298.780196087966</v>
      </c>
    </row>
    <row r="3502" spans="1:7" x14ac:dyDescent="0.35">
      <c r="A3502" t="s">
        <v>38</v>
      </c>
      <c r="B3502">
        <v>2013</v>
      </c>
      <c r="C3502" t="s">
        <v>22</v>
      </c>
      <c r="D3502" t="s">
        <v>23</v>
      </c>
      <c r="E3502">
        <v>94.167523585587261</v>
      </c>
      <c r="F3502" t="s">
        <v>173</v>
      </c>
      <c r="G3502" s="16">
        <v>46298.780196087966</v>
      </c>
    </row>
    <row r="3503" spans="1:7" x14ac:dyDescent="0.35">
      <c r="A3503" t="s">
        <v>38</v>
      </c>
      <c r="B3503">
        <v>2014</v>
      </c>
      <c r="C3503" t="s">
        <v>6</v>
      </c>
      <c r="D3503" t="s">
        <v>7</v>
      </c>
      <c r="E3503">
        <v>100</v>
      </c>
      <c r="F3503" t="s">
        <v>173</v>
      </c>
      <c r="G3503" s="16">
        <v>46298.780196087966</v>
      </c>
    </row>
    <row r="3504" spans="1:7" x14ac:dyDescent="0.35">
      <c r="A3504" t="s">
        <v>38</v>
      </c>
      <c r="B3504">
        <v>2014</v>
      </c>
      <c r="C3504" t="s">
        <v>8</v>
      </c>
      <c r="D3504" t="s">
        <v>9</v>
      </c>
      <c r="E3504">
        <v>1495538208413.1575</v>
      </c>
      <c r="F3504" t="s">
        <v>173</v>
      </c>
      <c r="G3504" s="16">
        <v>46298.780196087966</v>
      </c>
    </row>
    <row r="3505" spans="1:7" x14ac:dyDescent="0.35">
      <c r="A3505" t="s">
        <v>38</v>
      </c>
      <c r="B3505">
        <v>2014</v>
      </c>
      <c r="C3505" t="s">
        <v>10</v>
      </c>
      <c r="D3505" t="s">
        <v>11</v>
      </c>
      <c r="E3505">
        <v>3.2146801968310825</v>
      </c>
      <c r="F3505" t="s">
        <v>173</v>
      </c>
      <c r="G3505" s="16">
        <v>46298.780196087966</v>
      </c>
    </row>
    <row r="3506" spans="1:7" x14ac:dyDescent="0.35">
      <c r="A3506" t="s">
        <v>38</v>
      </c>
      <c r="B3506">
        <v>2014</v>
      </c>
      <c r="C3506" t="s">
        <v>12</v>
      </c>
      <c r="D3506" t="s">
        <v>13</v>
      </c>
      <c r="E3506">
        <v>43806.925098566084</v>
      </c>
      <c r="F3506" t="s">
        <v>173</v>
      </c>
      <c r="G3506" s="16">
        <v>46298.780196087966</v>
      </c>
    </row>
    <row r="3507" spans="1:7" x14ac:dyDescent="0.35">
      <c r="A3507" t="s">
        <v>38</v>
      </c>
      <c r="B3507">
        <v>2014</v>
      </c>
      <c r="C3507" t="s">
        <v>14</v>
      </c>
      <c r="D3507" t="s">
        <v>15</v>
      </c>
      <c r="E3507">
        <v>1.274774464013219</v>
      </c>
      <c r="F3507" t="s">
        <v>173</v>
      </c>
      <c r="G3507" s="16">
        <v>46298.780196087966</v>
      </c>
    </row>
    <row r="3508" spans="1:7" x14ac:dyDescent="0.35">
      <c r="A3508" t="s">
        <v>38</v>
      </c>
      <c r="B3508">
        <v>2014</v>
      </c>
      <c r="C3508" t="s">
        <v>16</v>
      </c>
      <c r="D3508" t="s">
        <v>17</v>
      </c>
      <c r="E3508">
        <v>87.556826494474706</v>
      </c>
      <c r="F3508" t="s">
        <v>173</v>
      </c>
      <c r="G3508" s="16">
        <v>46298.780196087966</v>
      </c>
    </row>
    <row r="3509" spans="1:7" x14ac:dyDescent="0.35">
      <c r="A3509" t="s">
        <v>38</v>
      </c>
      <c r="B3509">
        <v>2014</v>
      </c>
      <c r="C3509" t="s">
        <v>18</v>
      </c>
      <c r="D3509" t="s">
        <v>19</v>
      </c>
      <c r="E3509">
        <v>81.721951219512206</v>
      </c>
      <c r="F3509" t="s">
        <v>173</v>
      </c>
      <c r="G3509" s="16">
        <v>46298.780196087966</v>
      </c>
    </row>
    <row r="3510" spans="1:7" x14ac:dyDescent="0.35">
      <c r="A3510" t="s">
        <v>38</v>
      </c>
      <c r="B3510">
        <v>2014</v>
      </c>
      <c r="C3510" t="s">
        <v>20</v>
      </c>
      <c r="D3510" t="s">
        <v>21</v>
      </c>
      <c r="E3510">
        <v>50746659</v>
      </c>
      <c r="F3510" t="s">
        <v>173</v>
      </c>
      <c r="G3510" s="16">
        <v>46298.780196087966</v>
      </c>
    </row>
    <row r="3511" spans="1:7" x14ac:dyDescent="0.35">
      <c r="A3511" t="s">
        <v>38</v>
      </c>
      <c r="B3511">
        <v>2014</v>
      </c>
      <c r="C3511" t="s">
        <v>22</v>
      </c>
      <c r="D3511" t="s">
        <v>23</v>
      </c>
      <c r="E3511">
        <v>86.934257797203855</v>
      </c>
      <c r="F3511" t="s">
        <v>173</v>
      </c>
      <c r="G3511" s="16">
        <v>46298.780196087966</v>
      </c>
    </row>
    <row r="3512" spans="1:7" x14ac:dyDescent="0.35">
      <c r="A3512" t="s">
        <v>38</v>
      </c>
      <c r="B3512">
        <v>2015</v>
      </c>
      <c r="C3512" t="s">
        <v>6</v>
      </c>
      <c r="D3512" t="s">
        <v>7</v>
      </c>
      <c r="E3512">
        <v>100</v>
      </c>
      <c r="F3512" t="s">
        <v>173</v>
      </c>
      <c r="G3512" s="16">
        <v>46298.780196087966</v>
      </c>
    </row>
    <row r="3513" spans="1:7" x14ac:dyDescent="0.35">
      <c r="A3513" t="s">
        <v>38</v>
      </c>
      <c r="B3513">
        <v>2015</v>
      </c>
      <c r="C3513" t="s">
        <v>8</v>
      </c>
      <c r="D3513" t="s">
        <v>9</v>
      </c>
      <c r="E3513">
        <v>1539212301135.5471</v>
      </c>
      <c r="F3513" t="s">
        <v>173</v>
      </c>
      <c r="G3513" s="16">
        <v>46298.780196087966</v>
      </c>
    </row>
    <row r="3514" spans="1:7" x14ac:dyDescent="0.35">
      <c r="A3514" t="s">
        <v>38</v>
      </c>
      <c r="B3514">
        <v>2015</v>
      </c>
      <c r="C3514" t="s">
        <v>10</v>
      </c>
      <c r="D3514" t="s">
        <v>11</v>
      </c>
      <c r="E3514">
        <v>2.9202926730123409</v>
      </c>
      <c r="F3514" t="s">
        <v>173</v>
      </c>
      <c r="G3514" s="16">
        <v>46298.780196087966</v>
      </c>
    </row>
    <row r="3515" spans="1:7" x14ac:dyDescent="0.35">
      <c r="A3515" t="s">
        <v>38</v>
      </c>
      <c r="B3515">
        <v>2015</v>
      </c>
      <c r="C3515" t="s">
        <v>12</v>
      </c>
      <c r="D3515" t="s">
        <v>13</v>
      </c>
      <c r="E3515">
        <v>44849.106767088953</v>
      </c>
      <c r="F3515" t="s">
        <v>173</v>
      </c>
      <c r="G3515" s="16">
        <v>46298.780196087966</v>
      </c>
    </row>
    <row r="3516" spans="1:7" x14ac:dyDescent="0.35">
      <c r="A3516" t="s">
        <v>38</v>
      </c>
      <c r="B3516">
        <v>2015</v>
      </c>
      <c r="C3516" t="s">
        <v>14</v>
      </c>
      <c r="D3516" t="s">
        <v>15</v>
      </c>
      <c r="E3516">
        <v>0.70633177245574985</v>
      </c>
      <c r="F3516" t="s">
        <v>173</v>
      </c>
      <c r="G3516" s="16">
        <v>46298.780196087966</v>
      </c>
    </row>
    <row r="3517" spans="1:7" x14ac:dyDescent="0.35">
      <c r="A3517" t="s">
        <v>38</v>
      </c>
      <c r="B3517">
        <v>2015</v>
      </c>
      <c r="C3517" t="s">
        <v>16</v>
      </c>
      <c r="D3517" t="s">
        <v>17</v>
      </c>
      <c r="E3517">
        <v>89.896255799510598</v>
      </c>
      <c r="F3517" t="s">
        <v>173</v>
      </c>
      <c r="G3517" s="16">
        <v>46298.780196087966</v>
      </c>
    </row>
    <row r="3518" spans="1:7" x14ac:dyDescent="0.35">
      <c r="A3518" t="s">
        <v>38</v>
      </c>
      <c r="B3518">
        <v>2015</v>
      </c>
      <c r="C3518" t="s">
        <v>18</v>
      </c>
      <c r="D3518" t="s">
        <v>19</v>
      </c>
      <c r="E3518">
        <v>82.024390243902445</v>
      </c>
      <c r="F3518" t="s">
        <v>173</v>
      </c>
      <c r="G3518" s="16">
        <v>46298.780196087966</v>
      </c>
    </row>
    <row r="3519" spans="1:7" x14ac:dyDescent="0.35">
      <c r="A3519" t="s">
        <v>38</v>
      </c>
      <c r="B3519">
        <v>2015</v>
      </c>
      <c r="C3519" t="s">
        <v>20</v>
      </c>
      <c r="D3519" t="s">
        <v>21</v>
      </c>
      <c r="E3519">
        <v>51014947</v>
      </c>
      <c r="F3519" t="s">
        <v>173</v>
      </c>
      <c r="G3519" s="16">
        <v>46298.780196087966</v>
      </c>
    </row>
    <row r="3520" spans="1:7" x14ac:dyDescent="0.35">
      <c r="A3520" t="s">
        <v>38</v>
      </c>
      <c r="B3520">
        <v>2015</v>
      </c>
      <c r="C3520" t="s">
        <v>22</v>
      </c>
      <c r="D3520" t="s">
        <v>23</v>
      </c>
      <c r="E3520">
        <v>75.388177456490666</v>
      </c>
      <c r="F3520" t="s">
        <v>173</v>
      </c>
      <c r="G3520" s="16">
        <v>46298.780196087966</v>
      </c>
    </row>
    <row r="3521" spans="1:7" x14ac:dyDescent="0.35">
      <c r="A3521" t="s">
        <v>38</v>
      </c>
      <c r="B3521">
        <v>2016</v>
      </c>
      <c r="C3521" t="s">
        <v>6</v>
      </c>
      <c r="D3521" t="s">
        <v>7</v>
      </c>
      <c r="E3521">
        <v>100</v>
      </c>
      <c r="F3521" t="s">
        <v>173</v>
      </c>
      <c r="G3521" s="16">
        <v>46298.780196087966</v>
      </c>
    </row>
    <row r="3522" spans="1:7" x14ac:dyDescent="0.35">
      <c r="A3522" t="s">
        <v>38</v>
      </c>
      <c r="B3522">
        <v>2016</v>
      </c>
      <c r="C3522" t="s">
        <v>8</v>
      </c>
      <c r="D3522" t="s">
        <v>9</v>
      </c>
      <c r="E3522">
        <v>1588028842393.0498</v>
      </c>
      <c r="F3522" t="s">
        <v>173</v>
      </c>
      <c r="G3522" s="16">
        <v>46298.780196087966</v>
      </c>
    </row>
    <row r="3523" spans="1:7" x14ac:dyDescent="0.35">
      <c r="A3523" t="s">
        <v>38</v>
      </c>
      <c r="B3523">
        <v>2016</v>
      </c>
      <c r="C3523" t="s">
        <v>10</v>
      </c>
      <c r="D3523" t="s">
        <v>11</v>
      </c>
      <c r="E3523">
        <v>3.1715274898393488</v>
      </c>
      <c r="F3523" t="s">
        <v>173</v>
      </c>
      <c r="G3523" s="16">
        <v>46298.780196087966</v>
      </c>
    </row>
    <row r="3524" spans="1:7" x14ac:dyDescent="0.35">
      <c r="A3524" t="s">
        <v>38</v>
      </c>
      <c r="B3524">
        <v>2016</v>
      </c>
      <c r="C3524" t="s">
        <v>12</v>
      </c>
      <c r="D3524" t="s">
        <v>13</v>
      </c>
      <c r="E3524">
        <v>46088.243078538326</v>
      </c>
      <c r="F3524" t="s">
        <v>173</v>
      </c>
      <c r="G3524" s="16">
        <v>46298.780196087966</v>
      </c>
    </row>
    <row r="3525" spans="1:7" x14ac:dyDescent="0.35">
      <c r="A3525" t="s">
        <v>38</v>
      </c>
      <c r="B3525">
        <v>2016</v>
      </c>
      <c r="C3525" t="s">
        <v>14</v>
      </c>
      <c r="D3525" t="s">
        <v>15</v>
      </c>
      <c r="E3525">
        <v>0.97168573991216789</v>
      </c>
      <c r="F3525" t="s">
        <v>173</v>
      </c>
      <c r="G3525" s="16">
        <v>46298.780196087966</v>
      </c>
    </row>
    <row r="3526" spans="1:7" x14ac:dyDescent="0.35">
      <c r="A3526" t="s">
        <v>38</v>
      </c>
      <c r="B3526">
        <v>2016</v>
      </c>
      <c r="C3526" t="s">
        <v>16</v>
      </c>
      <c r="D3526" t="s">
        <v>17</v>
      </c>
      <c r="E3526">
        <v>92.843025679607507</v>
      </c>
      <c r="F3526" t="s">
        <v>173</v>
      </c>
      <c r="G3526" s="16">
        <v>46298.780196087966</v>
      </c>
    </row>
    <row r="3527" spans="1:7" x14ac:dyDescent="0.35">
      <c r="A3527" t="s">
        <v>38</v>
      </c>
      <c r="B3527">
        <v>2016</v>
      </c>
      <c r="C3527" t="s">
        <v>18</v>
      </c>
      <c r="D3527" t="s">
        <v>19</v>
      </c>
      <c r="E3527">
        <v>82.27560975609758</v>
      </c>
      <c r="F3527" t="s">
        <v>173</v>
      </c>
      <c r="G3527" s="16">
        <v>46298.780196087966</v>
      </c>
    </row>
    <row r="3528" spans="1:7" x14ac:dyDescent="0.35">
      <c r="A3528" t="s">
        <v>38</v>
      </c>
      <c r="B3528">
        <v>2016</v>
      </c>
      <c r="C3528" t="s">
        <v>20</v>
      </c>
      <c r="D3528" t="s">
        <v>21</v>
      </c>
      <c r="E3528">
        <v>51217803</v>
      </c>
      <c r="F3528" t="s">
        <v>173</v>
      </c>
      <c r="G3528" s="16">
        <v>46298.780196087966</v>
      </c>
    </row>
    <row r="3529" spans="1:7" x14ac:dyDescent="0.35">
      <c r="A3529" t="s">
        <v>38</v>
      </c>
      <c r="B3529">
        <v>2016</v>
      </c>
      <c r="C3529" t="s">
        <v>22</v>
      </c>
      <c r="D3529" t="s">
        <v>23</v>
      </c>
      <c r="E3529">
        <v>69.899722131691917</v>
      </c>
      <c r="F3529" t="s">
        <v>173</v>
      </c>
      <c r="G3529" s="16">
        <v>46298.780196087966</v>
      </c>
    </row>
    <row r="3530" spans="1:7" x14ac:dyDescent="0.35">
      <c r="A3530" t="s">
        <v>38</v>
      </c>
      <c r="B3530">
        <v>2017</v>
      </c>
      <c r="C3530" t="s">
        <v>6</v>
      </c>
      <c r="D3530" t="s">
        <v>7</v>
      </c>
      <c r="E3530">
        <v>100</v>
      </c>
      <c r="F3530" t="s">
        <v>173</v>
      </c>
      <c r="G3530" s="16">
        <v>46298.780196087966</v>
      </c>
    </row>
    <row r="3531" spans="1:7" x14ac:dyDescent="0.35">
      <c r="A3531" t="s">
        <v>38</v>
      </c>
      <c r="B3531">
        <v>2017</v>
      </c>
      <c r="C3531" t="s">
        <v>8</v>
      </c>
      <c r="D3531" t="s">
        <v>9</v>
      </c>
      <c r="E3531">
        <v>1642548917819.5881</v>
      </c>
      <c r="F3531" t="s">
        <v>173</v>
      </c>
      <c r="G3531" s="16">
        <v>46298.780196087966</v>
      </c>
    </row>
    <row r="3532" spans="1:7" x14ac:dyDescent="0.35">
      <c r="A3532" t="s">
        <v>38</v>
      </c>
      <c r="B3532">
        <v>2017</v>
      </c>
      <c r="C3532" t="s">
        <v>10</v>
      </c>
      <c r="D3532" t="s">
        <v>11</v>
      </c>
      <c r="E3532">
        <v>3.4331917639720047</v>
      </c>
      <c r="F3532" t="s">
        <v>173</v>
      </c>
      <c r="G3532" s="16">
        <v>46298.780196087966</v>
      </c>
    </row>
    <row r="3533" spans="1:7" x14ac:dyDescent="0.35">
      <c r="A3533" t="s">
        <v>38</v>
      </c>
      <c r="B3533">
        <v>2017</v>
      </c>
      <c r="C3533" t="s">
        <v>12</v>
      </c>
      <c r="D3533" t="s">
        <v>13</v>
      </c>
      <c r="E3533">
        <v>47536.789856885116</v>
      </c>
      <c r="F3533" t="s">
        <v>173</v>
      </c>
      <c r="G3533" s="16">
        <v>46298.780196087966</v>
      </c>
    </row>
    <row r="3534" spans="1:7" x14ac:dyDescent="0.35">
      <c r="A3534" t="s">
        <v>38</v>
      </c>
      <c r="B3534">
        <v>2017</v>
      </c>
      <c r="C3534" t="s">
        <v>14</v>
      </c>
      <c r="D3534" t="s">
        <v>15</v>
      </c>
      <c r="E3534">
        <v>1.944332307863661</v>
      </c>
      <c r="F3534" t="s">
        <v>173</v>
      </c>
      <c r="G3534" s="16">
        <v>46298.780196087966</v>
      </c>
    </row>
    <row r="3535" spans="1:7" x14ac:dyDescent="0.35">
      <c r="A3535" t="s">
        <v>38</v>
      </c>
      <c r="B3535">
        <v>2017</v>
      </c>
      <c r="C3535" t="s">
        <v>16</v>
      </c>
      <c r="D3535" t="s">
        <v>17</v>
      </c>
      <c r="E3535">
        <v>95.069421876100407</v>
      </c>
      <c r="F3535" t="s">
        <v>173</v>
      </c>
      <c r="G3535" s="16">
        <v>46298.780196087966</v>
      </c>
    </row>
    <row r="3536" spans="1:7" x14ac:dyDescent="0.35">
      <c r="A3536" t="s">
        <v>38</v>
      </c>
      <c r="B3536">
        <v>2017</v>
      </c>
      <c r="C3536" t="s">
        <v>18</v>
      </c>
      <c r="D3536" t="s">
        <v>19</v>
      </c>
      <c r="E3536">
        <v>82.626829268292681</v>
      </c>
      <c r="F3536" t="s">
        <v>173</v>
      </c>
      <c r="G3536" s="16">
        <v>46298.780196087966</v>
      </c>
    </row>
    <row r="3537" spans="1:7" x14ac:dyDescent="0.35">
      <c r="A3537" t="s">
        <v>38</v>
      </c>
      <c r="B3537">
        <v>2017</v>
      </c>
      <c r="C3537" t="s">
        <v>20</v>
      </c>
      <c r="D3537" t="s">
        <v>21</v>
      </c>
      <c r="E3537">
        <v>51361911</v>
      </c>
      <c r="F3537" t="s">
        <v>173</v>
      </c>
      <c r="G3537" s="16">
        <v>46298.780196087966</v>
      </c>
    </row>
    <row r="3538" spans="1:7" x14ac:dyDescent="0.35">
      <c r="A3538" t="s">
        <v>38</v>
      </c>
      <c r="B3538">
        <v>2017</v>
      </c>
      <c r="C3538" t="s">
        <v>22</v>
      </c>
      <c r="D3538" t="s">
        <v>23</v>
      </c>
      <c r="E3538">
        <v>73.192140826401612</v>
      </c>
      <c r="F3538" t="s">
        <v>173</v>
      </c>
      <c r="G3538" s="16">
        <v>46298.780196087966</v>
      </c>
    </row>
    <row r="3539" spans="1:7" x14ac:dyDescent="0.35">
      <c r="A3539" t="s">
        <v>38</v>
      </c>
      <c r="B3539">
        <v>2018</v>
      </c>
      <c r="C3539" t="s">
        <v>6</v>
      </c>
      <c r="D3539" t="s">
        <v>7</v>
      </c>
      <c r="E3539">
        <v>100</v>
      </c>
      <c r="F3539" t="s">
        <v>173</v>
      </c>
      <c r="G3539" s="16">
        <v>46298.780196087966</v>
      </c>
    </row>
    <row r="3540" spans="1:7" x14ac:dyDescent="0.35">
      <c r="A3540" t="s">
        <v>38</v>
      </c>
      <c r="B3540">
        <v>2018</v>
      </c>
      <c r="C3540" t="s">
        <v>8</v>
      </c>
      <c r="D3540" t="s">
        <v>9</v>
      </c>
      <c r="E3540">
        <v>1694718171579.2532</v>
      </c>
      <c r="F3540" t="s">
        <v>173</v>
      </c>
      <c r="G3540" s="16">
        <v>46298.780196087966</v>
      </c>
    </row>
    <row r="3541" spans="1:7" x14ac:dyDescent="0.35">
      <c r="A3541" t="s">
        <v>38</v>
      </c>
      <c r="B3541">
        <v>2018</v>
      </c>
      <c r="C3541" t="s">
        <v>10</v>
      </c>
      <c r="D3541" t="s">
        <v>11</v>
      </c>
      <c r="E3541">
        <v>3.1761156817732683</v>
      </c>
      <c r="F3541" t="s">
        <v>173</v>
      </c>
      <c r="G3541" s="16">
        <v>46298.780196087966</v>
      </c>
    </row>
    <row r="3542" spans="1:7" x14ac:dyDescent="0.35">
      <c r="A3542" t="s">
        <v>38</v>
      </c>
      <c r="B3542">
        <v>2018</v>
      </c>
      <c r="C3542" t="s">
        <v>12</v>
      </c>
      <c r="D3542" t="s">
        <v>13</v>
      </c>
      <c r="E3542">
        <v>48834.447115773335</v>
      </c>
      <c r="F3542" t="s">
        <v>173</v>
      </c>
      <c r="G3542" s="16">
        <v>46298.780196087966</v>
      </c>
    </row>
    <row r="3543" spans="1:7" x14ac:dyDescent="0.35">
      <c r="A3543" t="s">
        <v>38</v>
      </c>
      <c r="B3543">
        <v>2018</v>
      </c>
      <c r="C3543" t="s">
        <v>14</v>
      </c>
      <c r="D3543" t="s">
        <v>15</v>
      </c>
      <c r="E3543">
        <v>1.4758393500264511</v>
      </c>
      <c r="F3543" t="s">
        <v>173</v>
      </c>
      <c r="G3543" s="16">
        <v>46298.780196087966</v>
      </c>
    </row>
    <row r="3544" spans="1:7" x14ac:dyDescent="0.35">
      <c r="A3544" t="s">
        <v>38</v>
      </c>
      <c r="B3544">
        <v>2018</v>
      </c>
      <c r="C3544" t="s">
        <v>16</v>
      </c>
      <c r="D3544" t="s">
        <v>17</v>
      </c>
      <c r="E3544">
        <v>96.022859579788701</v>
      </c>
      <c r="F3544" t="s">
        <v>173</v>
      </c>
      <c r="G3544" s="16">
        <v>46298.780196087966</v>
      </c>
    </row>
    <row r="3545" spans="1:7" x14ac:dyDescent="0.35">
      <c r="A3545" t="s">
        <v>38</v>
      </c>
      <c r="B3545">
        <v>2018</v>
      </c>
      <c r="C3545" t="s">
        <v>18</v>
      </c>
      <c r="D3545" t="s">
        <v>19</v>
      </c>
      <c r="E3545">
        <v>82.626829268292681</v>
      </c>
      <c r="F3545" t="s">
        <v>173</v>
      </c>
      <c r="G3545" s="16">
        <v>46298.780196087966</v>
      </c>
    </row>
    <row r="3546" spans="1:7" x14ac:dyDescent="0.35">
      <c r="A3546" t="s">
        <v>38</v>
      </c>
      <c r="B3546">
        <v>2018</v>
      </c>
      <c r="C3546" t="s">
        <v>20</v>
      </c>
      <c r="D3546" t="s">
        <v>21</v>
      </c>
      <c r="E3546">
        <v>51585058</v>
      </c>
      <c r="F3546" t="s">
        <v>173</v>
      </c>
      <c r="G3546" s="16">
        <v>46298.780196087966</v>
      </c>
    </row>
    <row r="3547" spans="1:7" x14ac:dyDescent="0.35">
      <c r="A3547" t="s">
        <v>38</v>
      </c>
      <c r="B3547">
        <v>2018</v>
      </c>
      <c r="C3547" t="s">
        <v>22</v>
      </c>
      <c r="D3547" t="s">
        <v>23</v>
      </c>
      <c r="E3547">
        <v>74.707516214082432</v>
      </c>
      <c r="F3547" t="s">
        <v>173</v>
      </c>
      <c r="G3547" s="16">
        <v>46298.780196087966</v>
      </c>
    </row>
    <row r="3548" spans="1:7" x14ac:dyDescent="0.35">
      <c r="A3548" t="s">
        <v>38</v>
      </c>
      <c r="B3548">
        <v>2019</v>
      </c>
      <c r="C3548" t="s">
        <v>6</v>
      </c>
      <c r="D3548" t="s">
        <v>7</v>
      </c>
      <c r="E3548">
        <v>100</v>
      </c>
      <c r="F3548" t="s">
        <v>173</v>
      </c>
      <c r="G3548" s="16">
        <v>46298.780196087966</v>
      </c>
    </row>
    <row r="3549" spans="1:7" x14ac:dyDescent="0.35">
      <c r="A3549" t="s">
        <v>38</v>
      </c>
      <c r="B3549">
        <v>2019</v>
      </c>
      <c r="C3549" t="s">
        <v>8</v>
      </c>
      <c r="D3549" t="s">
        <v>9</v>
      </c>
      <c r="E3549">
        <v>1733930596323.252</v>
      </c>
      <c r="F3549" t="s">
        <v>173</v>
      </c>
      <c r="G3549" s="16">
        <v>46298.780196087966</v>
      </c>
    </row>
    <row r="3550" spans="1:7" x14ac:dyDescent="0.35">
      <c r="A3550" t="s">
        <v>38</v>
      </c>
      <c r="B3550">
        <v>2019</v>
      </c>
      <c r="C3550" t="s">
        <v>10</v>
      </c>
      <c r="D3550" t="s">
        <v>11</v>
      </c>
      <c r="E3550">
        <v>2.3138021059547498</v>
      </c>
      <c r="F3550" t="s">
        <v>173</v>
      </c>
      <c r="G3550" s="16">
        <v>46298.780196087966</v>
      </c>
    </row>
    <row r="3551" spans="1:7" x14ac:dyDescent="0.35">
      <c r="A3551" t="s">
        <v>38</v>
      </c>
      <c r="B3551">
        <v>2019</v>
      </c>
      <c r="C3551" t="s">
        <v>12</v>
      </c>
      <c r="D3551" t="s">
        <v>13</v>
      </c>
      <c r="E3551">
        <v>49790.867988482147</v>
      </c>
      <c r="F3551" t="s">
        <v>173</v>
      </c>
      <c r="G3551" s="16">
        <v>46298.780196087966</v>
      </c>
    </row>
    <row r="3552" spans="1:7" x14ac:dyDescent="0.35">
      <c r="A3552" t="s">
        <v>38</v>
      </c>
      <c r="B3552">
        <v>2019</v>
      </c>
      <c r="C3552" t="s">
        <v>14</v>
      </c>
      <c r="D3552" t="s">
        <v>15</v>
      </c>
      <c r="E3552">
        <v>0.38300030360813581</v>
      </c>
      <c r="F3552" t="s">
        <v>173</v>
      </c>
      <c r="G3552" s="16">
        <v>46298.780196087966</v>
      </c>
    </row>
    <row r="3553" spans="1:7" x14ac:dyDescent="0.35">
      <c r="A3553" t="s">
        <v>38</v>
      </c>
      <c r="B3553">
        <v>2019</v>
      </c>
      <c r="C3553" t="s">
        <v>16</v>
      </c>
      <c r="D3553" t="s">
        <v>17</v>
      </c>
      <c r="E3553">
        <v>96.157579184238998</v>
      </c>
      <c r="F3553" t="s">
        <v>173</v>
      </c>
      <c r="G3553" s="16">
        <v>46298.780196087966</v>
      </c>
    </row>
    <row r="3554" spans="1:7" x14ac:dyDescent="0.35">
      <c r="A3554" t="s">
        <v>38</v>
      </c>
      <c r="B3554">
        <v>2019</v>
      </c>
      <c r="C3554" t="s">
        <v>18</v>
      </c>
      <c r="D3554" t="s">
        <v>19</v>
      </c>
      <c r="E3554">
        <v>83.22682926829269</v>
      </c>
      <c r="F3554" t="s">
        <v>173</v>
      </c>
      <c r="G3554" s="16">
        <v>46298.780196087966</v>
      </c>
    </row>
    <row r="3555" spans="1:7" x14ac:dyDescent="0.35">
      <c r="A3555" t="s">
        <v>38</v>
      </c>
      <c r="B3555">
        <v>2019</v>
      </c>
      <c r="C3555" t="s">
        <v>20</v>
      </c>
      <c r="D3555" t="s">
        <v>21</v>
      </c>
      <c r="E3555">
        <v>51764822</v>
      </c>
      <c r="F3555" t="s">
        <v>173</v>
      </c>
      <c r="G3555" s="16">
        <v>46298.780196087966</v>
      </c>
    </row>
    <row r="3556" spans="1:7" x14ac:dyDescent="0.35">
      <c r="A3556" t="s">
        <v>38</v>
      </c>
      <c r="B3556">
        <v>2019</v>
      </c>
      <c r="C3556" t="s">
        <v>22</v>
      </c>
      <c r="D3556" t="s">
        <v>23</v>
      </c>
      <c r="E3556">
        <v>71.447063240351099</v>
      </c>
      <c r="F3556" t="s">
        <v>173</v>
      </c>
      <c r="G3556" s="16">
        <v>46298.780196087966</v>
      </c>
    </row>
    <row r="3557" spans="1:7" x14ac:dyDescent="0.35">
      <c r="A3557" t="s">
        <v>38</v>
      </c>
      <c r="B3557">
        <v>2020</v>
      </c>
      <c r="C3557" t="s">
        <v>6</v>
      </c>
      <c r="D3557" t="s">
        <v>7</v>
      </c>
      <c r="E3557">
        <v>100</v>
      </c>
      <c r="F3557" t="s">
        <v>173</v>
      </c>
      <c r="G3557" s="16">
        <v>46298.780196087966</v>
      </c>
    </row>
    <row r="3558" spans="1:7" x14ac:dyDescent="0.35">
      <c r="A3558" t="s">
        <v>38</v>
      </c>
      <c r="B3558">
        <v>2020</v>
      </c>
      <c r="C3558" t="s">
        <v>8</v>
      </c>
      <c r="D3558" t="s">
        <v>9</v>
      </c>
      <c r="E3558">
        <v>1721788880530.9863</v>
      </c>
      <c r="F3558" t="s">
        <v>173</v>
      </c>
      <c r="G3558" s="16">
        <v>46298.780196087966</v>
      </c>
    </row>
    <row r="3559" spans="1:7" x14ac:dyDescent="0.35">
      <c r="A3559" t="s">
        <v>38</v>
      </c>
      <c r="B3559">
        <v>2020</v>
      </c>
      <c r="C3559" t="s">
        <v>10</v>
      </c>
      <c r="D3559" t="s">
        <v>11</v>
      </c>
      <c r="E3559">
        <v>-0.70024231754210575</v>
      </c>
      <c r="F3559" t="s">
        <v>173</v>
      </c>
      <c r="G3559" s="16">
        <v>46298.780196087966</v>
      </c>
    </row>
    <row r="3560" spans="1:7" x14ac:dyDescent="0.35">
      <c r="A3560" t="s">
        <v>38</v>
      </c>
      <c r="B3560">
        <v>2020</v>
      </c>
      <c r="C3560" t="s">
        <v>12</v>
      </c>
      <c r="D3560" t="s">
        <v>13</v>
      </c>
      <c r="E3560">
        <v>49374.092614802532</v>
      </c>
      <c r="F3560" t="s">
        <v>173</v>
      </c>
      <c r="G3560" s="16">
        <v>46298.780196087966</v>
      </c>
    </row>
    <row r="3561" spans="1:7" x14ac:dyDescent="0.35">
      <c r="A3561" t="s">
        <v>38</v>
      </c>
      <c r="B3561">
        <v>2020</v>
      </c>
      <c r="C3561" t="s">
        <v>14</v>
      </c>
      <c r="D3561" t="s">
        <v>15</v>
      </c>
      <c r="E3561">
        <v>0.5372880234117372</v>
      </c>
      <c r="F3561" t="s">
        <v>173</v>
      </c>
      <c r="G3561" s="16">
        <v>46298.780196087966</v>
      </c>
    </row>
    <row r="3562" spans="1:7" x14ac:dyDescent="0.35">
      <c r="A3562" t="s">
        <v>38</v>
      </c>
      <c r="B3562">
        <v>2020</v>
      </c>
      <c r="C3562" t="s">
        <v>16</v>
      </c>
      <c r="D3562" t="s">
        <v>17</v>
      </c>
      <c r="E3562">
        <v>96.505060520000001</v>
      </c>
      <c r="F3562" t="s">
        <v>173</v>
      </c>
      <c r="G3562" s="16">
        <v>46298.780196087966</v>
      </c>
    </row>
    <row r="3563" spans="1:7" x14ac:dyDescent="0.35">
      <c r="A3563" t="s">
        <v>38</v>
      </c>
      <c r="B3563">
        <v>2020</v>
      </c>
      <c r="C3563" t="s">
        <v>18</v>
      </c>
      <c r="D3563" t="s">
        <v>19</v>
      </c>
      <c r="E3563">
        <v>83.426829268292693</v>
      </c>
      <c r="F3563" t="s">
        <v>173</v>
      </c>
      <c r="G3563" s="16">
        <v>46298.780196087966</v>
      </c>
    </row>
    <row r="3564" spans="1:7" x14ac:dyDescent="0.35">
      <c r="A3564" t="s">
        <v>38</v>
      </c>
      <c r="B3564">
        <v>2020</v>
      </c>
      <c r="C3564" t="s">
        <v>20</v>
      </c>
      <c r="D3564" t="s">
        <v>21</v>
      </c>
      <c r="E3564">
        <v>51836239</v>
      </c>
      <c r="F3564" t="s">
        <v>173</v>
      </c>
      <c r="G3564" s="16">
        <v>46298.780196087966</v>
      </c>
    </row>
    <row r="3565" spans="1:7" x14ac:dyDescent="0.35">
      <c r="A3565" t="s">
        <v>38</v>
      </c>
      <c r="B3565">
        <v>2020</v>
      </c>
      <c r="C3565" t="s">
        <v>22</v>
      </c>
      <c r="D3565" t="s">
        <v>23</v>
      </c>
      <c r="E3565">
        <v>65.544957860620997</v>
      </c>
      <c r="F3565" t="s">
        <v>173</v>
      </c>
      <c r="G3565" s="16">
        <v>46298.780196087966</v>
      </c>
    </row>
    <row r="3566" spans="1:7" x14ac:dyDescent="0.35">
      <c r="A3566" t="s">
        <v>38</v>
      </c>
      <c r="B3566">
        <v>2021</v>
      </c>
      <c r="C3566" t="s">
        <v>6</v>
      </c>
      <c r="D3566" t="s">
        <v>7</v>
      </c>
      <c r="E3566">
        <v>100</v>
      </c>
      <c r="F3566" t="s">
        <v>173</v>
      </c>
      <c r="G3566" s="16">
        <v>46298.780196087966</v>
      </c>
    </row>
    <row r="3567" spans="1:7" x14ac:dyDescent="0.35">
      <c r="A3567" t="s">
        <v>38</v>
      </c>
      <c r="B3567">
        <v>2021</v>
      </c>
      <c r="C3567" t="s">
        <v>8</v>
      </c>
      <c r="D3567" t="s">
        <v>9</v>
      </c>
      <c r="E3567">
        <v>1801214449834.7632</v>
      </c>
      <c r="F3567" t="s">
        <v>173</v>
      </c>
      <c r="G3567" s="16">
        <v>46298.780196087966</v>
      </c>
    </row>
    <row r="3568" spans="1:7" x14ac:dyDescent="0.35">
      <c r="A3568" t="s">
        <v>38</v>
      </c>
      <c r="B3568">
        <v>2021</v>
      </c>
      <c r="C3568" t="s">
        <v>10</v>
      </c>
      <c r="D3568" t="s">
        <v>11</v>
      </c>
      <c r="E3568">
        <v>4.6129679545428672</v>
      </c>
      <c r="F3568" t="s">
        <v>173</v>
      </c>
      <c r="G3568" s="16">
        <v>46298.780196087966</v>
      </c>
    </row>
    <row r="3569" spans="1:7" x14ac:dyDescent="0.35">
      <c r="A3569" t="s">
        <v>38</v>
      </c>
      <c r="B3569">
        <v>2021</v>
      </c>
      <c r="C3569" t="s">
        <v>12</v>
      </c>
      <c r="D3569" t="s">
        <v>13</v>
      </c>
      <c r="E3569">
        <v>51718.251865663115</v>
      </c>
      <c r="F3569" t="s">
        <v>173</v>
      </c>
      <c r="G3569" s="16">
        <v>46298.780196087966</v>
      </c>
    </row>
    <row r="3570" spans="1:7" x14ac:dyDescent="0.35">
      <c r="A3570" t="s">
        <v>38</v>
      </c>
      <c r="B3570">
        <v>2021</v>
      </c>
      <c r="C3570" t="s">
        <v>14</v>
      </c>
      <c r="D3570" t="s">
        <v>15</v>
      </c>
      <c r="E3570">
        <v>2.4983333333333939</v>
      </c>
      <c r="F3570" t="s">
        <v>173</v>
      </c>
      <c r="G3570" s="16">
        <v>46298.780196087966</v>
      </c>
    </row>
    <row r="3571" spans="1:7" x14ac:dyDescent="0.35">
      <c r="A3571" t="s">
        <v>38</v>
      </c>
      <c r="B3571">
        <v>2021</v>
      </c>
      <c r="C3571" t="s">
        <v>16</v>
      </c>
      <c r="D3571" t="s">
        <v>17</v>
      </c>
      <c r="E3571">
        <v>97.571326979999995</v>
      </c>
      <c r="F3571" t="s">
        <v>173</v>
      </c>
      <c r="G3571" s="16">
        <v>46298.780196087966</v>
      </c>
    </row>
    <row r="3572" spans="1:7" x14ac:dyDescent="0.35">
      <c r="A3572" t="s">
        <v>38</v>
      </c>
      <c r="B3572">
        <v>2021</v>
      </c>
      <c r="C3572" t="s">
        <v>18</v>
      </c>
      <c r="D3572" t="s">
        <v>19</v>
      </c>
      <c r="E3572">
        <v>83.526829268292687</v>
      </c>
      <c r="F3572" t="s">
        <v>173</v>
      </c>
      <c r="G3572" s="16">
        <v>46298.780196087966</v>
      </c>
    </row>
    <row r="3573" spans="1:7" x14ac:dyDescent="0.35">
      <c r="A3573" t="s">
        <v>38</v>
      </c>
      <c r="B3573">
        <v>2021</v>
      </c>
      <c r="C3573" t="s">
        <v>20</v>
      </c>
      <c r="D3573" t="s">
        <v>21</v>
      </c>
      <c r="E3573">
        <v>51769539</v>
      </c>
      <c r="F3573" t="s">
        <v>173</v>
      </c>
      <c r="G3573" s="16">
        <v>46298.780196087966</v>
      </c>
    </row>
    <row r="3574" spans="1:7" x14ac:dyDescent="0.35">
      <c r="A3574" t="s">
        <v>38</v>
      </c>
      <c r="B3574">
        <v>2021</v>
      </c>
      <c r="C3574" t="s">
        <v>22</v>
      </c>
      <c r="D3574" t="s">
        <v>23</v>
      </c>
      <c r="E3574">
        <v>75.306304761091226</v>
      </c>
      <c r="F3574" t="s">
        <v>173</v>
      </c>
      <c r="G3574" s="16">
        <v>46298.780196087966</v>
      </c>
    </row>
    <row r="3575" spans="1:7" x14ac:dyDescent="0.35">
      <c r="A3575" t="s">
        <v>38</v>
      </c>
      <c r="B3575">
        <v>2022</v>
      </c>
      <c r="C3575" t="s">
        <v>6</v>
      </c>
      <c r="D3575" t="s">
        <v>7</v>
      </c>
      <c r="E3575">
        <v>100</v>
      </c>
      <c r="F3575" t="s">
        <v>173</v>
      </c>
      <c r="G3575" s="16">
        <v>46298.780196087966</v>
      </c>
    </row>
    <row r="3576" spans="1:7" x14ac:dyDescent="0.35">
      <c r="A3576" t="s">
        <v>38</v>
      </c>
      <c r="B3576">
        <v>2022</v>
      </c>
      <c r="C3576" t="s">
        <v>8</v>
      </c>
      <c r="D3576" t="s">
        <v>9</v>
      </c>
      <c r="E3576">
        <v>1850343736945.7598</v>
      </c>
      <c r="F3576" t="s">
        <v>173</v>
      </c>
      <c r="G3576" s="16">
        <v>46298.780196087966</v>
      </c>
    </row>
    <row r="3577" spans="1:7" x14ac:dyDescent="0.35">
      <c r="A3577" t="s">
        <v>38</v>
      </c>
      <c r="B3577">
        <v>2022</v>
      </c>
      <c r="C3577" t="s">
        <v>10</v>
      </c>
      <c r="D3577" t="s">
        <v>11</v>
      </c>
      <c r="E3577">
        <v>2.7275645670899138</v>
      </c>
      <c r="F3577" t="s">
        <v>173</v>
      </c>
      <c r="G3577" s="16">
        <v>46298.780196087966</v>
      </c>
    </row>
    <row r="3578" spans="1:7" x14ac:dyDescent="0.35">
      <c r="A3578" t="s">
        <v>38</v>
      </c>
      <c r="B3578">
        <v>2022</v>
      </c>
      <c r="C3578" t="s">
        <v>12</v>
      </c>
      <c r="D3578" t="s">
        <v>13</v>
      </c>
      <c r="E3578">
        <v>53228.603565536541</v>
      </c>
      <c r="F3578" t="s">
        <v>173</v>
      </c>
      <c r="G3578" s="16">
        <v>46298.780196087966</v>
      </c>
    </row>
    <row r="3579" spans="1:7" x14ac:dyDescent="0.35">
      <c r="A3579" t="s">
        <v>38</v>
      </c>
      <c r="B3579">
        <v>2022</v>
      </c>
      <c r="C3579" t="s">
        <v>14</v>
      </c>
      <c r="D3579" t="s">
        <v>15</v>
      </c>
      <c r="E3579">
        <v>5.0895136506284162</v>
      </c>
      <c r="F3579" t="s">
        <v>173</v>
      </c>
      <c r="G3579" s="16">
        <v>46298.780196087966</v>
      </c>
    </row>
    <row r="3580" spans="1:7" x14ac:dyDescent="0.35">
      <c r="A3580" t="s">
        <v>38</v>
      </c>
      <c r="B3580">
        <v>2022</v>
      </c>
      <c r="C3580" t="s">
        <v>16</v>
      </c>
      <c r="D3580" t="s">
        <v>17</v>
      </c>
      <c r="E3580">
        <v>97.168553349999996</v>
      </c>
      <c r="F3580" t="s">
        <v>173</v>
      </c>
      <c r="G3580" s="16">
        <v>46298.780196087966</v>
      </c>
    </row>
    <row r="3581" spans="1:7" x14ac:dyDescent="0.35">
      <c r="A3581" t="s">
        <v>38</v>
      </c>
      <c r="B3581">
        <v>2022</v>
      </c>
      <c r="C3581" t="s">
        <v>18</v>
      </c>
      <c r="D3581" t="s">
        <v>19</v>
      </c>
      <c r="E3581">
        <v>82.680487804878055</v>
      </c>
      <c r="F3581" t="s">
        <v>173</v>
      </c>
      <c r="G3581" s="16">
        <v>46298.780196087966</v>
      </c>
    </row>
    <row r="3582" spans="1:7" x14ac:dyDescent="0.35">
      <c r="A3582" t="s">
        <v>38</v>
      </c>
      <c r="B3582">
        <v>2022</v>
      </c>
      <c r="C3582" t="s">
        <v>20</v>
      </c>
      <c r="D3582" t="s">
        <v>21</v>
      </c>
      <c r="E3582">
        <v>51672569</v>
      </c>
      <c r="F3582" t="s">
        <v>173</v>
      </c>
      <c r="G3582" s="16">
        <v>46298.780196087966</v>
      </c>
    </row>
    <row r="3583" spans="1:7" x14ac:dyDescent="0.35">
      <c r="A3583" t="s">
        <v>38</v>
      </c>
      <c r="B3583">
        <v>2022</v>
      </c>
      <c r="C3583" t="s">
        <v>22</v>
      </c>
      <c r="D3583" t="s">
        <v>23</v>
      </c>
      <c r="E3583">
        <v>90.585147527854929</v>
      </c>
      <c r="F3583" t="s">
        <v>173</v>
      </c>
      <c r="G3583" s="16">
        <v>46298.780196087966</v>
      </c>
    </row>
    <row r="3584" spans="1:7" x14ac:dyDescent="0.35">
      <c r="A3584" t="s">
        <v>38</v>
      </c>
      <c r="B3584">
        <v>2023</v>
      </c>
      <c r="C3584" t="s">
        <v>6</v>
      </c>
      <c r="D3584" t="s">
        <v>7</v>
      </c>
      <c r="E3584">
        <v>100</v>
      </c>
      <c r="F3584" t="s">
        <v>173</v>
      </c>
      <c r="G3584" s="16">
        <v>46298.780196087966</v>
      </c>
    </row>
    <row r="3585" spans="1:7" x14ac:dyDescent="0.35">
      <c r="A3585" t="s">
        <v>38</v>
      </c>
      <c r="B3585">
        <v>2023</v>
      </c>
      <c r="C3585" t="s">
        <v>8</v>
      </c>
      <c r="D3585" t="s">
        <v>9</v>
      </c>
      <c r="E3585">
        <v>1879634949821.7227</v>
      </c>
      <c r="F3585" t="s">
        <v>173</v>
      </c>
      <c r="G3585" s="16">
        <v>46298.780196087966</v>
      </c>
    </row>
    <row r="3586" spans="1:7" x14ac:dyDescent="0.35">
      <c r="A3586" t="s">
        <v>38</v>
      </c>
      <c r="B3586">
        <v>2023</v>
      </c>
      <c r="C3586" t="s">
        <v>10</v>
      </c>
      <c r="D3586" t="s">
        <v>11</v>
      </c>
      <c r="E3586">
        <v>1.583014674036292</v>
      </c>
      <c r="F3586" t="s">
        <v>173</v>
      </c>
      <c r="G3586" s="16">
        <v>46298.780196087966</v>
      </c>
    </row>
    <row r="3587" spans="1:7" x14ac:dyDescent="0.35">
      <c r="A3587" t="s">
        <v>38</v>
      </c>
      <c r="B3587">
        <v>2023</v>
      </c>
      <c r="C3587" t="s">
        <v>12</v>
      </c>
      <c r="D3587" t="s">
        <v>13</v>
      </c>
      <c r="E3587">
        <v>54029.343499078503</v>
      </c>
      <c r="F3587" t="s">
        <v>173</v>
      </c>
      <c r="G3587" s="16">
        <v>46298.780196087966</v>
      </c>
    </row>
    <row r="3588" spans="1:7" x14ac:dyDescent="0.35">
      <c r="A3588" t="s">
        <v>38</v>
      </c>
      <c r="B3588">
        <v>2023</v>
      </c>
      <c r="C3588" t="s">
        <v>14</v>
      </c>
      <c r="D3588" t="s">
        <v>15</v>
      </c>
      <c r="E3588">
        <v>3.597456250290104</v>
      </c>
      <c r="F3588" t="s">
        <v>173</v>
      </c>
      <c r="G3588" s="16">
        <v>46298.780196087966</v>
      </c>
    </row>
    <row r="3589" spans="1:7" x14ac:dyDescent="0.35">
      <c r="A3589" t="s">
        <v>38</v>
      </c>
      <c r="B3589">
        <v>2023</v>
      </c>
      <c r="C3589" t="s">
        <v>16</v>
      </c>
      <c r="D3589" t="s">
        <v>17</v>
      </c>
      <c r="E3589">
        <v>97.415974779999999</v>
      </c>
      <c r="F3589" t="s">
        <v>173</v>
      </c>
      <c r="G3589" s="16">
        <v>46298.780196087966</v>
      </c>
    </row>
    <row r="3590" spans="1:7" x14ac:dyDescent="0.35">
      <c r="A3590" t="s">
        <v>38</v>
      </c>
      <c r="B3590">
        <v>2023</v>
      </c>
      <c r="C3590" t="s">
        <v>18</v>
      </c>
      <c r="D3590" t="s">
        <v>19</v>
      </c>
      <c r="E3590">
        <v>83.429268292682934</v>
      </c>
      <c r="F3590" t="s">
        <v>173</v>
      </c>
      <c r="G3590" s="16">
        <v>46298.780196087966</v>
      </c>
    </row>
    <row r="3591" spans="1:7" x14ac:dyDescent="0.35">
      <c r="A3591" t="s">
        <v>38</v>
      </c>
      <c r="B3591">
        <v>2023</v>
      </c>
      <c r="C3591" t="s">
        <v>20</v>
      </c>
      <c r="D3591" t="s">
        <v>21</v>
      </c>
      <c r="E3591">
        <v>51712619</v>
      </c>
      <c r="F3591" t="s">
        <v>173</v>
      </c>
      <c r="G3591" s="16">
        <v>46298.780196087966</v>
      </c>
    </row>
    <row r="3592" spans="1:7" x14ac:dyDescent="0.35">
      <c r="A3592" t="s">
        <v>38</v>
      </c>
      <c r="B3592">
        <v>2023</v>
      </c>
      <c r="C3592" t="s">
        <v>22</v>
      </c>
      <c r="D3592" t="s">
        <v>23</v>
      </c>
      <c r="E3592">
        <v>82.258009071662855</v>
      </c>
      <c r="F3592" t="s">
        <v>173</v>
      </c>
      <c r="G3592" s="16">
        <v>46298.780196087966</v>
      </c>
    </row>
    <row r="3593" spans="1:7" x14ac:dyDescent="0.35">
      <c r="A3593" t="s">
        <v>38</v>
      </c>
      <c r="B3593">
        <v>2024</v>
      </c>
      <c r="C3593" t="s">
        <v>6</v>
      </c>
      <c r="D3593" t="s">
        <v>7</v>
      </c>
      <c r="E3593">
        <v>100</v>
      </c>
      <c r="F3593" t="s">
        <v>173</v>
      </c>
      <c r="G3593" s="16">
        <v>46298.780196087966</v>
      </c>
    </row>
    <row r="3594" spans="1:7" x14ac:dyDescent="0.35">
      <c r="A3594" t="s">
        <v>38</v>
      </c>
      <c r="B3594">
        <v>2024</v>
      </c>
      <c r="C3594" t="s">
        <v>8</v>
      </c>
      <c r="D3594" t="s">
        <v>9</v>
      </c>
      <c r="E3594">
        <v>1917295522781.8574</v>
      </c>
      <c r="F3594" t="s">
        <v>173</v>
      </c>
      <c r="G3594" s="16">
        <v>46298.780196087966</v>
      </c>
    </row>
    <row r="3595" spans="1:7" x14ac:dyDescent="0.35">
      <c r="A3595" t="s">
        <v>38</v>
      </c>
      <c r="B3595">
        <v>2024</v>
      </c>
      <c r="C3595" t="s">
        <v>10</v>
      </c>
      <c r="D3595" t="s">
        <v>11</v>
      </c>
      <c r="E3595">
        <v>2.0036110183898614</v>
      </c>
      <c r="F3595" t="s">
        <v>173</v>
      </c>
      <c r="G3595" s="16">
        <v>46298.780196087966</v>
      </c>
    </row>
    <row r="3596" spans="1:7" x14ac:dyDescent="0.35">
      <c r="A3596" t="s">
        <v>38</v>
      </c>
      <c r="B3596">
        <v>2024</v>
      </c>
      <c r="C3596" t="s">
        <v>12</v>
      </c>
      <c r="D3596" t="s">
        <v>13</v>
      </c>
      <c r="E3596">
        <v>55070.938619412125</v>
      </c>
      <c r="F3596" t="s">
        <v>173</v>
      </c>
      <c r="G3596" s="16">
        <v>46298.780196087966</v>
      </c>
    </row>
    <row r="3597" spans="1:7" x14ac:dyDescent="0.35">
      <c r="A3597" t="s">
        <v>38</v>
      </c>
      <c r="B3597">
        <v>2024</v>
      </c>
      <c r="C3597" t="s">
        <v>14</v>
      </c>
      <c r="D3597" t="s">
        <v>15</v>
      </c>
      <c r="E3597">
        <v>2.3217432864354208</v>
      </c>
      <c r="F3597" t="s">
        <v>173</v>
      </c>
      <c r="G3597" s="16">
        <v>46298.780196087966</v>
      </c>
    </row>
    <row r="3598" spans="1:7" x14ac:dyDescent="0.35">
      <c r="A3598" t="s">
        <v>38</v>
      </c>
      <c r="B3598">
        <v>2024</v>
      </c>
      <c r="C3598" t="s">
        <v>16</v>
      </c>
      <c r="D3598" t="s">
        <v>17</v>
      </c>
      <c r="E3598">
        <v>97.895637769999993</v>
      </c>
      <c r="F3598" t="s">
        <v>173</v>
      </c>
      <c r="G3598" s="16">
        <v>46298.780196087966</v>
      </c>
    </row>
    <row r="3599" spans="1:7" x14ac:dyDescent="0.35">
      <c r="A3599" t="s">
        <v>38</v>
      </c>
      <c r="B3599">
        <v>2024</v>
      </c>
      <c r="C3599" t="s">
        <v>18</v>
      </c>
      <c r="D3599" t="s">
        <v>19</v>
      </c>
      <c r="E3599">
        <v>83.629268292682937</v>
      </c>
      <c r="F3599" t="s">
        <v>173</v>
      </c>
      <c r="G3599" s="16">
        <v>46298.780196087966</v>
      </c>
    </row>
    <row r="3600" spans="1:7" x14ac:dyDescent="0.35">
      <c r="A3600" t="s">
        <v>38</v>
      </c>
      <c r="B3600">
        <v>2024</v>
      </c>
      <c r="C3600" t="s">
        <v>20</v>
      </c>
      <c r="D3600" t="s">
        <v>21</v>
      </c>
      <c r="E3600">
        <v>51751065</v>
      </c>
      <c r="F3600" t="s">
        <v>173</v>
      </c>
      <c r="G3600" s="16">
        <v>46298.780196087966</v>
      </c>
    </row>
    <row r="3601" spans="1:7" x14ac:dyDescent="0.35">
      <c r="A3601" t="s">
        <v>38</v>
      </c>
      <c r="B3601">
        <v>2024</v>
      </c>
      <c r="C3601" t="s">
        <v>22</v>
      </c>
      <c r="D3601" t="s">
        <v>23</v>
      </c>
      <c r="E3601">
        <v>84.642495119203758</v>
      </c>
      <c r="F3601" t="s">
        <v>173</v>
      </c>
      <c r="G3601" s="16">
        <v>46298.780196087966</v>
      </c>
    </row>
    <row r="3602" spans="1:7" x14ac:dyDescent="0.35">
      <c r="A3602" t="s">
        <v>39</v>
      </c>
      <c r="B3602">
        <v>2000</v>
      </c>
      <c r="C3602" t="s">
        <v>6</v>
      </c>
      <c r="D3602" t="s">
        <v>7</v>
      </c>
      <c r="E3602">
        <v>98</v>
      </c>
      <c r="F3602" t="s">
        <v>173</v>
      </c>
      <c r="G3602" s="16">
        <v>46298.780196087966</v>
      </c>
    </row>
    <row r="3603" spans="1:7" x14ac:dyDescent="0.35">
      <c r="A3603" t="s">
        <v>39</v>
      </c>
      <c r="B3603">
        <v>2000</v>
      </c>
      <c r="C3603" t="s">
        <v>8</v>
      </c>
      <c r="D3603" t="s">
        <v>9</v>
      </c>
      <c r="E3603">
        <v>945027051109.8092</v>
      </c>
      <c r="F3603" t="s">
        <v>173</v>
      </c>
      <c r="G3603" s="16">
        <v>46298.780196087966</v>
      </c>
    </row>
    <row r="3604" spans="1:7" x14ac:dyDescent="0.35">
      <c r="A3604" t="s">
        <v>39</v>
      </c>
      <c r="B3604">
        <v>2000</v>
      </c>
      <c r="C3604" t="s">
        <v>10</v>
      </c>
      <c r="D3604" t="s">
        <v>11</v>
      </c>
      <c r="E3604">
        <v>5.029283993782613</v>
      </c>
      <c r="F3604" t="s">
        <v>173</v>
      </c>
      <c r="G3604" s="16">
        <v>46298.780196087966</v>
      </c>
    </row>
    <row r="3605" spans="1:7" x14ac:dyDescent="0.35">
      <c r="A3605" t="s">
        <v>39</v>
      </c>
      <c r="B3605">
        <v>2000</v>
      </c>
      <c r="C3605" t="s">
        <v>12</v>
      </c>
      <c r="D3605" t="s">
        <v>13</v>
      </c>
      <c r="E3605">
        <v>20470.493766915755</v>
      </c>
      <c r="F3605" t="s">
        <v>173</v>
      </c>
      <c r="G3605" s="16">
        <v>46298.780196087966</v>
      </c>
    </row>
    <row r="3606" spans="1:7" x14ac:dyDescent="0.35">
      <c r="A3606" t="s">
        <v>39</v>
      </c>
      <c r="B3606">
        <v>2000</v>
      </c>
      <c r="C3606" t="s">
        <v>14</v>
      </c>
      <c r="D3606" t="s">
        <v>15</v>
      </c>
      <c r="E3606">
        <v>9.4915614943540252</v>
      </c>
      <c r="F3606" t="s">
        <v>173</v>
      </c>
      <c r="G3606" s="16">
        <v>46298.780196087966</v>
      </c>
    </row>
    <row r="3607" spans="1:7" x14ac:dyDescent="0.35">
      <c r="A3607" t="s">
        <v>39</v>
      </c>
      <c r="B3607">
        <v>2000</v>
      </c>
      <c r="C3607" t="s">
        <v>16</v>
      </c>
      <c r="D3607" t="s">
        <v>17</v>
      </c>
      <c r="E3607">
        <v>5.0813841533806601</v>
      </c>
      <c r="F3607" t="s">
        <v>173</v>
      </c>
      <c r="G3607" s="16">
        <v>46298.780196087966</v>
      </c>
    </row>
    <row r="3608" spans="1:7" x14ac:dyDescent="0.35">
      <c r="A3608" t="s">
        <v>39</v>
      </c>
      <c r="B3608">
        <v>2000</v>
      </c>
      <c r="C3608" t="s">
        <v>18</v>
      </c>
      <c r="D3608" t="s">
        <v>19</v>
      </c>
      <c r="E3608">
        <v>72.561999999999998</v>
      </c>
      <c r="F3608" t="s">
        <v>173</v>
      </c>
      <c r="G3608" s="16">
        <v>46298.780196087966</v>
      </c>
    </row>
    <row r="3609" spans="1:7" x14ac:dyDescent="0.35">
      <c r="A3609" t="s">
        <v>39</v>
      </c>
      <c r="B3609">
        <v>2000</v>
      </c>
      <c r="C3609" t="s">
        <v>20</v>
      </c>
      <c r="D3609" t="s">
        <v>21</v>
      </c>
      <c r="E3609">
        <v>98625552</v>
      </c>
      <c r="F3609" t="s">
        <v>173</v>
      </c>
      <c r="G3609" s="16">
        <v>46298.780196087966</v>
      </c>
    </row>
    <row r="3610" spans="1:7" x14ac:dyDescent="0.35">
      <c r="A3610" t="s">
        <v>39</v>
      </c>
      <c r="B3610">
        <v>2000</v>
      </c>
      <c r="C3610" t="s">
        <v>22</v>
      </c>
      <c r="D3610" t="s">
        <v>23</v>
      </c>
      <c r="E3610">
        <v>49.910409187249748</v>
      </c>
      <c r="F3610" t="s">
        <v>173</v>
      </c>
      <c r="G3610" s="16">
        <v>46298.780196087966</v>
      </c>
    </row>
    <row r="3611" spans="1:7" x14ac:dyDescent="0.35">
      <c r="A3611" t="s">
        <v>39</v>
      </c>
      <c r="B3611">
        <v>2001</v>
      </c>
      <c r="C3611" t="s">
        <v>6</v>
      </c>
      <c r="D3611" t="s">
        <v>7</v>
      </c>
      <c r="E3611">
        <v>97.1</v>
      </c>
      <c r="F3611" t="s">
        <v>173</v>
      </c>
      <c r="G3611" s="16">
        <v>46298.780196087966</v>
      </c>
    </row>
    <row r="3612" spans="1:7" x14ac:dyDescent="0.35">
      <c r="A3612" t="s">
        <v>39</v>
      </c>
      <c r="B3612">
        <v>2001</v>
      </c>
      <c r="C3612" t="s">
        <v>8</v>
      </c>
      <c r="D3612" t="s">
        <v>9</v>
      </c>
      <c r="E3612">
        <v>940766441508.27393</v>
      </c>
      <c r="F3612" t="s">
        <v>173</v>
      </c>
      <c r="G3612" s="16">
        <v>46298.780196087966</v>
      </c>
    </row>
    <row r="3613" spans="1:7" x14ac:dyDescent="0.35">
      <c r="A3613" t="s">
        <v>39</v>
      </c>
      <c r="B3613">
        <v>2001</v>
      </c>
      <c r="C3613" t="s">
        <v>10</v>
      </c>
      <c r="D3613" t="s">
        <v>11</v>
      </c>
      <c r="E3613">
        <v>-0.45084525321594526</v>
      </c>
      <c r="F3613" t="s">
        <v>173</v>
      </c>
      <c r="G3613" s="16">
        <v>46298.780196087966</v>
      </c>
    </row>
    <row r="3614" spans="1:7" x14ac:dyDescent="0.35">
      <c r="A3614" t="s">
        <v>39</v>
      </c>
      <c r="B3614">
        <v>2001</v>
      </c>
      <c r="C3614" t="s">
        <v>12</v>
      </c>
      <c r="D3614" t="s">
        <v>13</v>
      </c>
      <c r="E3614">
        <v>20078.218393130712</v>
      </c>
      <c r="F3614" t="s">
        <v>173</v>
      </c>
      <c r="G3614" s="16">
        <v>46298.780196087966</v>
      </c>
    </row>
    <row r="3615" spans="1:7" x14ac:dyDescent="0.35">
      <c r="A3615" t="s">
        <v>39</v>
      </c>
      <c r="B3615">
        <v>2001</v>
      </c>
      <c r="C3615" t="s">
        <v>14</v>
      </c>
      <c r="D3615" t="s">
        <v>15</v>
      </c>
      <c r="E3615">
        <v>6.3677380623503703</v>
      </c>
      <c r="F3615" t="s">
        <v>173</v>
      </c>
      <c r="G3615" s="16">
        <v>46298.780196087966</v>
      </c>
    </row>
    <row r="3616" spans="1:7" x14ac:dyDescent="0.35">
      <c r="A3616" t="s">
        <v>39</v>
      </c>
      <c r="B3616">
        <v>2001</v>
      </c>
      <c r="C3616" t="s">
        <v>16</v>
      </c>
      <c r="D3616" t="s">
        <v>17</v>
      </c>
      <c r="E3616">
        <v>7.0380231165045002</v>
      </c>
      <c r="F3616" t="s">
        <v>173</v>
      </c>
      <c r="G3616" s="16">
        <v>46298.780196087966</v>
      </c>
    </row>
    <row r="3617" spans="1:7" x14ac:dyDescent="0.35">
      <c r="A3617" t="s">
        <v>39</v>
      </c>
      <c r="B3617">
        <v>2001</v>
      </c>
      <c r="C3617" t="s">
        <v>18</v>
      </c>
      <c r="D3617" t="s">
        <v>19</v>
      </c>
      <c r="E3617">
        <v>72.912000000000006</v>
      </c>
      <c r="F3617" t="s">
        <v>173</v>
      </c>
      <c r="G3617" s="16">
        <v>46298.780196087966</v>
      </c>
    </row>
    <row r="3618" spans="1:7" x14ac:dyDescent="0.35">
      <c r="A3618" t="s">
        <v>39</v>
      </c>
      <c r="B3618">
        <v>2001</v>
      </c>
      <c r="C3618" t="s">
        <v>20</v>
      </c>
      <c r="D3618" t="s">
        <v>21</v>
      </c>
      <c r="E3618">
        <v>100099099</v>
      </c>
      <c r="F3618" t="s">
        <v>173</v>
      </c>
      <c r="G3618" s="16">
        <v>46298.780196087966</v>
      </c>
    </row>
    <row r="3619" spans="1:7" x14ac:dyDescent="0.35">
      <c r="A3619" t="s">
        <v>39</v>
      </c>
      <c r="B3619">
        <v>2001</v>
      </c>
      <c r="C3619" t="s">
        <v>22</v>
      </c>
      <c r="D3619" t="s">
        <v>23</v>
      </c>
      <c r="E3619">
        <v>44.740109012317305</v>
      </c>
      <c r="F3619" t="s">
        <v>173</v>
      </c>
      <c r="G3619" s="16">
        <v>46298.780196087966</v>
      </c>
    </row>
    <row r="3620" spans="1:7" x14ac:dyDescent="0.35">
      <c r="A3620" t="s">
        <v>39</v>
      </c>
      <c r="B3620">
        <v>2002</v>
      </c>
      <c r="C3620" t="s">
        <v>6</v>
      </c>
      <c r="D3620" t="s">
        <v>7</v>
      </c>
      <c r="E3620">
        <v>97.9</v>
      </c>
      <c r="F3620" t="s">
        <v>173</v>
      </c>
      <c r="G3620" s="16">
        <v>46298.780196087966</v>
      </c>
    </row>
    <row r="3621" spans="1:7" x14ac:dyDescent="0.35">
      <c r="A3621" t="s">
        <v>39</v>
      </c>
      <c r="B3621">
        <v>2002</v>
      </c>
      <c r="C3621" t="s">
        <v>8</v>
      </c>
      <c r="D3621" t="s">
        <v>9</v>
      </c>
      <c r="E3621">
        <v>938540700981.55078</v>
      </c>
      <c r="F3621" t="s">
        <v>173</v>
      </c>
      <c r="G3621" s="16">
        <v>46298.780196087966</v>
      </c>
    </row>
    <row r="3622" spans="1:7" x14ac:dyDescent="0.35">
      <c r="A3622" t="s">
        <v>39</v>
      </c>
      <c r="B3622">
        <v>2002</v>
      </c>
      <c r="C3622" t="s">
        <v>10</v>
      </c>
      <c r="D3622" t="s">
        <v>11</v>
      </c>
      <c r="E3622">
        <v>-0.23658800192264096</v>
      </c>
      <c r="F3622" t="s">
        <v>173</v>
      </c>
      <c r="G3622" s="16">
        <v>46298.780196087966</v>
      </c>
    </row>
    <row r="3623" spans="1:7" x14ac:dyDescent="0.35">
      <c r="A3623" t="s">
        <v>39</v>
      </c>
      <c r="B3623">
        <v>2002</v>
      </c>
      <c r="C3623" t="s">
        <v>12</v>
      </c>
      <c r="D3623" t="s">
        <v>13</v>
      </c>
      <c r="E3623">
        <v>19744.793367560902</v>
      </c>
      <c r="F3623" t="s">
        <v>173</v>
      </c>
      <c r="G3623" s="16">
        <v>46298.780196087966</v>
      </c>
    </row>
    <row r="3624" spans="1:7" x14ac:dyDescent="0.35">
      <c r="A3624" t="s">
        <v>39</v>
      </c>
      <c r="B3624">
        <v>2002</v>
      </c>
      <c r="C3624" t="s">
        <v>14</v>
      </c>
      <c r="D3624" t="s">
        <v>15</v>
      </c>
      <c r="E3624">
        <v>5.0307273315129528</v>
      </c>
      <c r="F3624" t="s">
        <v>173</v>
      </c>
      <c r="G3624" s="16">
        <v>46298.780196087966</v>
      </c>
    </row>
    <row r="3625" spans="1:7" x14ac:dyDescent="0.35">
      <c r="A3625" t="s">
        <v>39</v>
      </c>
      <c r="B3625">
        <v>2002</v>
      </c>
      <c r="C3625" t="s">
        <v>16</v>
      </c>
      <c r="D3625" t="s">
        <v>17</v>
      </c>
      <c r="E3625">
        <v>11.9</v>
      </c>
      <c r="F3625" t="s">
        <v>173</v>
      </c>
      <c r="G3625" s="16">
        <v>46298.780196087966</v>
      </c>
    </row>
    <row r="3626" spans="1:7" x14ac:dyDescent="0.35">
      <c r="A3626" t="s">
        <v>39</v>
      </c>
      <c r="B3626">
        <v>2002</v>
      </c>
      <c r="C3626" t="s">
        <v>18</v>
      </c>
      <c r="D3626" t="s">
        <v>19</v>
      </c>
      <c r="E3626">
        <v>73.105999999999995</v>
      </c>
      <c r="F3626" t="s">
        <v>173</v>
      </c>
      <c r="G3626" s="16">
        <v>46298.780196087966</v>
      </c>
    </row>
    <row r="3627" spans="1:7" x14ac:dyDescent="0.35">
      <c r="A3627" t="s">
        <v>39</v>
      </c>
      <c r="B3627">
        <v>2002</v>
      </c>
      <c r="C3627" t="s">
        <v>20</v>
      </c>
      <c r="D3627" t="s">
        <v>21</v>
      </c>
      <c r="E3627">
        <v>101548624</v>
      </c>
      <c r="F3627" t="s">
        <v>173</v>
      </c>
      <c r="G3627" s="16">
        <v>46298.780196087966</v>
      </c>
    </row>
    <row r="3628" spans="1:7" x14ac:dyDescent="0.35">
      <c r="A3628" t="s">
        <v>39</v>
      </c>
      <c r="B3628">
        <v>2002</v>
      </c>
      <c r="C3628" t="s">
        <v>22</v>
      </c>
      <c r="D3628" t="s">
        <v>23</v>
      </c>
      <c r="E3628">
        <v>45.209829259652025</v>
      </c>
      <c r="F3628" t="s">
        <v>173</v>
      </c>
      <c r="G3628" s="16">
        <v>46298.780196087966</v>
      </c>
    </row>
    <row r="3629" spans="1:7" x14ac:dyDescent="0.35">
      <c r="A3629" t="s">
        <v>39</v>
      </c>
      <c r="B3629">
        <v>2003</v>
      </c>
      <c r="C3629" t="s">
        <v>6</v>
      </c>
      <c r="D3629" t="s">
        <v>7</v>
      </c>
      <c r="E3629">
        <v>97.4</v>
      </c>
      <c r="F3629" t="s">
        <v>173</v>
      </c>
      <c r="G3629" s="16">
        <v>46298.780196087966</v>
      </c>
    </row>
    <row r="3630" spans="1:7" x14ac:dyDescent="0.35">
      <c r="A3630" t="s">
        <v>39</v>
      </c>
      <c r="B3630">
        <v>2003</v>
      </c>
      <c r="C3630" t="s">
        <v>8</v>
      </c>
      <c r="D3630" t="s">
        <v>9</v>
      </c>
      <c r="E3630">
        <v>949667522087.6405</v>
      </c>
      <c r="F3630" t="s">
        <v>173</v>
      </c>
      <c r="G3630" s="16">
        <v>46298.780196087966</v>
      </c>
    </row>
    <row r="3631" spans="1:7" x14ac:dyDescent="0.35">
      <c r="A3631" t="s">
        <v>39</v>
      </c>
      <c r="B3631">
        <v>2003</v>
      </c>
      <c r="C3631" t="s">
        <v>10</v>
      </c>
      <c r="D3631" t="s">
        <v>11</v>
      </c>
      <c r="E3631">
        <v>1.1855448670955866</v>
      </c>
      <c r="F3631" t="s">
        <v>173</v>
      </c>
      <c r="G3631" s="16">
        <v>46298.780196087966</v>
      </c>
    </row>
    <row r="3632" spans="1:7" x14ac:dyDescent="0.35">
      <c r="A3632" t="s">
        <v>39</v>
      </c>
      <c r="B3632">
        <v>2003</v>
      </c>
      <c r="C3632" t="s">
        <v>12</v>
      </c>
      <c r="D3632" t="s">
        <v>13</v>
      </c>
      <c r="E3632">
        <v>19701.463389871373</v>
      </c>
      <c r="F3632" t="s">
        <v>173</v>
      </c>
      <c r="G3632" s="16">
        <v>46298.780196087966</v>
      </c>
    </row>
    <row r="3633" spans="1:7" x14ac:dyDescent="0.35">
      <c r="A3633" t="s">
        <v>39</v>
      </c>
      <c r="B3633">
        <v>2003</v>
      </c>
      <c r="C3633" t="s">
        <v>14</v>
      </c>
      <c r="D3633" t="s">
        <v>15</v>
      </c>
      <c r="E3633">
        <v>4.5469001211871838</v>
      </c>
      <c r="F3633" t="s">
        <v>173</v>
      </c>
      <c r="G3633" s="16">
        <v>46298.780196087966</v>
      </c>
    </row>
    <row r="3634" spans="1:7" x14ac:dyDescent="0.35">
      <c r="A3634" t="s">
        <v>39</v>
      </c>
      <c r="B3634">
        <v>2003</v>
      </c>
      <c r="C3634" t="s">
        <v>16</v>
      </c>
      <c r="D3634" t="s">
        <v>17</v>
      </c>
      <c r="E3634">
        <v>12.9</v>
      </c>
      <c r="F3634" t="s">
        <v>173</v>
      </c>
      <c r="G3634" s="16">
        <v>46298.780196087966</v>
      </c>
    </row>
    <row r="3635" spans="1:7" x14ac:dyDescent="0.35">
      <c r="A3635" t="s">
        <v>39</v>
      </c>
      <c r="B3635">
        <v>2003</v>
      </c>
      <c r="C3635" t="s">
        <v>18</v>
      </c>
      <c r="D3635" t="s">
        <v>19</v>
      </c>
      <c r="E3635">
        <v>73.308000000000007</v>
      </c>
      <c r="F3635" t="s">
        <v>173</v>
      </c>
      <c r="G3635" s="16">
        <v>46298.780196087966</v>
      </c>
    </row>
    <row r="3636" spans="1:7" x14ac:dyDescent="0.35">
      <c r="A3636" t="s">
        <v>39</v>
      </c>
      <c r="B3636">
        <v>2003</v>
      </c>
      <c r="C3636" t="s">
        <v>20</v>
      </c>
      <c r="D3636" t="s">
        <v>21</v>
      </c>
      <c r="E3636">
        <v>102978515</v>
      </c>
      <c r="F3636" t="s">
        <v>173</v>
      </c>
      <c r="G3636" s="16">
        <v>46298.780196087966</v>
      </c>
    </row>
    <row r="3637" spans="1:7" x14ac:dyDescent="0.35">
      <c r="A3637" t="s">
        <v>39</v>
      </c>
      <c r="B3637">
        <v>2003</v>
      </c>
      <c r="C3637" t="s">
        <v>22</v>
      </c>
      <c r="D3637" t="s">
        <v>23</v>
      </c>
      <c r="E3637">
        <v>48.70041686904549</v>
      </c>
      <c r="F3637" t="s">
        <v>173</v>
      </c>
      <c r="G3637" s="16">
        <v>46298.780196087966</v>
      </c>
    </row>
    <row r="3638" spans="1:7" x14ac:dyDescent="0.35">
      <c r="A3638" t="s">
        <v>39</v>
      </c>
      <c r="B3638">
        <v>2004</v>
      </c>
      <c r="C3638" t="s">
        <v>6</v>
      </c>
      <c r="D3638" t="s">
        <v>7</v>
      </c>
      <c r="E3638">
        <v>98.6</v>
      </c>
      <c r="F3638" t="s">
        <v>173</v>
      </c>
      <c r="G3638" s="16">
        <v>46298.780196087966</v>
      </c>
    </row>
    <row r="3639" spans="1:7" x14ac:dyDescent="0.35">
      <c r="A3639" t="s">
        <v>39</v>
      </c>
      <c r="B3639">
        <v>2004</v>
      </c>
      <c r="C3639" t="s">
        <v>8</v>
      </c>
      <c r="D3639" t="s">
        <v>9</v>
      </c>
      <c r="E3639">
        <v>983527357532.92432</v>
      </c>
      <c r="F3639" t="s">
        <v>173</v>
      </c>
      <c r="G3639" s="16">
        <v>46298.780196087966</v>
      </c>
    </row>
    <row r="3640" spans="1:7" x14ac:dyDescent="0.35">
      <c r="A3640" t="s">
        <v>39</v>
      </c>
      <c r="B3640">
        <v>2004</v>
      </c>
      <c r="C3640" t="s">
        <v>10</v>
      </c>
      <c r="D3640" t="s">
        <v>11</v>
      </c>
      <c r="E3640">
        <v>3.5654410262288678</v>
      </c>
      <c r="F3640" t="s">
        <v>173</v>
      </c>
      <c r="G3640" s="16">
        <v>46298.780196087966</v>
      </c>
    </row>
    <row r="3641" spans="1:7" x14ac:dyDescent="0.35">
      <c r="A3641" t="s">
        <v>39</v>
      </c>
      <c r="B3641">
        <v>2004</v>
      </c>
      <c r="C3641" t="s">
        <v>12</v>
      </c>
      <c r="D3641" t="s">
        <v>13</v>
      </c>
      <c r="E3641">
        <v>20127.224290296806</v>
      </c>
      <c r="F3641" t="s">
        <v>173</v>
      </c>
      <c r="G3641" s="16">
        <v>46298.780196087966</v>
      </c>
    </row>
    <row r="3642" spans="1:7" x14ac:dyDescent="0.35">
      <c r="A3642" t="s">
        <v>39</v>
      </c>
      <c r="B3642">
        <v>2004</v>
      </c>
      <c r="C3642" t="s">
        <v>14</v>
      </c>
      <c r="D3642" t="s">
        <v>15</v>
      </c>
      <c r="E3642">
        <v>4.6884088484314272</v>
      </c>
      <c r="F3642" t="s">
        <v>173</v>
      </c>
      <c r="G3642" s="16">
        <v>46298.780196087966</v>
      </c>
    </row>
    <row r="3643" spans="1:7" x14ac:dyDescent="0.35">
      <c r="A3643" t="s">
        <v>39</v>
      </c>
      <c r="B3643">
        <v>2004</v>
      </c>
      <c r="C3643" t="s">
        <v>16</v>
      </c>
      <c r="D3643" t="s">
        <v>17</v>
      </c>
      <c r="E3643">
        <v>14.1</v>
      </c>
      <c r="F3643" t="s">
        <v>173</v>
      </c>
      <c r="G3643" s="16">
        <v>46298.780196087966</v>
      </c>
    </row>
    <row r="3644" spans="1:7" x14ac:dyDescent="0.35">
      <c r="A3644" t="s">
        <v>39</v>
      </c>
      <c r="B3644">
        <v>2004</v>
      </c>
      <c r="C3644" t="s">
        <v>18</v>
      </c>
      <c r="D3644" t="s">
        <v>19</v>
      </c>
      <c r="E3644">
        <v>73.432000000000002</v>
      </c>
      <c r="F3644" t="s">
        <v>173</v>
      </c>
      <c r="G3644" s="16">
        <v>46298.780196087966</v>
      </c>
    </row>
    <row r="3645" spans="1:7" x14ac:dyDescent="0.35">
      <c r="A3645" t="s">
        <v>39</v>
      </c>
      <c r="B3645">
        <v>2004</v>
      </c>
      <c r="C3645" t="s">
        <v>20</v>
      </c>
      <c r="D3645" t="s">
        <v>21</v>
      </c>
      <c r="E3645">
        <v>104394131</v>
      </c>
      <c r="F3645" t="s">
        <v>173</v>
      </c>
      <c r="G3645" s="16">
        <v>46298.780196087966</v>
      </c>
    </row>
    <row r="3646" spans="1:7" x14ac:dyDescent="0.35">
      <c r="A3646" t="s">
        <v>39</v>
      </c>
      <c r="B3646">
        <v>2004</v>
      </c>
      <c r="C3646" t="s">
        <v>22</v>
      </c>
      <c r="D3646" t="s">
        <v>23</v>
      </c>
      <c r="E3646">
        <v>52.040620033563165</v>
      </c>
      <c r="F3646" t="s">
        <v>173</v>
      </c>
      <c r="G3646" s="16">
        <v>46298.780196087966</v>
      </c>
    </row>
    <row r="3647" spans="1:7" x14ac:dyDescent="0.35">
      <c r="A3647" t="s">
        <v>39</v>
      </c>
      <c r="B3647">
        <v>2005</v>
      </c>
      <c r="C3647" t="s">
        <v>6</v>
      </c>
      <c r="D3647" t="s">
        <v>7</v>
      </c>
      <c r="E3647">
        <v>98.9</v>
      </c>
      <c r="F3647" t="s">
        <v>173</v>
      </c>
      <c r="G3647" s="16">
        <v>46298.780196087966</v>
      </c>
    </row>
    <row r="3648" spans="1:7" x14ac:dyDescent="0.35">
      <c r="A3648" t="s">
        <v>39</v>
      </c>
      <c r="B3648">
        <v>2005</v>
      </c>
      <c r="C3648" t="s">
        <v>8</v>
      </c>
      <c r="D3648" t="s">
        <v>9</v>
      </c>
      <c r="E3648">
        <v>1004311721038.5983</v>
      </c>
      <c r="F3648" t="s">
        <v>173</v>
      </c>
      <c r="G3648" s="16">
        <v>46298.780196087966</v>
      </c>
    </row>
    <row r="3649" spans="1:7" x14ac:dyDescent="0.35">
      <c r="A3649" t="s">
        <v>39</v>
      </c>
      <c r="B3649">
        <v>2005</v>
      </c>
      <c r="C3649" t="s">
        <v>10</v>
      </c>
      <c r="D3649" t="s">
        <v>11</v>
      </c>
      <c r="E3649">
        <v>2.113247114732971</v>
      </c>
      <c r="F3649" t="s">
        <v>173</v>
      </c>
      <c r="G3649" s="16">
        <v>46298.780196087966</v>
      </c>
    </row>
    <row r="3650" spans="1:7" x14ac:dyDescent="0.35">
      <c r="A3650" t="s">
        <v>39</v>
      </c>
      <c r="B3650">
        <v>2005</v>
      </c>
      <c r="C3650" t="s">
        <v>12</v>
      </c>
      <c r="D3650" t="s">
        <v>13</v>
      </c>
      <c r="E3650">
        <v>20277.255285200703</v>
      </c>
      <c r="F3650" t="s">
        <v>173</v>
      </c>
      <c r="G3650" s="16">
        <v>46298.780196087966</v>
      </c>
    </row>
    <row r="3651" spans="1:7" x14ac:dyDescent="0.35">
      <c r="A3651" t="s">
        <v>39</v>
      </c>
      <c r="B3651">
        <v>2005</v>
      </c>
      <c r="C3651" t="s">
        <v>14</v>
      </c>
      <c r="D3651" t="s">
        <v>15</v>
      </c>
      <c r="E3651">
        <v>3.9880571459743739</v>
      </c>
      <c r="F3651" t="s">
        <v>173</v>
      </c>
      <c r="G3651" s="16">
        <v>46298.780196087966</v>
      </c>
    </row>
    <row r="3652" spans="1:7" x14ac:dyDescent="0.35">
      <c r="A3652" t="s">
        <v>39</v>
      </c>
      <c r="B3652">
        <v>2005</v>
      </c>
      <c r="C3652" t="s">
        <v>16</v>
      </c>
      <c r="D3652" t="s">
        <v>17</v>
      </c>
      <c r="E3652">
        <v>17.209999079999999</v>
      </c>
      <c r="F3652" t="s">
        <v>173</v>
      </c>
      <c r="G3652" s="16">
        <v>46298.780196087966</v>
      </c>
    </row>
    <row r="3653" spans="1:7" x14ac:dyDescent="0.35">
      <c r="A3653" t="s">
        <v>39</v>
      </c>
      <c r="B3653">
        <v>2005</v>
      </c>
      <c r="C3653" t="s">
        <v>18</v>
      </c>
      <c r="D3653" t="s">
        <v>19</v>
      </c>
      <c r="E3653">
        <v>73.626999999999995</v>
      </c>
      <c r="F3653" t="s">
        <v>173</v>
      </c>
      <c r="G3653" s="16">
        <v>46298.780196087966</v>
      </c>
    </row>
    <row r="3654" spans="1:7" x14ac:dyDescent="0.35">
      <c r="A3654" t="s">
        <v>39</v>
      </c>
      <c r="B3654">
        <v>2005</v>
      </c>
      <c r="C3654" t="s">
        <v>20</v>
      </c>
      <c r="D3654" t="s">
        <v>21</v>
      </c>
      <c r="E3654">
        <v>105811504</v>
      </c>
      <c r="F3654" t="s">
        <v>173</v>
      </c>
      <c r="G3654" s="16">
        <v>46298.780196087966</v>
      </c>
    </row>
    <row r="3655" spans="1:7" x14ac:dyDescent="0.35">
      <c r="A3655" t="s">
        <v>39</v>
      </c>
      <c r="B3655">
        <v>2005</v>
      </c>
      <c r="C3655" t="s">
        <v>22</v>
      </c>
      <c r="D3655" t="s">
        <v>23</v>
      </c>
      <c r="E3655">
        <v>52.562644657045063</v>
      </c>
      <c r="F3655" t="s">
        <v>173</v>
      </c>
      <c r="G3655" s="16">
        <v>46298.780196087966</v>
      </c>
    </row>
    <row r="3656" spans="1:7" x14ac:dyDescent="0.35">
      <c r="A3656" t="s">
        <v>39</v>
      </c>
      <c r="B3656">
        <v>2006</v>
      </c>
      <c r="C3656" t="s">
        <v>6</v>
      </c>
      <c r="D3656" t="s">
        <v>7</v>
      </c>
      <c r="E3656">
        <v>99.1</v>
      </c>
      <c r="F3656" t="s">
        <v>173</v>
      </c>
      <c r="G3656" s="16">
        <v>46298.780196087966</v>
      </c>
    </row>
    <row r="3657" spans="1:7" x14ac:dyDescent="0.35">
      <c r="A3657" t="s">
        <v>39</v>
      </c>
      <c r="B3657">
        <v>2006</v>
      </c>
      <c r="C3657" t="s">
        <v>8</v>
      </c>
      <c r="D3657" t="s">
        <v>9</v>
      </c>
      <c r="E3657">
        <v>1052569034983.7932</v>
      </c>
      <c r="F3657" t="s">
        <v>173</v>
      </c>
      <c r="G3657" s="16">
        <v>46298.780196087966</v>
      </c>
    </row>
    <row r="3658" spans="1:7" x14ac:dyDescent="0.35">
      <c r="A3658" t="s">
        <v>39</v>
      </c>
      <c r="B3658">
        <v>2006</v>
      </c>
      <c r="C3658" t="s">
        <v>10</v>
      </c>
      <c r="D3658" t="s">
        <v>11</v>
      </c>
      <c r="E3658">
        <v>4.8050135166490122</v>
      </c>
      <c r="F3658" t="s">
        <v>173</v>
      </c>
      <c r="G3658" s="16">
        <v>46298.780196087966</v>
      </c>
    </row>
    <row r="3659" spans="1:7" x14ac:dyDescent="0.35">
      <c r="A3659" t="s">
        <v>39</v>
      </c>
      <c r="B3659">
        <v>2006</v>
      </c>
      <c r="C3659" t="s">
        <v>12</v>
      </c>
      <c r="D3659" t="s">
        <v>13</v>
      </c>
      <c r="E3659">
        <v>20965.825608704406</v>
      </c>
      <c r="F3659" t="s">
        <v>173</v>
      </c>
      <c r="G3659" s="16">
        <v>46298.780196087966</v>
      </c>
    </row>
    <row r="3660" spans="1:7" x14ac:dyDescent="0.35">
      <c r="A3660" t="s">
        <v>39</v>
      </c>
      <c r="B3660">
        <v>2006</v>
      </c>
      <c r="C3660" t="s">
        <v>14</v>
      </c>
      <c r="D3660" t="s">
        <v>15</v>
      </c>
      <c r="E3660">
        <v>3.6294676243913209</v>
      </c>
      <c r="F3660" t="s">
        <v>173</v>
      </c>
      <c r="G3660" s="16">
        <v>46298.780196087966</v>
      </c>
    </row>
    <row r="3661" spans="1:7" x14ac:dyDescent="0.35">
      <c r="A3661" t="s">
        <v>39</v>
      </c>
      <c r="B3661">
        <v>2006</v>
      </c>
      <c r="C3661" t="s">
        <v>16</v>
      </c>
      <c r="D3661" t="s">
        <v>17</v>
      </c>
      <c r="E3661">
        <v>19.520000459999999</v>
      </c>
      <c r="F3661" t="s">
        <v>173</v>
      </c>
      <c r="G3661" s="16">
        <v>46298.780196087966</v>
      </c>
    </row>
    <row r="3662" spans="1:7" x14ac:dyDescent="0.35">
      <c r="A3662" t="s">
        <v>39</v>
      </c>
      <c r="B3662">
        <v>2006</v>
      </c>
      <c r="C3662" t="s">
        <v>18</v>
      </c>
      <c r="D3662" t="s">
        <v>19</v>
      </c>
      <c r="E3662">
        <v>73.745999999999995</v>
      </c>
      <c r="F3662" t="s">
        <v>173</v>
      </c>
      <c r="G3662" s="16">
        <v>46298.780196087966</v>
      </c>
    </row>
    <row r="3663" spans="1:7" x14ac:dyDescent="0.35">
      <c r="A3663" t="s">
        <v>39</v>
      </c>
      <c r="B3663">
        <v>2006</v>
      </c>
      <c r="C3663" t="s">
        <v>20</v>
      </c>
      <c r="D3663" t="s">
        <v>21</v>
      </c>
      <c r="E3663">
        <v>107253666</v>
      </c>
      <c r="F3663" t="s">
        <v>173</v>
      </c>
      <c r="G3663" s="16">
        <v>46298.780196087966</v>
      </c>
    </row>
    <row r="3664" spans="1:7" x14ac:dyDescent="0.35">
      <c r="A3664" t="s">
        <v>39</v>
      </c>
      <c r="B3664">
        <v>2006</v>
      </c>
      <c r="C3664" t="s">
        <v>22</v>
      </c>
      <c r="D3664" t="s">
        <v>23</v>
      </c>
      <c r="E3664">
        <v>54.482116088616948</v>
      </c>
      <c r="F3664" t="s">
        <v>173</v>
      </c>
      <c r="G3664" s="16">
        <v>46298.780196087966</v>
      </c>
    </row>
    <row r="3665" spans="1:7" x14ac:dyDescent="0.35">
      <c r="A3665" t="s">
        <v>39</v>
      </c>
      <c r="B3665">
        <v>2007</v>
      </c>
      <c r="C3665" t="s">
        <v>6</v>
      </c>
      <c r="D3665" t="s">
        <v>7</v>
      </c>
      <c r="E3665">
        <v>97.9</v>
      </c>
      <c r="F3665" t="s">
        <v>173</v>
      </c>
      <c r="G3665" s="16">
        <v>46298.780196087966</v>
      </c>
    </row>
    <row r="3666" spans="1:7" x14ac:dyDescent="0.35">
      <c r="A3666" t="s">
        <v>39</v>
      </c>
      <c r="B3666">
        <v>2007</v>
      </c>
      <c r="C3666" t="s">
        <v>8</v>
      </c>
      <c r="D3666" t="s">
        <v>9</v>
      </c>
      <c r="E3666">
        <v>1074439987400.411</v>
      </c>
      <c r="F3666" t="s">
        <v>173</v>
      </c>
      <c r="G3666" s="16">
        <v>46298.780196087966</v>
      </c>
    </row>
    <row r="3667" spans="1:7" x14ac:dyDescent="0.35">
      <c r="A3667" t="s">
        <v>39</v>
      </c>
      <c r="B3667">
        <v>2007</v>
      </c>
      <c r="C3667" t="s">
        <v>10</v>
      </c>
      <c r="D3667" t="s">
        <v>11</v>
      </c>
      <c r="E3667">
        <v>2.0778639395329037</v>
      </c>
      <c r="F3667" t="s">
        <v>173</v>
      </c>
      <c r="G3667" s="16">
        <v>46298.780196087966</v>
      </c>
    </row>
    <row r="3668" spans="1:7" x14ac:dyDescent="0.35">
      <c r="A3668" t="s">
        <v>39</v>
      </c>
      <c r="B3668">
        <v>2007</v>
      </c>
      <c r="C3668" t="s">
        <v>12</v>
      </c>
      <c r="D3668" t="s">
        <v>13</v>
      </c>
      <c r="E3668">
        <v>21102.268833834871</v>
      </c>
      <c r="F3668" t="s">
        <v>173</v>
      </c>
      <c r="G3668" s="16">
        <v>46298.780196087966</v>
      </c>
    </row>
    <row r="3669" spans="1:7" x14ac:dyDescent="0.35">
      <c r="A3669" t="s">
        <v>39</v>
      </c>
      <c r="B3669">
        <v>2007</v>
      </c>
      <c r="C3669" t="s">
        <v>14</v>
      </c>
      <c r="D3669" t="s">
        <v>15</v>
      </c>
      <c r="E3669">
        <v>3.9668490545823532</v>
      </c>
      <c r="F3669" t="s">
        <v>173</v>
      </c>
      <c r="G3669" s="16">
        <v>46298.780196087966</v>
      </c>
    </row>
    <row r="3670" spans="1:7" x14ac:dyDescent="0.35">
      <c r="A3670" t="s">
        <v>39</v>
      </c>
      <c r="B3670">
        <v>2007</v>
      </c>
      <c r="C3670" t="s">
        <v>16</v>
      </c>
      <c r="D3670" t="s">
        <v>17</v>
      </c>
      <c r="E3670">
        <v>20.81</v>
      </c>
      <c r="F3670" t="s">
        <v>173</v>
      </c>
      <c r="G3670" s="16">
        <v>46298.780196087966</v>
      </c>
    </row>
    <row r="3671" spans="1:7" x14ac:dyDescent="0.35">
      <c r="A3671" t="s">
        <v>39</v>
      </c>
      <c r="B3671">
        <v>2007</v>
      </c>
      <c r="C3671" t="s">
        <v>18</v>
      </c>
      <c r="D3671" t="s">
        <v>19</v>
      </c>
      <c r="E3671">
        <v>73.796000000000006</v>
      </c>
      <c r="F3671" t="s">
        <v>173</v>
      </c>
      <c r="G3671" s="16">
        <v>46298.780196087966</v>
      </c>
    </row>
    <row r="3672" spans="1:7" x14ac:dyDescent="0.35">
      <c r="A3672" t="s">
        <v>39</v>
      </c>
      <c r="B3672">
        <v>2007</v>
      </c>
      <c r="C3672" t="s">
        <v>20</v>
      </c>
      <c r="D3672" t="s">
        <v>21</v>
      </c>
      <c r="E3672">
        <v>108774360</v>
      </c>
      <c r="F3672" t="s">
        <v>173</v>
      </c>
      <c r="G3672" s="16">
        <v>46298.780196087966</v>
      </c>
    </row>
    <row r="3673" spans="1:7" x14ac:dyDescent="0.35">
      <c r="A3673" t="s">
        <v>39</v>
      </c>
      <c r="B3673">
        <v>2007</v>
      </c>
      <c r="C3673" t="s">
        <v>22</v>
      </c>
      <c r="D3673" t="s">
        <v>23</v>
      </c>
      <c r="E3673">
        <v>55.258524399036837</v>
      </c>
      <c r="F3673" t="s">
        <v>173</v>
      </c>
      <c r="G3673" s="16">
        <v>46298.780196087966</v>
      </c>
    </row>
    <row r="3674" spans="1:7" x14ac:dyDescent="0.35">
      <c r="A3674" t="s">
        <v>39</v>
      </c>
      <c r="B3674">
        <v>2008</v>
      </c>
      <c r="C3674" t="s">
        <v>6</v>
      </c>
      <c r="D3674" t="s">
        <v>7</v>
      </c>
      <c r="E3674">
        <v>98.9</v>
      </c>
      <c r="F3674" t="s">
        <v>173</v>
      </c>
      <c r="G3674" s="16">
        <v>46298.780196087966</v>
      </c>
    </row>
    <row r="3675" spans="1:7" x14ac:dyDescent="0.35">
      <c r="A3675" t="s">
        <v>39</v>
      </c>
      <c r="B3675">
        <v>2008</v>
      </c>
      <c r="C3675" t="s">
        <v>8</v>
      </c>
      <c r="D3675" t="s">
        <v>9</v>
      </c>
      <c r="E3675">
        <v>1084575522256.8807</v>
      </c>
      <c r="F3675" t="s">
        <v>173</v>
      </c>
      <c r="G3675" s="16">
        <v>46298.780196087966</v>
      </c>
    </row>
    <row r="3676" spans="1:7" x14ac:dyDescent="0.35">
      <c r="A3676" t="s">
        <v>39</v>
      </c>
      <c r="B3676">
        <v>2008</v>
      </c>
      <c r="C3676" t="s">
        <v>10</v>
      </c>
      <c r="D3676" t="s">
        <v>11</v>
      </c>
      <c r="E3676">
        <v>0.94333187291293541</v>
      </c>
      <c r="F3676" t="s">
        <v>173</v>
      </c>
      <c r="G3676" s="16">
        <v>46298.780196087966</v>
      </c>
    </row>
    <row r="3677" spans="1:7" x14ac:dyDescent="0.35">
      <c r="A3677" t="s">
        <v>39</v>
      </c>
      <c r="B3677">
        <v>2008</v>
      </c>
      <c r="C3677" t="s">
        <v>12</v>
      </c>
      <c r="D3677" t="s">
        <v>13</v>
      </c>
      <c r="E3677">
        <v>20992.560266236385</v>
      </c>
      <c r="F3677" t="s">
        <v>173</v>
      </c>
      <c r="G3677" s="16">
        <v>46298.780196087966</v>
      </c>
    </row>
    <row r="3678" spans="1:7" x14ac:dyDescent="0.35">
      <c r="A3678" t="s">
        <v>39</v>
      </c>
      <c r="B3678">
        <v>2008</v>
      </c>
      <c r="C3678" t="s">
        <v>14</v>
      </c>
      <c r="D3678" t="s">
        <v>15</v>
      </c>
      <c r="E3678">
        <v>5.1249827457589641</v>
      </c>
      <c r="F3678" t="s">
        <v>173</v>
      </c>
      <c r="G3678" s="16">
        <v>46298.780196087966</v>
      </c>
    </row>
    <row r="3679" spans="1:7" x14ac:dyDescent="0.35">
      <c r="A3679" t="s">
        <v>39</v>
      </c>
      <c r="B3679">
        <v>2008</v>
      </c>
      <c r="C3679" t="s">
        <v>16</v>
      </c>
      <c r="D3679" t="s">
        <v>17</v>
      </c>
      <c r="E3679">
        <v>21.71</v>
      </c>
      <c r="F3679" t="s">
        <v>173</v>
      </c>
      <c r="G3679" s="16">
        <v>46298.780196087966</v>
      </c>
    </row>
    <row r="3680" spans="1:7" x14ac:dyDescent="0.35">
      <c r="A3680" t="s">
        <v>39</v>
      </c>
      <c r="B3680">
        <v>2008</v>
      </c>
      <c r="C3680" t="s">
        <v>18</v>
      </c>
      <c r="D3680" t="s">
        <v>19</v>
      </c>
      <c r="E3680">
        <v>73.694999999999993</v>
      </c>
      <c r="F3680" t="s">
        <v>173</v>
      </c>
      <c r="G3680" s="16">
        <v>46298.780196087966</v>
      </c>
    </row>
    <row r="3681" spans="1:7" x14ac:dyDescent="0.35">
      <c r="A3681" t="s">
        <v>39</v>
      </c>
      <c r="B3681">
        <v>2008</v>
      </c>
      <c r="C3681" t="s">
        <v>20</v>
      </c>
      <c r="D3681" t="s">
        <v>21</v>
      </c>
      <c r="E3681">
        <v>110374288</v>
      </c>
      <c r="F3681" t="s">
        <v>173</v>
      </c>
      <c r="G3681" s="16">
        <v>46298.780196087966</v>
      </c>
    </row>
    <row r="3682" spans="1:7" x14ac:dyDescent="0.35">
      <c r="A3682" t="s">
        <v>39</v>
      </c>
      <c r="B3682">
        <v>2008</v>
      </c>
      <c r="C3682" t="s">
        <v>22</v>
      </c>
      <c r="D3682" t="s">
        <v>23</v>
      </c>
      <c r="E3682">
        <v>56.365281873177288</v>
      </c>
      <c r="F3682" t="s">
        <v>173</v>
      </c>
      <c r="G3682" s="16">
        <v>46298.780196087966</v>
      </c>
    </row>
    <row r="3683" spans="1:7" x14ac:dyDescent="0.35">
      <c r="A3683" t="s">
        <v>39</v>
      </c>
      <c r="B3683">
        <v>2009</v>
      </c>
      <c r="C3683" t="s">
        <v>6</v>
      </c>
      <c r="D3683" t="s">
        <v>7</v>
      </c>
      <c r="E3683">
        <v>98.3</v>
      </c>
      <c r="F3683" t="s">
        <v>173</v>
      </c>
      <c r="G3683" s="16">
        <v>46298.780196087966</v>
      </c>
    </row>
    <row r="3684" spans="1:7" x14ac:dyDescent="0.35">
      <c r="A3684" t="s">
        <v>39</v>
      </c>
      <c r="B3684">
        <v>2009</v>
      </c>
      <c r="C3684" t="s">
        <v>8</v>
      </c>
      <c r="D3684" t="s">
        <v>9</v>
      </c>
      <c r="E3684">
        <v>1016298775542.7555</v>
      </c>
      <c r="F3684" t="s">
        <v>173</v>
      </c>
      <c r="G3684" s="16">
        <v>46298.780196087966</v>
      </c>
    </row>
    <row r="3685" spans="1:7" x14ac:dyDescent="0.35">
      <c r="A3685" t="s">
        <v>39</v>
      </c>
      <c r="B3685">
        <v>2009</v>
      </c>
      <c r="C3685" t="s">
        <v>10</v>
      </c>
      <c r="D3685" t="s">
        <v>11</v>
      </c>
      <c r="E3685">
        <v>-6.295250566972868</v>
      </c>
      <c r="F3685" t="s">
        <v>173</v>
      </c>
      <c r="G3685" s="16">
        <v>46298.780196087966</v>
      </c>
    </row>
    <row r="3686" spans="1:7" x14ac:dyDescent="0.35">
      <c r="A3686" t="s">
        <v>39</v>
      </c>
      <c r="B3686">
        <v>2009</v>
      </c>
      <c r="C3686" t="s">
        <v>12</v>
      </c>
      <c r="D3686" t="s">
        <v>13</v>
      </c>
      <c r="E3686">
        <v>19385.543725187741</v>
      </c>
      <c r="F3686" t="s">
        <v>173</v>
      </c>
      <c r="G3686" s="16">
        <v>46298.780196087966</v>
      </c>
    </row>
    <row r="3687" spans="1:7" x14ac:dyDescent="0.35">
      <c r="A3687" t="s">
        <v>39</v>
      </c>
      <c r="B3687">
        <v>2009</v>
      </c>
      <c r="C3687" t="s">
        <v>14</v>
      </c>
      <c r="D3687" t="s">
        <v>15</v>
      </c>
      <c r="E3687">
        <v>5.2973558422885576</v>
      </c>
      <c r="F3687" t="s">
        <v>173</v>
      </c>
      <c r="G3687" s="16">
        <v>46298.780196087966</v>
      </c>
    </row>
    <row r="3688" spans="1:7" x14ac:dyDescent="0.35">
      <c r="A3688" t="s">
        <v>39</v>
      </c>
      <c r="B3688">
        <v>2009</v>
      </c>
      <c r="C3688" t="s">
        <v>16</v>
      </c>
      <c r="D3688" t="s">
        <v>17</v>
      </c>
      <c r="E3688">
        <v>26.34</v>
      </c>
      <c r="F3688" t="s">
        <v>173</v>
      </c>
      <c r="G3688" s="16">
        <v>46298.780196087966</v>
      </c>
    </row>
    <row r="3689" spans="1:7" x14ac:dyDescent="0.35">
      <c r="A3689" t="s">
        <v>39</v>
      </c>
      <c r="B3689">
        <v>2009</v>
      </c>
      <c r="C3689" t="s">
        <v>18</v>
      </c>
      <c r="D3689" t="s">
        <v>19</v>
      </c>
      <c r="E3689">
        <v>73.628</v>
      </c>
      <c r="F3689" t="s">
        <v>173</v>
      </c>
      <c r="G3689" s="16">
        <v>46298.780196087966</v>
      </c>
    </row>
    <row r="3690" spans="1:7" x14ac:dyDescent="0.35">
      <c r="A3690" t="s">
        <v>39</v>
      </c>
      <c r="B3690">
        <v>2009</v>
      </c>
      <c r="C3690" t="s">
        <v>20</v>
      </c>
      <c r="D3690" t="s">
        <v>21</v>
      </c>
      <c r="E3690">
        <v>111999721</v>
      </c>
      <c r="F3690" t="s">
        <v>173</v>
      </c>
      <c r="G3690" s="16">
        <v>46298.780196087966</v>
      </c>
    </row>
    <row r="3691" spans="1:7" x14ac:dyDescent="0.35">
      <c r="A3691" t="s">
        <v>39</v>
      </c>
      <c r="B3691">
        <v>2009</v>
      </c>
      <c r="C3691" t="s">
        <v>22</v>
      </c>
      <c r="D3691" t="s">
        <v>23</v>
      </c>
      <c r="E3691">
        <v>54.591742135632259</v>
      </c>
      <c r="F3691" t="s">
        <v>173</v>
      </c>
      <c r="G3691" s="16">
        <v>46298.780196087966</v>
      </c>
    </row>
    <row r="3692" spans="1:7" x14ac:dyDescent="0.35">
      <c r="A3692" t="s">
        <v>39</v>
      </c>
      <c r="B3692">
        <v>2010</v>
      </c>
      <c r="C3692" t="s">
        <v>6</v>
      </c>
      <c r="D3692" t="s">
        <v>7</v>
      </c>
      <c r="E3692">
        <v>99.2</v>
      </c>
      <c r="F3692" t="s">
        <v>173</v>
      </c>
      <c r="G3692" s="16">
        <v>46298.780196087966</v>
      </c>
    </row>
    <row r="3693" spans="1:7" x14ac:dyDescent="0.35">
      <c r="A3693" t="s">
        <v>39</v>
      </c>
      <c r="B3693">
        <v>2010</v>
      </c>
      <c r="C3693" t="s">
        <v>8</v>
      </c>
      <c r="D3693" t="s">
        <v>9</v>
      </c>
      <c r="E3693">
        <v>1066822388040.1488</v>
      </c>
      <c r="F3693" t="s">
        <v>173</v>
      </c>
      <c r="G3693" s="16">
        <v>46298.780196087966</v>
      </c>
    </row>
    <row r="3694" spans="1:7" x14ac:dyDescent="0.35">
      <c r="A3694" t="s">
        <v>39</v>
      </c>
      <c r="B3694">
        <v>2010</v>
      </c>
      <c r="C3694" t="s">
        <v>10</v>
      </c>
      <c r="D3694" t="s">
        <v>11</v>
      </c>
      <c r="E3694">
        <v>4.9713345832195017</v>
      </c>
      <c r="F3694" t="s">
        <v>173</v>
      </c>
      <c r="G3694" s="16">
        <v>46298.780196087966</v>
      </c>
    </row>
    <row r="3695" spans="1:7" x14ac:dyDescent="0.35">
      <c r="A3695" t="s">
        <v>39</v>
      </c>
      <c r="B3695">
        <v>2010</v>
      </c>
      <c r="C3695" t="s">
        <v>12</v>
      </c>
      <c r="D3695" t="s">
        <v>13</v>
      </c>
      <c r="E3695">
        <v>20058.385488230142</v>
      </c>
      <c r="F3695" t="s">
        <v>173</v>
      </c>
      <c r="G3695" s="16">
        <v>46298.780196087966</v>
      </c>
    </row>
    <row r="3696" spans="1:7" x14ac:dyDescent="0.35">
      <c r="A3696" t="s">
        <v>39</v>
      </c>
      <c r="B3696">
        <v>2010</v>
      </c>
      <c r="C3696" t="s">
        <v>14</v>
      </c>
      <c r="D3696" t="s">
        <v>15</v>
      </c>
      <c r="E3696">
        <v>4.1567272268017366</v>
      </c>
      <c r="F3696" t="s">
        <v>173</v>
      </c>
      <c r="G3696" s="16">
        <v>46298.780196087966</v>
      </c>
    </row>
    <row r="3697" spans="1:7" x14ac:dyDescent="0.35">
      <c r="A3697" t="s">
        <v>39</v>
      </c>
      <c r="B3697">
        <v>2010</v>
      </c>
      <c r="C3697" t="s">
        <v>16</v>
      </c>
      <c r="D3697" t="s">
        <v>17</v>
      </c>
      <c r="E3697">
        <v>31.05</v>
      </c>
      <c r="F3697" t="s">
        <v>173</v>
      </c>
      <c r="G3697" s="16">
        <v>46298.780196087966</v>
      </c>
    </row>
    <row r="3698" spans="1:7" x14ac:dyDescent="0.35">
      <c r="A3698" t="s">
        <v>39</v>
      </c>
      <c r="B3698">
        <v>2010</v>
      </c>
      <c r="C3698" t="s">
        <v>18</v>
      </c>
      <c r="D3698" t="s">
        <v>19</v>
      </c>
      <c r="E3698">
        <v>73.718000000000004</v>
      </c>
      <c r="F3698" t="s">
        <v>173</v>
      </c>
      <c r="G3698" s="16">
        <v>46298.780196087966</v>
      </c>
    </row>
    <row r="3699" spans="1:7" x14ac:dyDescent="0.35">
      <c r="A3699" t="s">
        <v>39</v>
      </c>
      <c r="B3699">
        <v>2010</v>
      </c>
      <c r="C3699" t="s">
        <v>20</v>
      </c>
      <c r="D3699" t="s">
        <v>21</v>
      </c>
      <c r="E3699">
        <v>113623895</v>
      </c>
      <c r="F3699" t="s">
        <v>173</v>
      </c>
      <c r="G3699" s="16">
        <v>46298.780196087966</v>
      </c>
    </row>
    <row r="3700" spans="1:7" x14ac:dyDescent="0.35">
      <c r="A3700" t="s">
        <v>39</v>
      </c>
      <c r="B3700">
        <v>2010</v>
      </c>
      <c r="C3700" t="s">
        <v>22</v>
      </c>
      <c r="D3700" t="s">
        <v>23</v>
      </c>
      <c r="E3700">
        <v>59.273384533628601</v>
      </c>
      <c r="F3700" t="s">
        <v>173</v>
      </c>
      <c r="G3700" s="16">
        <v>46298.780196087966</v>
      </c>
    </row>
    <row r="3701" spans="1:7" x14ac:dyDescent="0.35">
      <c r="A3701" t="s">
        <v>39</v>
      </c>
      <c r="B3701">
        <v>2011</v>
      </c>
      <c r="C3701" t="s">
        <v>6</v>
      </c>
      <c r="D3701" t="s">
        <v>7</v>
      </c>
      <c r="E3701">
        <v>99</v>
      </c>
      <c r="F3701" t="s">
        <v>173</v>
      </c>
      <c r="G3701" s="16">
        <v>46298.780196087966</v>
      </c>
    </row>
    <row r="3702" spans="1:7" x14ac:dyDescent="0.35">
      <c r="A3702" t="s">
        <v>39</v>
      </c>
      <c r="B3702">
        <v>2011</v>
      </c>
      <c r="C3702" t="s">
        <v>8</v>
      </c>
      <c r="D3702" t="s">
        <v>9</v>
      </c>
      <c r="E3702">
        <v>1103564231719.4314</v>
      </c>
      <c r="F3702" t="s">
        <v>173</v>
      </c>
      <c r="G3702" s="16">
        <v>46298.780196087966</v>
      </c>
    </row>
    <row r="3703" spans="1:7" x14ac:dyDescent="0.35">
      <c r="A3703" t="s">
        <v>39</v>
      </c>
      <c r="B3703">
        <v>2011</v>
      </c>
      <c r="C3703" t="s">
        <v>10</v>
      </c>
      <c r="D3703" t="s">
        <v>11</v>
      </c>
      <c r="E3703">
        <v>3.4440450529708926</v>
      </c>
      <c r="F3703" t="s">
        <v>173</v>
      </c>
      <c r="G3703" s="16">
        <v>46298.780196087966</v>
      </c>
    </row>
    <row r="3704" spans="1:7" x14ac:dyDescent="0.35">
      <c r="A3704" t="s">
        <v>39</v>
      </c>
      <c r="B3704">
        <v>2011</v>
      </c>
      <c r="C3704" t="s">
        <v>12</v>
      </c>
      <c r="D3704" t="s">
        <v>13</v>
      </c>
      <c r="E3704">
        <v>20457.600167778302</v>
      </c>
      <c r="F3704" t="s">
        <v>173</v>
      </c>
      <c r="G3704" s="16">
        <v>46298.780196087966</v>
      </c>
    </row>
    <row r="3705" spans="1:7" x14ac:dyDescent="0.35">
      <c r="A3705" t="s">
        <v>39</v>
      </c>
      <c r="B3705">
        <v>2011</v>
      </c>
      <c r="C3705" t="s">
        <v>14</v>
      </c>
      <c r="D3705" t="s">
        <v>15</v>
      </c>
      <c r="E3705">
        <v>3.4073782460574211</v>
      </c>
      <c r="F3705" t="s">
        <v>173</v>
      </c>
      <c r="G3705" s="16">
        <v>46298.780196087966</v>
      </c>
    </row>
    <row r="3706" spans="1:7" x14ac:dyDescent="0.35">
      <c r="A3706" t="s">
        <v>39</v>
      </c>
      <c r="B3706">
        <v>2011</v>
      </c>
      <c r="C3706" t="s">
        <v>16</v>
      </c>
      <c r="D3706" t="s">
        <v>17</v>
      </c>
      <c r="E3706">
        <v>37.1762954125184</v>
      </c>
      <c r="F3706" t="s">
        <v>173</v>
      </c>
      <c r="G3706" s="16">
        <v>46298.780196087966</v>
      </c>
    </row>
    <row r="3707" spans="1:7" x14ac:dyDescent="0.35">
      <c r="A3707" t="s">
        <v>39</v>
      </c>
      <c r="B3707">
        <v>2011</v>
      </c>
      <c r="C3707" t="s">
        <v>18</v>
      </c>
      <c r="D3707" t="s">
        <v>19</v>
      </c>
      <c r="E3707">
        <v>73.921000000000006</v>
      </c>
      <c r="F3707" t="s">
        <v>173</v>
      </c>
      <c r="G3707" s="16">
        <v>46298.780196087966</v>
      </c>
    </row>
    <row r="3708" spans="1:7" x14ac:dyDescent="0.35">
      <c r="A3708" t="s">
        <v>39</v>
      </c>
      <c r="B3708">
        <v>2011</v>
      </c>
      <c r="C3708" t="s">
        <v>20</v>
      </c>
      <c r="D3708" t="s">
        <v>21</v>
      </c>
      <c r="E3708">
        <v>115243504</v>
      </c>
      <c r="F3708" t="s">
        <v>173</v>
      </c>
      <c r="G3708" s="16">
        <v>46298.780196087966</v>
      </c>
    </row>
    <row r="3709" spans="1:7" x14ac:dyDescent="0.35">
      <c r="A3709" t="s">
        <v>39</v>
      </c>
      <c r="B3709">
        <v>2011</v>
      </c>
      <c r="C3709" t="s">
        <v>22</v>
      </c>
      <c r="D3709" t="s">
        <v>23</v>
      </c>
      <c r="E3709">
        <v>62.16238727644977</v>
      </c>
      <c r="F3709" t="s">
        <v>173</v>
      </c>
      <c r="G3709" s="16">
        <v>46298.780196087966</v>
      </c>
    </row>
    <row r="3710" spans="1:7" x14ac:dyDescent="0.35">
      <c r="A3710" t="s">
        <v>39</v>
      </c>
      <c r="B3710">
        <v>2012</v>
      </c>
      <c r="C3710" t="s">
        <v>6</v>
      </c>
      <c r="D3710" t="s">
        <v>7</v>
      </c>
      <c r="E3710">
        <v>99.1</v>
      </c>
      <c r="F3710" t="s">
        <v>173</v>
      </c>
      <c r="G3710" s="16">
        <v>46298.780196087966</v>
      </c>
    </row>
    <row r="3711" spans="1:7" x14ac:dyDescent="0.35">
      <c r="A3711" t="s">
        <v>39</v>
      </c>
      <c r="B3711">
        <v>2012</v>
      </c>
      <c r="C3711" t="s">
        <v>8</v>
      </c>
      <c r="D3711" t="s">
        <v>9</v>
      </c>
      <c r="E3711">
        <v>1142776194745.5684</v>
      </c>
      <c r="F3711" t="s">
        <v>173</v>
      </c>
      <c r="G3711" s="16">
        <v>46298.780196087966</v>
      </c>
    </row>
    <row r="3712" spans="1:7" x14ac:dyDescent="0.35">
      <c r="A3712" t="s">
        <v>39</v>
      </c>
      <c r="B3712">
        <v>2012</v>
      </c>
      <c r="C3712" t="s">
        <v>10</v>
      </c>
      <c r="D3712" t="s">
        <v>11</v>
      </c>
      <c r="E3712">
        <v>3.5532107601060829</v>
      </c>
      <c r="F3712" t="s">
        <v>173</v>
      </c>
      <c r="G3712" s="16">
        <v>46298.780196087966</v>
      </c>
    </row>
    <row r="3713" spans="1:7" x14ac:dyDescent="0.35">
      <c r="A3713" t="s">
        <v>39</v>
      </c>
      <c r="B3713">
        <v>2012</v>
      </c>
      <c r="C3713" t="s">
        <v>12</v>
      </c>
      <c r="D3713" t="s">
        <v>13</v>
      </c>
      <c r="E3713">
        <v>20898.935720907961</v>
      </c>
      <c r="F3713" t="s">
        <v>173</v>
      </c>
      <c r="G3713" s="16">
        <v>46298.780196087966</v>
      </c>
    </row>
    <row r="3714" spans="1:7" x14ac:dyDescent="0.35">
      <c r="A3714" t="s">
        <v>39</v>
      </c>
      <c r="B3714">
        <v>2012</v>
      </c>
      <c r="C3714" t="s">
        <v>14</v>
      </c>
      <c r="D3714" t="s">
        <v>15</v>
      </c>
      <c r="E3714">
        <v>4.111509810702894</v>
      </c>
      <c r="F3714" t="s">
        <v>173</v>
      </c>
      <c r="G3714" s="16">
        <v>46298.780196087966</v>
      </c>
    </row>
    <row r="3715" spans="1:7" x14ac:dyDescent="0.35">
      <c r="A3715" t="s">
        <v>39</v>
      </c>
      <c r="B3715">
        <v>2012</v>
      </c>
      <c r="C3715" t="s">
        <v>16</v>
      </c>
      <c r="D3715" t="s">
        <v>17</v>
      </c>
      <c r="E3715">
        <v>39.75</v>
      </c>
      <c r="F3715" t="s">
        <v>173</v>
      </c>
      <c r="G3715" s="16">
        <v>46298.780196087966</v>
      </c>
    </row>
    <row r="3716" spans="1:7" x14ac:dyDescent="0.35">
      <c r="A3716" t="s">
        <v>39</v>
      </c>
      <c r="B3716">
        <v>2012</v>
      </c>
      <c r="C3716" t="s">
        <v>18</v>
      </c>
      <c r="D3716" t="s">
        <v>19</v>
      </c>
      <c r="E3716">
        <v>74.128</v>
      </c>
      <c r="F3716" t="s">
        <v>173</v>
      </c>
      <c r="G3716" s="16">
        <v>46298.780196087966</v>
      </c>
    </row>
    <row r="3717" spans="1:7" x14ac:dyDescent="0.35">
      <c r="A3717" t="s">
        <v>39</v>
      </c>
      <c r="B3717">
        <v>2012</v>
      </c>
      <c r="C3717" t="s">
        <v>20</v>
      </c>
      <c r="D3717" t="s">
        <v>21</v>
      </c>
      <c r="E3717">
        <v>116818208</v>
      </c>
      <c r="F3717" t="s">
        <v>173</v>
      </c>
      <c r="G3717" s="16">
        <v>46298.780196087966</v>
      </c>
    </row>
    <row r="3718" spans="1:7" x14ac:dyDescent="0.35">
      <c r="A3718" t="s">
        <v>39</v>
      </c>
      <c r="B3718">
        <v>2012</v>
      </c>
      <c r="C3718" t="s">
        <v>22</v>
      </c>
      <c r="D3718" t="s">
        <v>23</v>
      </c>
      <c r="E3718">
        <v>64.257931893898885</v>
      </c>
      <c r="F3718" t="s">
        <v>173</v>
      </c>
      <c r="G3718" s="16">
        <v>46298.780196087966</v>
      </c>
    </row>
    <row r="3719" spans="1:7" x14ac:dyDescent="0.35">
      <c r="A3719" t="s">
        <v>39</v>
      </c>
      <c r="B3719">
        <v>2013</v>
      </c>
      <c r="C3719" t="s">
        <v>6</v>
      </c>
      <c r="D3719" t="s">
        <v>7</v>
      </c>
      <c r="E3719">
        <v>99.1</v>
      </c>
      <c r="F3719" t="s">
        <v>173</v>
      </c>
      <c r="G3719" s="16">
        <v>46298.780196087966</v>
      </c>
    </row>
    <row r="3720" spans="1:7" x14ac:dyDescent="0.35">
      <c r="A3720" t="s">
        <v>39</v>
      </c>
      <c r="B3720">
        <v>2013</v>
      </c>
      <c r="C3720" t="s">
        <v>8</v>
      </c>
      <c r="D3720" t="s">
        <v>9</v>
      </c>
      <c r="E3720">
        <v>1152513808415.9087</v>
      </c>
      <c r="F3720" t="s">
        <v>173</v>
      </c>
      <c r="G3720" s="16">
        <v>46298.780196087966</v>
      </c>
    </row>
    <row r="3721" spans="1:7" x14ac:dyDescent="0.35">
      <c r="A3721" t="s">
        <v>39</v>
      </c>
      <c r="B3721">
        <v>2013</v>
      </c>
      <c r="C3721" t="s">
        <v>10</v>
      </c>
      <c r="D3721" t="s">
        <v>11</v>
      </c>
      <c r="E3721">
        <v>0.85210155016470424</v>
      </c>
      <c r="F3721" t="s">
        <v>173</v>
      </c>
      <c r="G3721" s="16">
        <v>46298.780196087966</v>
      </c>
    </row>
    <row r="3722" spans="1:7" x14ac:dyDescent="0.35">
      <c r="A3722" t="s">
        <v>39</v>
      </c>
      <c r="B3722">
        <v>2013</v>
      </c>
      <c r="C3722" t="s">
        <v>12</v>
      </c>
      <c r="D3722" t="s">
        <v>13</v>
      </c>
      <c r="E3722">
        <v>20805.348040656419</v>
      </c>
      <c r="F3722" t="s">
        <v>173</v>
      </c>
      <c r="G3722" s="16">
        <v>46298.780196087966</v>
      </c>
    </row>
    <row r="3723" spans="1:7" x14ac:dyDescent="0.35">
      <c r="A3723" t="s">
        <v>39</v>
      </c>
      <c r="B3723">
        <v>2013</v>
      </c>
      <c r="C3723" t="s">
        <v>14</v>
      </c>
      <c r="D3723" t="s">
        <v>15</v>
      </c>
      <c r="E3723">
        <v>3.8063906974720441</v>
      </c>
      <c r="F3723" t="s">
        <v>173</v>
      </c>
      <c r="G3723" s="16">
        <v>46298.780196087966</v>
      </c>
    </row>
    <row r="3724" spans="1:7" x14ac:dyDescent="0.35">
      <c r="A3724" t="s">
        <v>39</v>
      </c>
      <c r="B3724">
        <v>2013</v>
      </c>
      <c r="C3724" t="s">
        <v>16</v>
      </c>
      <c r="D3724" t="s">
        <v>17</v>
      </c>
      <c r="E3724">
        <v>43.46</v>
      </c>
      <c r="F3724" t="s">
        <v>173</v>
      </c>
      <c r="G3724" s="16">
        <v>46298.780196087966</v>
      </c>
    </row>
    <row r="3725" spans="1:7" x14ac:dyDescent="0.35">
      <c r="A3725" t="s">
        <v>39</v>
      </c>
      <c r="B3725">
        <v>2013</v>
      </c>
      <c r="C3725" t="s">
        <v>18</v>
      </c>
      <c r="D3725" t="s">
        <v>19</v>
      </c>
      <c r="E3725">
        <v>74.289000000000001</v>
      </c>
      <c r="F3725" t="s">
        <v>173</v>
      </c>
      <c r="G3725" s="16">
        <v>46298.780196087966</v>
      </c>
    </row>
    <row r="3726" spans="1:7" x14ac:dyDescent="0.35">
      <c r="A3726" t="s">
        <v>39</v>
      </c>
      <c r="B3726">
        <v>2013</v>
      </c>
      <c r="C3726" t="s">
        <v>20</v>
      </c>
      <c r="D3726" t="s">
        <v>21</v>
      </c>
      <c r="E3726">
        <v>118343573</v>
      </c>
      <c r="F3726" t="s">
        <v>173</v>
      </c>
      <c r="G3726" s="16">
        <v>46298.780196087966</v>
      </c>
    </row>
    <row r="3727" spans="1:7" x14ac:dyDescent="0.35">
      <c r="A3727" t="s">
        <v>39</v>
      </c>
      <c r="B3727">
        <v>2013</v>
      </c>
      <c r="C3727" t="s">
        <v>22</v>
      </c>
      <c r="D3727" t="s">
        <v>23</v>
      </c>
      <c r="E3727">
        <v>62.691674766185201</v>
      </c>
      <c r="F3727" t="s">
        <v>173</v>
      </c>
      <c r="G3727" s="16">
        <v>46298.780196087966</v>
      </c>
    </row>
    <row r="3728" spans="1:7" x14ac:dyDescent="0.35">
      <c r="A3728" t="s">
        <v>39</v>
      </c>
      <c r="B3728">
        <v>2014</v>
      </c>
      <c r="C3728" t="s">
        <v>6</v>
      </c>
      <c r="D3728" t="s">
        <v>7</v>
      </c>
      <c r="E3728">
        <v>99.2</v>
      </c>
      <c r="F3728" t="s">
        <v>173</v>
      </c>
      <c r="G3728" s="16">
        <v>46298.780196087966</v>
      </c>
    </row>
    <row r="3729" spans="1:7" x14ac:dyDescent="0.35">
      <c r="A3729" t="s">
        <v>39</v>
      </c>
      <c r="B3729">
        <v>2014</v>
      </c>
      <c r="C3729" t="s">
        <v>8</v>
      </c>
      <c r="D3729" t="s">
        <v>9</v>
      </c>
      <c r="E3729">
        <v>1181370028573.7961</v>
      </c>
      <c r="F3729" t="s">
        <v>173</v>
      </c>
      <c r="G3729" s="16">
        <v>46298.780196087966</v>
      </c>
    </row>
    <row r="3730" spans="1:7" x14ac:dyDescent="0.35">
      <c r="A3730" t="s">
        <v>39</v>
      </c>
      <c r="B3730">
        <v>2014</v>
      </c>
      <c r="C3730" t="s">
        <v>10</v>
      </c>
      <c r="D3730" t="s">
        <v>11</v>
      </c>
      <c r="E3730">
        <v>2.5037635078359273</v>
      </c>
      <c r="F3730" t="s">
        <v>173</v>
      </c>
      <c r="G3730" s="16">
        <v>46298.780196087966</v>
      </c>
    </row>
    <row r="3731" spans="1:7" x14ac:dyDescent="0.35">
      <c r="A3731" t="s">
        <v>39</v>
      </c>
      <c r="B3731">
        <v>2014</v>
      </c>
      <c r="C3731" t="s">
        <v>12</v>
      </c>
      <c r="D3731" t="s">
        <v>13</v>
      </c>
      <c r="E3731">
        <v>21069.766165388621</v>
      </c>
      <c r="F3731" t="s">
        <v>173</v>
      </c>
      <c r="G3731" s="16">
        <v>46298.780196087966</v>
      </c>
    </row>
    <row r="3732" spans="1:7" x14ac:dyDescent="0.35">
      <c r="A3732" t="s">
        <v>39</v>
      </c>
      <c r="B3732">
        <v>2014</v>
      </c>
      <c r="C3732" t="s">
        <v>14</v>
      </c>
      <c r="D3732" t="s">
        <v>15</v>
      </c>
      <c r="E3732">
        <v>4.0186160807867868</v>
      </c>
      <c r="F3732" t="s">
        <v>173</v>
      </c>
      <c r="G3732" s="16">
        <v>46298.780196087966</v>
      </c>
    </row>
    <row r="3733" spans="1:7" x14ac:dyDescent="0.35">
      <c r="A3733" t="s">
        <v>39</v>
      </c>
      <c r="B3733">
        <v>2014</v>
      </c>
      <c r="C3733" t="s">
        <v>16</v>
      </c>
      <c r="D3733" t="s">
        <v>17</v>
      </c>
      <c r="E3733">
        <v>44.3856962723411</v>
      </c>
      <c r="F3733" t="s">
        <v>173</v>
      </c>
      <c r="G3733" s="16">
        <v>46298.780196087966</v>
      </c>
    </row>
    <row r="3734" spans="1:7" x14ac:dyDescent="0.35">
      <c r="A3734" t="s">
        <v>39</v>
      </c>
      <c r="B3734">
        <v>2014</v>
      </c>
      <c r="C3734" t="s">
        <v>18</v>
      </c>
      <c r="D3734" t="s">
        <v>19</v>
      </c>
      <c r="E3734">
        <v>74.403999999999996</v>
      </c>
      <c r="F3734" t="s">
        <v>173</v>
      </c>
      <c r="G3734" s="16">
        <v>46298.780196087966</v>
      </c>
    </row>
    <row r="3735" spans="1:7" x14ac:dyDescent="0.35">
      <c r="A3735" t="s">
        <v>39</v>
      </c>
      <c r="B3735">
        <v>2014</v>
      </c>
      <c r="C3735" t="s">
        <v>20</v>
      </c>
      <c r="D3735" t="s">
        <v>21</v>
      </c>
      <c r="E3735">
        <v>119784261</v>
      </c>
      <c r="F3735" t="s">
        <v>173</v>
      </c>
      <c r="G3735" s="16">
        <v>46298.780196087966</v>
      </c>
    </row>
    <row r="3736" spans="1:7" x14ac:dyDescent="0.35">
      <c r="A3736" t="s">
        <v>39</v>
      </c>
      <c r="B3736">
        <v>2014</v>
      </c>
      <c r="C3736" t="s">
        <v>22</v>
      </c>
      <c r="D3736" t="s">
        <v>23</v>
      </c>
      <c r="E3736">
        <v>64.098409031587536</v>
      </c>
      <c r="F3736" t="s">
        <v>173</v>
      </c>
      <c r="G3736" s="16">
        <v>46298.780196087966</v>
      </c>
    </row>
    <row r="3737" spans="1:7" x14ac:dyDescent="0.35">
      <c r="A3737" t="s">
        <v>39</v>
      </c>
      <c r="B3737">
        <v>2015</v>
      </c>
      <c r="C3737" t="s">
        <v>6</v>
      </c>
      <c r="D3737" t="s">
        <v>7</v>
      </c>
      <c r="E3737">
        <v>99</v>
      </c>
      <c r="F3737" t="s">
        <v>173</v>
      </c>
      <c r="G3737" s="16">
        <v>46298.780196087966</v>
      </c>
    </row>
    <row r="3738" spans="1:7" x14ac:dyDescent="0.35">
      <c r="A3738" t="s">
        <v>39</v>
      </c>
      <c r="B3738">
        <v>2015</v>
      </c>
      <c r="C3738" t="s">
        <v>8</v>
      </c>
      <c r="D3738" t="s">
        <v>9</v>
      </c>
      <c r="E3738">
        <v>1213294467653.782</v>
      </c>
      <c r="F3738" t="s">
        <v>173</v>
      </c>
      <c r="G3738" s="16">
        <v>46298.780196087966</v>
      </c>
    </row>
    <row r="3739" spans="1:7" x14ac:dyDescent="0.35">
      <c r="A3739" t="s">
        <v>39</v>
      </c>
      <c r="B3739">
        <v>2015</v>
      </c>
      <c r="C3739" t="s">
        <v>10</v>
      </c>
      <c r="D3739" t="s">
        <v>11</v>
      </c>
      <c r="E3739">
        <v>2.7023234302402557</v>
      </c>
      <c r="F3739" t="s">
        <v>173</v>
      </c>
      <c r="G3739" s="16">
        <v>46298.780196087966</v>
      </c>
    </row>
    <row r="3740" spans="1:7" x14ac:dyDescent="0.35">
      <c r="A3740" t="s">
        <v>39</v>
      </c>
      <c r="B3740">
        <v>2015</v>
      </c>
      <c r="C3740" t="s">
        <v>12</v>
      </c>
      <c r="D3740" t="s">
        <v>13</v>
      </c>
      <c r="E3740">
        <v>21408.928321619533</v>
      </c>
      <c r="F3740" t="s">
        <v>173</v>
      </c>
      <c r="G3740" s="16">
        <v>46298.780196087966</v>
      </c>
    </row>
    <row r="3741" spans="1:7" x14ac:dyDescent="0.35">
      <c r="A3741" t="s">
        <v>39</v>
      </c>
      <c r="B3741">
        <v>2015</v>
      </c>
      <c r="C3741" t="s">
        <v>14</v>
      </c>
      <c r="D3741" t="s">
        <v>15</v>
      </c>
      <c r="E3741">
        <v>2.7206406496402291</v>
      </c>
      <c r="F3741" t="s">
        <v>173</v>
      </c>
      <c r="G3741" s="16">
        <v>46298.780196087966</v>
      </c>
    </row>
    <row r="3742" spans="1:7" x14ac:dyDescent="0.35">
      <c r="A3742" t="s">
        <v>39</v>
      </c>
      <c r="B3742">
        <v>2015</v>
      </c>
      <c r="C3742" t="s">
        <v>16</v>
      </c>
      <c r="D3742" t="s">
        <v>17</v>
      </c>
      <c r="E3742">
        <v>57.431042992363302</v>
      </c>
      <c r="F3742" t="s">
        <v>173</v>
      </c>
      <c r="G3742" s="16">
        <v>46298.780196087966</v>
      </c>
    </row>
    <row r="3743" spans="1:7" x14ac:dyDescent="0.35">
      <c r="A3743" t="s">
        <v>39</v>
      </c>
      <c r="B3743">
        <v>2015</v>
      </c>
      <c r="C3743" t="s">
        <v>18</v>
      </c>
      <c r="D3743" t="s">
        <v>19</v>
      </c>
      <c r="E3743">
        <v>74.430999999999997</v>
      </c>
      <c r="F3743" t="s">
        <v>173</v>
      </c>
      <c r="G3743" s="16">
        <v>46298.780196087966</v>
      </c>
    </row>
    <row r="3744" spans="1:7" x14ac:dyDescent="0.35">
      <c r="A3744" t="s">
        <v>39</v>
      </c>
      <c r="B3744">
        <v>2015</v>
      </c>
      <c r="C3744" t="s">
        <v>20</v>
      </c>
      <c r="D3744" t="s">
        <v>21</v>
      </c>
      <c r="E3744">
        <v>121072306</v>
      </c>
      <c r="F3744" t="s">
        <v>173</v>
      </c>
      <c r="G3744" s="16">
        <v>46298.780196087966</v>
      </c>
    </row>
    <row r="3745" spans="1:7" x14ac:dyDescent="0.35">
      <c r="A3745" t="s">
        <v>39</v>
      </c>
      <c r="B3745">
        <v>2015</v>
      </c>
      <c r="C3745" t="s">
        <v>22</v>
      </c>
      <c r="D3745" t="s">
        <v>23</v>
      </c>
      <c r="E3745">
        <v>70.412974679925867</v>
      </c>
      <c r="F3745" t="s">
        <v>173</v>
      </c>
      <c r="G3745" s="16">
        <v>46298.780196087966</v>
      </c>
    </row>
    <row r="3746" spans="1:7" x14ac:dyDescent="0.35">
      <c r="A3746" t="s">
        <v>39</v>
      </c>
      <c r="B3746">
        <v>2016</v>
      </c>
      <c r="C3746" t="s">
        <v>6</v>
      </c>
      <c r="D3746" t="s">
        <v>7</v>
      </c>
      <c r="E3746">
        <v>99.5</v>
      </c>
      <c r="F3746" t="s">
        <v>173</v>
      </c>
      <c r="G3746" s="16">
        <v>46298.780196087966</v>
      </c>
    </row>
    <row r="3747" spans="1:7" x14ac:dyDescent="0.35">
      <c r="A3747" t="s">
        <v>39</v>
      </c>
      <c r="B3747">
        <v>2016</v>
      </c>
      <c r="C3747" t="s">
        <v>8</v>
      </c>
      <c r="D3747" t="s">
        <v>9</v>
      </c>
      <c r="E3747">
        <v>1234800029897.2534</v>
      </c>
      <c r="F3747" t="s">
        <v>173</v>
      </c>
      <c r="G3747" s="16">
        <v>46298.780196087966</v>
      </c>
    </row>
    <row r="3748" spans="1:7" x14ac:dyDescent="0.35">
      <c r="A3748" t="s">
        <v>39</v>
      </c>
      <c r="B3748">
        <v>2016</v>
      </c>
      <c r="C3748" t="s">
        <v>10</v>
      </c>
      <c r="D3748" t="s">
        <v>11</v>
      </c>
      <c r="E3748">
        <v>1.7724932254128021</v>
      </c>
      <c r="F3748" t="s">
        <v>173</v>
      </c>
      <c r="G3748" s="16">
        <v>46298.780196087966</v>
      </c>
    </row>
    <row r="3749" spans="1:7" x14ac:dyDescent="0.35">
      <c r="A3749" t="s">
        <v>39</v>
      </c>
      <c r="B3749">
        <v>2016</v>
      </c>
      <c r="C3749" t="s">
        <v>12</v>
      </c>
      <c r="D3749" t="s">
        <v>13</v>
      </c>
      <c r="E3749">
        <v>21578.263354125986</v>
      </c>
      <c r="F3749" t="s">
        <v>173</v>
      </c>
      <c r="G3749" s="16">
        <v>46298.780196087966</v>
      </c>
    </row>
    <row r="3750" spans="1:7" x14ac:dyDescent="0.35">
      <c r="A3750" t="s">
        <v>39</v>
      </c>
      <c r="B3750">
        <v>2016</v>
      </c>
      <c r="C3750" t="s">
        <v>14</v>
      </c>
      <c r="D3750" t="s">
        <v>15</v>
      </c>
      <c r="E3750">
        <v>2.821707847476604</v>
      </c>
      <c r="F3750" t="s">
        <v>173</v>
      </c>
      <c r="G3750" s="16">
        <v>46298.780196087966</v>
      </c>
    </row>
    <row r="3751" spans="1:7" x14ac:dyDescent="0.35">
      <c r="A3751" t="s">
        <v>39</v>
      </c>
      <c r="B3751">
        <v>2016</v>
      </c>
      <c r="C3751" t="s">
        <v>16</v>
      </c>
      <c r="D3751" t="s">
        <v>17</v>
      </c>
      <c r="E3751">
        <v>59.540445996725502</v>
      </c>
      <c r="F3751" t="s">
        <v>173</v>
      </c>
      <c r="G3751" s="16">
        <v>46298.780196087966</v>
      </c>
    </row>
    <row r="3752" spans="1:7" x14ac:dyDescent="0.35">
      <c r="A3752" t="s">
        <v>39</v>
      </c>
      <c r="B3752">
        <v>2016</v>
      </c>
      <c r="C3752" t="s">
        <v>18</v>
      </c>
      <c r="D3752" t="s">
        <v>19</v>
      </c>
      <c r="E3752">
        <v>74.376000000000005</v>
      </c>
      <c r="F3752" t="s">
        <v>173</v>
      </c>
      <c r="G3752" s="16">
        <v>46298.780196087966</v>
      </c>
    </row>
    <row r="3753" spans="1:7" x14ac:dyDescent="0.35">
      <c r="A3753" t="s">
        <v>39</v>
      </c>
      <c r="B3753">
        <v>2016</v>
      </c>
      <c r="C3753" t="s">
        <v>20</v>
      </c>
      <c r="D3753" t="s">
        <v>21</v>
      </c>
      <c r="E3753">
        <v>122251351</v>
      </c>
      <c r="F3753" t="s">
        <v>173</v>
      </c>
      <c r="G3753" s="16">
        <v>46298.780196087966</v>
      </c>
    </row>
    <row r="3754" spans="1:7" x14ac:dyDescent="0.35">
      <c r="A3754" t="s">
        <v>39</v>
      </c>
      <c r="B3754">
        <v>2016</v>
      </c>
      <c r="C3754" t="s">
        <v>22</v>
      </c>
      <c r="D3754" t="s">
        <v>23</v>
      </c>
      <c r="E3754">
        <v>75.690303408855058</v>
      </c>
      <c r="F3754" t="s">
        <v>173</v>
      </c>
      <c r="G3754" s="16">
        <v>46298.780196087966</v>
      </c>
    </row>
    <row r="3755" spans="1:7" x14ac:dyDescent="0.35">
      <c r="A3755" t="s">
        <v>39</v>
      </c>
      <c r="B3755">
        <v>2017</v>
      </c>
      <c r="C3755" t="s">
        <v>6</v>
      </c>
      <c r="D3755" t="s">
        <v>7</v>
      </c>
      <c r="E3755">
        <v>100</v>
      </c>
      <c r="F3755" t="s">
        <v>173</v>
      </c>
      <c r="G3755" s="16">
        <v>46298.780196087966</v>
      </c>
    </row>
    <row r="3756" spans="1:7" x14ac:dyDescent="0.35">
      <c r="A3756" t="s">
        <v>39</v>
      </c>
      <c r="B3756">
        <v>2017</v>
      </c>
      <c r="C3756" t="s">
        <v>8</v>
      </c>
      <c r="D3756" t="s">
        <v>9</v>
      </c>
      <c r="E3756">
        <v>1257912134548.8308</v>
      </c>
      <c r="F3756" t="s">
        <v>173</v>
      </c>
      <c r="G3756" s="16">
        <v>46298.780196087966</v>
      </c>
    </row>
    <row r="3757" spans="1:7" x14ac:dyDescent="0.35">
      <c r="A3757" t="s">
        <v>39</v>
      </c>
      <c r="B3757">
        <v>2017</v>
      </c>
      <c r="C3757" t="s">
        <v>10</v>
      </c>
      <c r="D3757" t="s">
        <v>11</v>
      </c>
      <c r="E3757">
        <v>1.8717285464838085</v>
      </c>
      <c r="F3757" t="s">
        <v>173</v>
      </c>
      <c r="G3757" s="16">
        <v>46298.780196087966</v>
      </c>
    </row>
    <row r="3758" spans="1:7" x14ac:dyDescent="0.35">
      <c r="A3758" t="s">
        <v>39</v>
      </c>
      <c r="B3758">
        <v>2017</v>
      </c>
      <c r="C3758" t="s">
        <v>12</v>
      </c>
      <c r="D3758" t="s">
        <v>13</v>
      </c>
      <c r="E3758">
        <v>21777.522512727523</v>
      </c>
      <c r="F3758" t="s">
        <v>173</v>
      </c>
      <c r="G3758" s="16">
        <v>46298.780196087966</v>
      </c>
    </row>
    <row r="3759" spans="1:7" x14ac:dyDescent="0.35">
      <c r="A3759" t="s">
        <v>39</v>
      </c>
      <c r="B3759">
        <v>2017</v>
      </c>
      <c r="C3759" t="s">
        <v>14</v>
      </c>
      <c r="D3759" t="s">
        <v>15</v>
      </c>
      <c r="E3759">
        <v>6.0414572401898559</v>
      </c>
      <c r="F3759" t="s">
        <v>173</v>
      </c>
      <c r="G3759" s="16">
        <v>46298.780196087966</v>
      </c>
    </row>
    <row r="3760" spans="1:7" x14ac:dyDescent="0.35">
      <c r="A3760" t="s">
        <v>39</v>
      </c>
      <c r="B3760">
        <v>2017</v>
      </c>
      <c r="C3760" t="s">
        <v>16</v>
      </c>
      <c r="D3760" t="s">
        <v>17</v>
      </c>
      <c r="E3760">
        <v>53.0317886110982</v>
      </c>
      <c r="F3760" t="s">
        <v>173</v>
      </c>
      <c r="G3760" s="16">
        <v>46298.780196087966</v>
      </c>
    </row>
    <row r="3761" spans="1:7" x14ac:dyDescent="0.35">
      <c r="A3761" t="s">
        <v>39</v>
      </c>
      <c r="B3761">
        <v>2017</v>
      </c>
      <c r="C3761" t="s">
        <v>18</v>
      </c>
      <c r="D3761" t="s">
        <v>19</v>
      </c>
      <c r="E3761">
        <v>74.260999999999996</v>
      </c>
      <c r="F3761" t="s">
        <v>173</v>
      </c>
      <c r="G3761" s="16">
        <v>46298.780196087966</v>
      </c>
    </row>
    <row r="3762" spans="1:7" x14ac:dyDescent="0.35">
      <c r="A3762" t="s">
        <v>39</v>
      </c>
      <c r="B3762">
        <v>2017</v>
      </c>
      <c r="C3762" t="s">
        <v>20</v>
      </c>
      <c r="D3762" t="s">
        <v>21</v>
      </c>
      <c r="E3762">
        <v>123400057</v>
      </c>
      <c r="F3762" t="s">
        <v>173</v>
      </c>
      <c r="G3762" s="16">
        <v>46298.780196087966</v>
      </c>
    </row>
    <row r="3763" spans="1:7" x14ac:dyDescent="0.35">
      <c r="A3763" t="s">
        <v>39</v>
      </c>
      <c r="B3763">
        <v>2017</v>
      </c>
      <c r="C3763" t="s">
        <v>22</v>
      </c>
      <c r="D3763" t="s">
        <v>23</v>
      </c>
      <c r="E3763">
        <v>76.952126044139973</v>
      </c>
      <c r="F3763" t="s">
        <v>173</v>
      </c>
      <c r="G3763" s="16">
        <v>46298.780196087966</v>
      </c>
    </row>
    <row r="3764" spans="1:7" x14ac:dyDescent="0.35">
      <c r="A3764" t="s">
        <v>39</v>
      </c>
      <c r="B3764">
        <v>2018</v>
      </c>
      <c r="C3764" t="s">
        <v>6</v>
      </c>
      <c r="D3764" t="s">
        <v>7</v>
      </c>
      <c r="E3764">
        <v>99.5</v>
      </c>
      <c r="F3764" t="s">
        <v>173</v>
      </c>
      <c r="G3764" s="16">
        <v>46298.780196087966</v>
      </c>
    </row>
    <row r="3765" spans="1:7" x14ac:dyDescent="0.35">
      <c r="A3765" t="s">
        <v>39</v>
      </c>
      <c r="B3765">
        <v>2018</v>
      </c>
      <c r="C3765" t="s">
        <v>8</v>
      </c>
      <c r="D3765" t="s">
        <v>9</v>
      </c>
      <c r="E3765">
        <v>1282719194726.5012</v>
      </c>
      <c r="F3765" t="s">
        <v>173</v>
      </c>
      <c r="G3765" s="16">
        <v>46298.780196087966</v>
      </c>
    </row>
    <row r="3766" spans="1:7" x14ac:dyDescent="0.35">
      <c r="A3766" t="s">
        <v>39</v>
      </c>
      <c r="B3766">
        <v>2018</v>
      </c>
      <c r="C3766" t="s">
        <v>10</v>
      </c>
      <c r="D3766" t="s">
        <v>11</v>
      </c>
      <c r="E3766">
        <v>1.9720821110106925</v>
      </c>
      <c r="F3766" t="s">
        <v>173</v>
      </c>
      <c r="G3766" s="16">
        <v>46298.780196087966</v>
      </c>
    </row>
    <row r="3767" spans="1:7" x14ac:dyDescent="0.35">
      <c r="A3767" t="s">
        <v>39</v>
      </c>
      <c r="B3767">
        <v>2018</v>
      </c>
      <c r="C3767" t="s">
        <v>12</v>
      </c>
      <c r="D3767" t="s">
        <v>13</v>
      </c>
      <c r="E3767">
        <v>21997.773021949441</v>
      </c>
      <c r="F3767" t="s">
        <v>173</v>
      </c>
      <c r="G3767" s="16">
        <v>46298.780196087966</v>
      </c>
    </row>
    <row r="3768" spans="1:7" x14ac:dyDescent="0.35">
      <c r="A3768" t="s">
        <v>39</v>
      </c>
      <c r="B3768">
        <v>2018</v>
      </c>
      <c r="C3768" t="s">
        <v>14</v>
      </c>
      <c r="D3768" t="s">
        <v>15</v>
      </c>
      <c r="E3768">
        <v>4.8993501535655071</v>
      </c>
      <c r="F3768" t="s">
        <v>173</v>
      </c>
      <c r="G3768" s="16">
        <v>46298.780196087966</v>
      </c>
    </row>
    <row r="3769" spans="1:7" x14ac:dyDescent="0.35">
      <c r="A3769" t="s">
        <v>39</v>
      </c>
      <c r="B3769">
        <v>2018</v>
      </c>
      <c r="C3769" t="s">
        <v>16</v>
      </c>
      <c r="D3769" t="s">
        <v>17</v>
      </c>
      <c r="E3769">
        <v>56.6595667981289</v>
      </c>
      <c r="F3769" t="s">
        <v>173</v>
      </c>
      <c r="G3769" s="16">
        <v>46298.780196087966</v>
      </c>
    </row>
    <row r="3770" spans="1:7" x14ac:dyDescent="0.35">
      <c r="A3770" t="s">
        <v>39</v>
      </c>
      <c r="B3770">
        <v>2018</v>
      </c>
      <c r="C3770" t="s">
        <v>18</v>
      </c>
      <c r="D3770" t="s">
        <v>19</v>
      </c>
      <c r="E3770">
        <v>74.301000000000002</v>
      </c>
      <c r="F3770" t="s">
        <v>173</v>
      </c>
      <c r="G3770" s="16">
        <v>46298.780196087966</v>
      </c>
    </row>
    <row r="3771" spans="1:7" x14ac:dyDescent="0.35">
      <c r="A3771" t="s">
        <v>39</v>
      </c>
      <c r="B3771">
        <v>2018</v>
      </c>
      <c r="C3771" t="s">
        <v>20</v>
      </c>
      <c r="D3771" t="s">
        <v>21</v>
      </c>
      <c r="E3771">
        <v>124573711</v>
      </c>
      <c r="F3771" t="s">
        <v>173</v>
      </c>
      <c r="G3771" s="16">
        <v>46298.780196087966</v>
      </c>
    </row>
    <row r="3772" spans="1:7" x14ac:dyDescent="0.35">
      <c r="A3772" t="s">
        <v>39</v>
      </c>
      <c r="B3772">
        <v>2018</v>
      </c>
      <c r="C3772" t="s">
        <v>22</v>
      </c>
      <c r="D3772" t="s">
        <v>23</v>
      </c>
      <c r="E3772">
        <v>80.212661650261978</v>
      </c>
      <c r="F3772" t="s">
        <v>173</v>
      </c>
      <c r="G3772" s="16">
        <v>46298.780196087966</v>
      </c>
    </row>
    <row r="3773" spans="1:7" x14ac:dyDescent="0.35">
      <c r="A3773" t="s">
        <v>39</v>
      </c>
      <c r="B3773">
        <v>2019</v>
      </c>
      <c r="C3773" t="s">
        <v>6</v>
      </c>
      <c r="D3773" t="s">
        <v>7</v>
      </c>
      <c r="E3773">
        <v>99.6</v>
      </c>
      <c r="F3773" t="s">
        <v>173</v>
      </c>
      <c r="G3773" s="16">
        <v>46298.780196087966</v>
      </c>
    </row>
    <row r="3774" spans="1:7" x14ac:dyDescent="0.35">
      <c r="A3774" t="s">
        <v>39</v>
      </c>
      <c r="B3774">
        <v>2019</v>
      </c>
      <c r="C3774" t="s">
        <v>8</v>
      </c>
      <c r="D3774" t="s">
        <v>9</v>
      </c>
      <c r="E3774">
        <v>1277682078136.6536</v>
      </c>
      <c r="F3774" t="s">
        <v>173</v>
      </c>
      <c r="G3774" s="16">
        <v>46298.780196087966</v>
      </c>
    </row>
    <row r="3775" spans="1:7" x14ac:dyDescent="0.35">
      <c r="A3775" t="s">
        <v>39</v>
      </c>
      <c r="B3775">
        <v>2019</v>
      </c>
      <c r="C3775" t="s">
        <v>10</v>
      </c>
      <c r="D3775" t="s">
        <v>11</v>
      </c>
      <c r="E3775">
        <v>-0.39269051329053184</v>
      </c>
      <c r="F3775" t="s">
        <v>173</v>
      </c>
      <c r="G3775" s="16">
        <v>46298.780196087966</v>
      </c>
    </row>
    <row r="3776" spans="1:7" x14ac:dyDescent="0.35">
      <c r="A3776" t="s">
        <v>39</v>
      </c>
      <c r="B3776">
        <v>2019</v>
      </c>
      <c r="C3776" t="s">
        <v>12</v>
      </c>
      <c r="D3776" t="s">
        <v>13</v>
      </c>
      <c r="E3776">
        <v>21704.185952747954</v>
      </c>
      <c r="F3776" t="s">
        <v>173</v>
      </c>
      <c r="G3776" s="16">
        <v>46298.780196087966</v>
      </c>
    </row>
    <row r="3777" spans="1:7" x14ac:dyDescent="0.35">
      <c r="A3777" t="s">
        <v>39</v>
      </c>
      <c r="B3777">
        <v>2019</v>
      </c>
      <c r="C3777" t="s">
        <v>14</v>
      </c>
      <c r="D3777" t="s">
        <v>15</v>
      </c>
      <c r="E3777">
        <v>3.6359614212704621</v>
      </c>
      <c r="F3777" t="s">
        <v>173</v>
      </c>
      <c r="G3777" s="16">
        <v>46298.780196087966</v>
      </c>
    </row>
    <row r="3778" spans="1:7" x14ac:dyDescent="0.35">
      <c r="A3778" t="s">
        <v>39</v>
      </c>
      <c r="B3778">
        <v>2019</v>
      </c>
      <c r="C3778" t="s">
        <v>16</v>
      </c>
      <c r="D3778" t="s">
        <v>17</v>
      </c>
      <c r="E3778">
        <v>69.6321092705209</v>
      </c>
      <c r="F3778" t="s">
        <v>173</v>
      </c>
      <c r="G3778" s="16">
        <v>46298.780196087966</v>
      </c>
    </row>
    <row r="3779" spans="1:7" x14ac:dyDescent="0.35">
      <c r="A3779" t="s">
        <v>39</v>
      </c>
      <c r="B3779">
        <v>2019</v>
      </c>
      <c r="C3779" t="s">
        <v>18</v>
      </c>
      <c r="D3779" t="s">
        <v>19</v>
      </c>
      <c r="E3779">
        <v>74.53</v>
      </c>
      <c r="F3779" t="s">
        <v>173</v>
      </c>
      <c r="G3779" s="16">
        <v>46298.780196087966</v>
      </c>
    </row>
    <row r="3780" spans="1:7" x14ac:dyDescent="0.35">
      <c r="A3780" t="s">
        <v>39</v>
      </c>
      <c r="B3780">
        <v>2019</v>
      </c>
      <c r="C3780" t="s">
        <v>20</v>
      </c>
      <c r="D3780" t="s">
        <v>21</v>
      </c>
      <c r="E3780">
        <v>125762982</v>
      </c>
      <c r="F3780" t="s">
        <v>173</v>
      </c>
      <c r="G3780" s="16">
        <v>46298.780196087966</v>
      </c>
    </row>
    <row r="3781" spans="1:7" x14ac:dyDescent="0.35">
      <c r="A3781" t="s">
        <v>39</v>
      </c>
      <c r="B3781">
        <v>2019</v>
      </c>
      <c r="C3781" t="s">
        <v>22</v>
      </c>
      <c r="D3781" t="s">
        <v>23</v>
      </c>
      <c r="E3781">
        <v>77.461972250945905</v>
      </c>
      <c r="F3781" t="s">
        <v>173</v>
      </c>
      <c r="G3781" s="16">
        <v>46298.780196087966</v>
      </c>
    </row>
    <row r="3782" spans="1:7" x14ac:dyDescent="0.35">
      <c r="A3782" t="s">
        <v>39</v>
      </c>
      <c r="B3782">
        <v>2020</v>
      </c>
      <c r="C3782" t="s">
        <v>6</v>
      </c>
      <c r="D3782" t="s">
        <v>7</v>
      </c>
      <c r="E3782">
        <v>99.4</v>
      </c>
      <c r="F3782" t="s">
        <v>173</v>
      </c>
      <c r="G3782" s="16">
        <v>46298.780196087966</v>
      </c>
    </row>
    <row r="3783" spans="1:7" x14ac:dyDescent="0.35">
      <c r="A3783" t="s">
        <v>39</v>
      </c>
      <c r="B3783">
        <v>2020</v>
      </c>
      <c r="C3783" t="s">
        <v>8</v>
      </c>
      <c r="D3783" t="s">
        <v>9</v>
      </c>
      <c r="E3783">
        <v>1170944075330.4546</v>
      </c>
      <c r="F3783" t="s">
        <v>173</v>
      </c>
      <c r="G3783" s="16">
        <v>46298.780196087966</v>
      </c>
    </row>
    <row r="3784" spans="1:7" x14ac:dyDescent="0.35">
      <c r="A3784" t="s">
        <v>39</v>
      </c>
      <c r="B3784">
        <v>2020</v>
      </c>
      <c r="C3784" t="s">
        <v>10</v>
      </c>
      <c r="D3784" t="s">
        <v>11</v>
      </c>
      <c r="E3784">
        <v>-8.3540345937906153</v>
      </c>
      <c r="F3784" t="s">
        <v>173</v>
      </c>
      <c r="G3784" s="16">
        <v>46298.780196087966</v>
      </c>
    </row>
    <row r="3785" spans="1:7" x14ac:dyDescent="0.35">
      <c r="A3785" t="s">
        <v>39</v>
      </c>
      <c r="B3785">
        <v>2020</v>
      </c>
      <c r="C3785" t="s">
        <v>12</v>
      </c>
      <c r="D3785" t="s">
        <v>13</v>
      </c>
      <c r="E3785">
        <v>19728.481782745519</v>
      </c>
      <c r="F3785" t="s">
        <v>173</v>
      </c>
      <c r="G3785" s="16">
        <v>46298.780196087966</v>
      </c>
    </row>
    <row r="3786" spans="1:7" x14ac:dyDescent="0.35">
      <c r="A3786" t="s">
        <v>39</v>
      </c>
      <c r="B3786">
        <v>2020</v>
      </c>
      <c r="C3786" t="s">
        <v>14</v>
      </c>
      <c r="D3786" t="s">
        <v>15</v>
      </c>
      <c r="E3786">
        <v>3.396834155700065</v>
      </c>
      <c r="F3786" t="s">
        <v>173</v>
      </c>
      <c r="G3786" s="16">
        <v>46298.780196087966</v>
      </c>
    </row>
    <row r="3787" spans="1:7" x14ac:dyDescent="0.35">
      <c r="A3787" t="s">
        <v>39</v>
      </c>
      <c r="B3787">
        <v>2020</v>
      </c>
      <c r="C3787" t="s">
        <v>16</v>
      </c>
      <c r="D3787" t="s">
        <v>17</v>
      </c>
      <c r="E3787">
        <v>71.49017499</v>
      </c>
      <c r="F3787" t="s">
        <v>173</v>
      </c>
      <c r="G3787" s="16">
        <v>46298.780196087966</v>
      </c>
    </row>
    <row r="3788" spans="1:7" x14ac:dyDescent="0.35">
      <c r="A3788" t="s">
        <v>39</v>
      </c>
      <c r="B3788">
        <v>2020</v>
      </c>
      <c r="C3788" t="s">
        <v>18</v>
      </c>
      <c r="D3788" t="s">
        <v>19</v>
      </c>
      <c r="E3788">
        <v>70.448999999999998</v>
      </c>
      <c r="F3788" t="s">
        <v>173</v>
      </c>
      <c r="G3788" s="16">
        <v>46298.780196087966</v>
      </c>
    </row>
    <row r="3789" spans="1:7" x14ac:dyDescent="0.35">
      <c r="A3789" t="s">
        <v>39</v>
      </c>
      <c r="B3789">
        <v>2020</v>
      </c>
      <c r="C3789" t="s">
        <v>20</v>
      </c>
      <c r="D3789" t="s">
        <v>21</v>
      </c>
      <c r="E3789">
        <v>126799054</v>
      </c>
      <c r="F3789" t="s">
        <v>173</v>
      </c>
      <c r="G3789" s="16">
        <v>46298.780196087966</v>
      </c>
    </row>
    <row r="3790" spans="1:7" x14ac:dyDescent="0.35">
      <c r="A3790" t="s">
        <v>39</v>
      </c>
      <c r="B3790">
        <v>2020</v>
      </c>
      <c r="C3790" t="s">
        <v>22</v>
      </c>
      <c r="D3790" t="s">
        <v>23</v>
      </c>
      <c r="E3790">
        <v>76.854555715173774</v>
      </c>
      <c r="F3790" t="s">
        <v>173</v>
      </c>
      <c r="G3790" s="16">
        <v>46298.780196087966</v>
      </c>
    </row>
    <row r="3791" spans="1:7" x14ac:dyDescent="0.35">
      <c r="A3791" t="s">
        <v>39</v>
      </c>
      <c r="B3791">
        <v>2021</v>
      </c>
      <c r="C3791" t="s">
        <v>6</v>
      </c>
      <c r="D3791" t="s">
        <v>7</v>
      </c>
      <c r="E3791">
        <v>100</v>
      </c>
      <c r="F3791" t="s">
        <v>173</v>
      </c>
      <c r="G3791" s="16">
        <v>46298.780196087966</v>
      </c>
    </row>
    <row r="3792" spans="1:7" x14ac:dyDescent="0.35">
      <c r="A3792" t="s">
        <v>39</v>
      </c>
      <c r="B3792">
        <v>2021</v>
      </c>
      <c r="C3792" t="s">
        <v>8</v>
      </c>
      <c r="D3792" t="s">
        <v>9</v>
      </c>
      <c r="E3792">
        <v>1241768434190.0857</v>
      </c>
      <c r="F3792" t="s">
        <v>173</v>
      </c>
      <c r="G3792" s="16">
        <v>46298.780196087966</v>
      </c>
    </row>
    <row r="3793" spans="1:7" x14ac:dyDescent="0.35">
      <c r="A3793" t="s">
        <v>39</v>
      </c>
      <c r="B3793">
        <v>2021</v>
      </c>
      <c r="C3793" t="s">
        <v>10</v>
      </c>
      <c r="D3793" t="s">
        <v>11</v>
      </c>
      <c r="E3793">
        <v>6.0484834717357217</v>
      </c>
      <c r="F3793" t="s">
        <v>173</v>
      </c>
      <c r="G3793" s="16">
        <v>46298.780196087966</v>
      </c>
    </row>
    <row r="3794" spans="1:7" x14ac:dyDescent="0.35">
      <c r="A3794" t="s">
        <v>39</v>
      </c>
      <c r="B3794">
        <v>2021</v>
      </c>
      <c r="C3794" t="s">
        <v>12</v>
      </c>
      <c r="D3794" t="s">
        <v>13</v>
      </c>
      <c r="E3794">
        <v>20782.587744090539</v>
      </c>
      <c r="F3794" t="s">
        <v>173</v>
      </c>
      <c r="G3794" s="16">
        <v>46298.780196087966</v>
      </c>
    </row>
    <row r="3795" spans="1:7" x14ac:dyDescent="0.35">
      <c r="A3795" t="s">
        <v>39</v>
      </c>
      <c r="B3795">
        <v>2021</v>
      </c>
      <c r="C3795" t="s">
        <v>14</v>
      </c>
      <c r="D3795" t="s">
        <v>15</v>
      </c>
      <c r="E3795">
        <v>5.6892084768375328</v>
      </c>
      <c r="F3795" t="s">
        <v>173</v>
      </c>
      <c r="G3795" s="16">
        <v>46298.780196087966</v>
      </c>
    </row>
    <row r="3796" spans="1:7" x14ac:dyDescent="0.35">
      <c r="A3796" t="s">
        <v>39</v>
      </c>
      <c r="B3796">
        <v>2021</v>
      </c>
      <c r="C3796" t="s">
        <v>16</v>
      </c>
      <c r="D3796" t="s">
        <v>17</v>
      </c>
      <c r="E3796">
        <v>75.626504760000003</v>
      </c>
      <c r="F3796" t="s">
        <v>173</v>
      </c>
      <c r="G3796" s="16">
        <v>46298.780196087966</v>
      </c>
    </row>
    <row r="3797" spans="1:7" x14ac:dyDescent="0.35">
      <c r="A3797" t="s">
        <v>39</v>
      </c>
      <c r="B3797">
        <v>2021</v>
      </c>
      <c r="C3797" t="s">
        <v>18</v>
      </c>
      <c r="D3797" t="s">
        <v>19</v>
      </c>
      <c r="E3797">
        <v>69.75</v>
      </c>
      <c r="F3797" t="s">
        <v>173</v>
      </c>
      <c r="G3797" s="16">
        <v>46298.780196087966</v>
      </c>
    </row>
    <row r="3798" spans="1:7" x14ac:dyDescent="0.35">
      <c r="A3798" t="s">
        <v>39</v>
      </c>
      <c r="B3798">
        <v>2021</v>
      </c>
      <c r="C3798" t="s">
        <v>20</v>
      </c>
      <c r="D3798" t="s">
        <v>21</v>
      </c>
      <c r="E3798">
        <v>127648148</v>
      </c>
      <c r="F3798" t="s">
        <v>173</v>
      </c>
      <c r="G3798" s="16">
        <v>46298.780196087966</v>
      </c>
    </row>
    <row r="3799" spans="1:7" x14ac:dyDescent="0.35">
      <c r="A3799" t="s">
        <v>39</v>
      </c>
      <c r="B3799">
        <v>2021</v>
      </c>
      <c r="C3799" t="s">
        <v>22</v>
      </c>
      <c r="D3799" t="s">
        <v>23</v>
      </c>
      <c r="E3799">
        <v>83.069297626452368</v>
      </c>
      <c r="F3799" t="s">
        <v>173</v>
      </c>
      <c r="G3799" s="16">
        <v>46298.780196087966</v>
      </c>
    </row>
    <row r="3800" spans="1:7" x14ac:dyDescent="0.35">
      <c r="A3800" t="s">
        <v>39</v>
      </c>
      <c r="B3800">
        <v>2022</v>
      </c>
      <c r="C3800" t="s">
        <v>6</v>
      </c>
      <c r="D3800" t="s">
        <v>7</v>
      </c>
      <c r="E3800">
        <v>100</v>
      </c>
      <c r="F3800" t="s">
        <v>173</v>
      </c>
      <c r="G3800" s="16">
        <v>46298.780196087966</v>
      </c>
    </row>
    <row r="3801" spans="1:7" x14ac:dyDescent="0.35">
      <c r="A3801" t="s">
        <v>39</v>
      </c>
      <c r="B3801">
        <v>2022</v>
      </c>
      <c r="C3801" t="s">
        <v>8</v>
      </c>
      <c r="D3801" t="s">
        <v>9</v>
      </c>
      <c r="E3801">
        <v>1287835026633.0403</v>
      </c>
      <c r="F3801" t="s">
        <v>173</v>
      </c>
      <c r="G3801" s="16">
        <v>46298.780196087966</v>
      </c>
    </row>
    <row r="3802" spans="1:7" x14ac:dyDescent="0.35">
      <c r="A3802" t="s">
        <v>39</v>
      </c>
      <c r="B3802">
        <v>2022</v>
      </c>
      <c r="C3802" t="s">
        <v>10</v>
      </c>
      <c r="D3802" t="s">
        <v>11</v>
      </c>
      <c r="E3802">
        <v>3.7097570830909774</v>
      </c>
      <c r="F3802" t="s">
        <v>173</v>
      </c>
      <c r="G3802" s="16">
        <v>46298.780196087966</v>
      </c>
    </row>
    <row r="3803" spans="1:7" x14ac:dyDescent="0.35">
      <c r="A3803" t="s">
        <v>39</v>
      </c>
      <c r="B3803">
        <v>2022</v>
      </c>
      <c r="C3803" t="s">
        <v>12</v>
      </c>
      <c r="D3803" t="s">
        <v>13</v>
      </c>
      <c r="E3803">
        <v>21391.857369884536</v>
      </c>
      <c r="F3803" t="s">
        <v>173</v>
      </c>
      <c r="G3803" s="16">
        <v>46298.780196087966</v>
      </c>
    </row>
    <row r="3804" spans="1:7" x14ac:dyDescent="0.35">
      <c r="A3804" t="s">
        <v>39</v>
      </c>
      <c r="B3804">
        <v>2022</v>
      </c>
      <c r="C3804" t="s">
        <v>14</v>
      </c>
      <c r="D3804" t="s">
        <v>15</v>
      </c>
      <c r="E3804">
        <v>7.8962761916854971</v>
      </c>
      <c r="F3804" t="s">
        <v>173</v>
      </c>
      <c r="G3804" s="16">
        <v>46298.780196087966</v>
      </c>
    </row>
    <row r="3805" spans="1:7" x14ac:dyDescent="0.35">
      <c r="A3805" t="s">
        <v>39</v>
      </c>
      <c r="B3805">
        <v>2022</v>
      </c>
      <c r="C3805" t="s">
        <v>16</v>
      </c>
      <c r="D3805" t="s">
        <v>17</v>
      </c>
      <c r="E3805">
        <v>78.632178940000003</v>
      </c>
      <c r="F3805" t="s">
        <v>173</v>
      </c>
      <c r="G3805" s="16">
        <v>46298.780196087966</v>
      </c>
    </row>
    <row r="3806" spans="1:7" x14ac:dyDescent="0.35">
      <c r="A3806" t="s">
        <v>39</v>
      </c>
      <c r="B3806">
        <v>2022</v>
      </c>
      <c r="C3806" t="s">
        <v>18</v>
      </c>
      <c r="D3806" t="s">
        <v>19</v>
      </c>
      <c r="E3806">
        <v>73.972999999999999</v>
      </c>
      <c r="F3806" t="s">
        <v>173</v>
      </c>
      <c r="G3806" s="16">
        <v>46298.780196087966</v>
      </c>
    </row>
    <row r="3807" spans="1:7" x14ac:dyDescent="0.35">
      <c r="A3807" t="s">
        <v>39</v>
      </c>
      <c r="B3807">
        <v>2022</v>
      </c>
      <c r="C3807" t="s">
        <v>20</v>
      </c>
      <c r="D3807" t="s">
        <v>21</v>
      </c>
      <c r="E3807">
        <v>128613117</v>
      </c>
      <c r="F3807" t="s">
        <v>173</v>
      </c>
      <c r="G3807" s="16">
        <v>46298.780196087966</v>
      </c>
    </row>
    <row r="3808" spans="1:7" x14ac:dyDescent="0.35">
      <c r="A3808" t="s">
        <v>39</v>
      </c>
      <c r="B3808">
        <v>2022</v>
      </c>
      <c r="C3808" t="s">
        <v>22</v>
      </c>
      <c r="D3808" t="s">
        <v>23</v>
      </c>
      <c r="E3808">
        <v>88.79848558972607</v>
      </c>
      <c r="F3808" t="s">
        <v>173</v>
      </c>
      <c r="G3808" s="16">
        <v>46298.780196087966</v>
      </c>
    </row>
    <row r="3809" spans="1:7" x14ac:dyDescent="0.35">
      <c r="A3809" t="s">
        <v>39</v>
      </c>
      <c r="B3809">
        <v>2023</v>
      </c>
      <c r="C3809" t="s">
        <v>6</v>
      </c>
      <c r="D3809" t="s">
        <v>7</v>
      </c>
      <c r="E3809">
        <v>99.7</v>
      </c>
      <c r="F3809" t="s">
        <v>173</v>
      </c>
      <c r="G3809" s="16">
        <v>46298.780196087966</v>
      </c>
    </row>
    <row r="3810" spans="1:7" x14ac:dyDescent="0.35">
      <c r="A3810" t="s">
        <v>39</v>
      </c>
      <c r="B3810">
        <v>2023</v>
      </c>
      <c r="C3810" t="s">
        <v>8</v>
      </c>
      <c r="D3810" t="s">
        <v>9</v>
      </c>
      <c r="E3810">
        <v>1327845439047.7083</v>
      </c>
      <c r="F3810" t="s">
        <v>173</v>
      </c>
      <c r="G3810" s="16">
        <v>46298.780196087966</v>
      </c>
    </row>
    <row r="3811" spans="1:7" x14ac:dyDescent="0.35">
      <c r="A3811" t="s">
        <v>39</v>
      </c>
      <c r="B3811">
        <v>2023</v>
      </c>
      <c r="C3811" t="s">
        <v>10</v>
      </c>
      <c r="D3811" t="s">
        <v>11</v>
      </c>
      <c r="E3811">
        <v>3.1067964131456023</v>
      </c>
      <c r="F3811" t="s">
        <v>173</v>
      </c>
      <c r="G3811" s="16">
        <v>46298.780196087966</v>
      </c>
    </row>
    <row r="3812" spans="1:7" x14ac:dyDescent="0.35">
      <c r="A3812" t="s">
        <v>39</v>
      </c>
      <c r="B3812">
        <v>2023</v>
      </c>
      <c r="C3812" t="s">
        <v>12</v>
      </c>
      <c r="D3812" t="s">
        <v>13</v>
      </c>
      <c r="E3812">
        <v>21864.923610414531</v>
      </c>
      <c r="F3812" t="s">
        <v>173</v>
      </c>
      <c r="G3812" s="16">
        <v>46298.780196087966</v>
      </c>
    </row>
    <row r="3813" spans="1:7" x14ac:dyDescent="0.35">
      <c r="A3813" t="s">
        <v>39</v>
      </c>
      <c r="B3813">
        <v>2023</v>
      </c>
      <c r="C3813" t="s">
        <v>14</v>
      </c>
      <c r="D3813" t="s">
        <v>15</v>
      </c>
      <c r="E3813">
        <v>5.5279608731438881</v>
      </c>
      <c r="F3813" t="s">
        <v>173</v>
      </c>
      <c r="G3813" s="16">
        <v>46298.780196087966</v>
      </c>
    </row>
    <row r="3814" spans="1:7" x14ac:dyDescent="0.35">
      <c r="A3814" t="s">
        <v>39</v>
      </c>
      <c r="B3814">
        <v>2023</v>
      </c>
      <c r="C3814" t="s">
        <v>16</v>
      </c>
      <c r="D3814" t="s">
        <v>17</v>
      </c>
      <c r="E3814">
        <v>81.18318755</v>
      </c>
      <c r="F3814" t="s">
        <v>173</v>
      </c>
      <c r="G3814" s="16">
        <v>46298.780196087966</v>
      </c>
    </row>
    <row r="3815" spans="1:7" x14ac:dyDescent="0.35">
      <c r="A3815" t="s">
        <v>39</v>
      </c>
      <c r="B3815">
        <v>2023</v>
      </c>
      <c r="C3815" t="s">
        <v>18</v>
      </c>
      <c r="D3815" t="s">
        <v>19</v>
      </c>
      <c r="E3815">
        <v>75.069000000000003</v>
      </c>
      <c r="F3815" t="s">
        <v>173</v>
      </c>
      <c r="G3815" s="16">
        <v>46298.780196087966</v>
      </c>
    </row>
    <row r="3816" spans="1:7" x14ac:dyDescent="0.35">
      <c r="A3816" t="s">
        <v>39</v>
      </c>
      <c r="B3816">
        <v>2023</v>
      </c>
      <c r="C3816" t="s">
        <v>20</v>
      </c>
      <c r="D3816" t="s">
        <v>21</v>
      </c>
      <c r="E3816">
        <v>129739759</v>
      </c>
      <c r="F3816" t="s">
        <v>173</v>
      </c>
      <c r="G3816" s="16">
        <v>46298.780196087966</v>
      </c>
    </row>
    <row r="3817" spans="1:7" x14ac:dyDescent="0.35">
      <c r="A3817" t="s">
        <v>39</v>
      </c>
      <c r="B3817">
        <v>2023</v>
      </c>
      <c r="C3817" t="s">
        <v>22</v>
      </c>
      <c r="D3817" t="s">
        <v>23</v>
      </c>
      <c r="E3817">
        <v>73.739075825566431</v>
      </c>
      <c r="F3817" t="s">
        <v>173</v>
      </c>
      <c r="G3817" s="16">
        <v>46298.780196087966</v>
      </c>
    </row>
    <row r="3818" spans="1:7" x14ac:dyDescent="0.35">
      <c r="A3818" t="s">
        <v>39</v>
      </c>
      <c r="B3818">
        <v>2024</v>
      </c>
      <c r="C3818" t="s">
        <v>6</v>
      </c>
      <c r="D3818" t="s">
        <v>7</v>
      </c>
      <c r="E3818">
        <v>99.8</v>
      </c>
      <c r="F3818" t="s">
        <v>173</v>
      </c>
      <c r="G3818" s="16">
        <v>46298.780196087966</v>
      </c>
    </row>
    <row r="3819" spans="1:7" x14ac:dyDescent="0.35">
      <c r="A3819" t="s">
        <v>39</v>
      </c>
      <c r="B3819">
        <v>2024</v>
      </c>
      <c r="C3819" t="s">
        <v>8</v>
      </c>
      <c r="D3819" t="s">
        <v>9</v>
      </c>
      <c r="E3819">
        <v>1345779005031.9839</v>
      </c>
      <c r="F3819" t="s">
        <v>173</v>
      </c>
      <c r="G3819" s="16">
        <v>46298.780196087966</v>
      </c>
    </row>
    <row r="3820" spans="1:7" x14ac:dyDescent="0.35">
      <c r="A3820" t="s">
        <v>39</v>
      </c>
      <c r="B3820">
        <v>2024</v>
      </c>
      <c r="C3820" t="s">
        <v>10</v>
      </c>
      <c r="D3820" t="s">
        <v>11</v>
      </c>
      <c r="E3820">
        <v>1.3505763138469575</v>
      </c>
      <c r="F3820" t="s">
        <v>173</v>
      </c>
      <c r="G3820" s="16">
        <v>46298.780196087966</v>
      </c>
    </row>
    <row r="3821" spans="1:7" x14ac:dyDescent="0.35">
      <c r="A3821" t="s">
        <v>39</v>
      </c>
      <c r="B3821">
        <v>2024</v>
      </c>
      <c r="C3821" t="s">
        <v>12</v>
      </c>
      <c r="D3821" t="s">
        <v>13</v>
      </c>
      <c r="E3821">
        <v>21970.352041292626</v>
      </c>
      <c r="F3821" t="s">
        <v>173</v>
      </c>
      <c r="G3821" s="16">
        <v>46298.780196087966</v>
      </c>
    </row>
    <row r="3822" spans="1:7" x14ac:dyDescent="0.35">
      <c r="A3822" t="s">
        <v>39</v>
      </c>
      <c r="B3822">
        <v>2024</v>
      </c>
      <c r="C3822" t="s">
        <v>14</v>
      </c>
      <c r="D3822" t="s">
        <v>15</v>
      </c>
      <c r="E3822">
        <v>4.7222558845293161</v>
      </c>
      <c r="F3822" t="s">
        <v>173</v>
      </c>
      <c r="G3822" s="16">
        <v>46298.780196087966</v>
      </c>
    </row>
    <row r="3823" spans="1:7" x14ac:dyDescent="0.35">
      <c r="A3823" t="s">
        <v>39</v>
      </c>
      <c r="B3823">
        <v>2024</v>
      </c>
      <c r="C3823" t="s">
        <v>16</v>
      </c>
      <c r="D3823" t="s">
        <v>17</v>
      </c>
      <c r="E3823">
        <v>83.122337990000005</v>
      </c>
      <c r="F3823" t="s">
        <v>173</v>
      </c>
      <c r="G3823" s="16">
        <v>46298.780196087966</v>
      </c>
    </row>
    <row r="3824" spans="1:7" x14ac:dyDescent="0.35">
      <c r="A3824" t="s">
        <v>39</v>
      </c>
      <c r="B3824">
        <v>2024</v>
      </c>
      <c r="C3824" t="s">
        <v>18</v>
      </c>
      <c r="D3824" t="s">
        <v>19</v>
      </c>
      <c r="E3824">
        <v>75.263999999999996</v>
      </c>
      <c r="F3824" t="s">
        <v>173</v>
      </c>
      <c r="G3824" s="16">
        <v>46298.780196087966</v>
      </c>
    </row>
    <row r="3825" spans="1:7" x14ac:dyDescent="0.35">
      <c r="A3825" t="s">
        <v>39</v>
      </c>
      <c r="B3825">
        <v>2024</v>
      </c>
      <c r="C3825" t="s">
        <v>20</v>
      </c>
      <c r="D3825" t="s">
        <v>21</v>
      </c>
      <c r="E3825">
        <v>130861007</v>
      </c>
      <c r="F3825" t="s">
        <v>173</v>
      </c>
      <c r="G3825" s="16">
        <v>46298.780196087966</v>
      </c>
    </row>
    <row r="3826" spans="1:7" x14ac:dyDescent="0.35">
      <c r="A3826" t="s">
        <v>39</v>
      </c>
      <c r="B3826">
        <v>2024</v>
      </c>
      <c r="C3826" t="s">
        <v>22</v>
      </c>
      <c r="D3826" t="s">
        <v>23</v>
      </c>
      <c r="E3826">
        <v>75.425901541506761</v>
      </c>
      <c r="F3826" t="s">
        <v>173</v>
      </c>
      <c r="G3826" s="16">
        <v>46298.780196087966</v>
      </c>
    </row>
    <row r="3827" spans="1:7" x14ac:dyDescent="0.35">
      <c r="A3827" t="s">
        <v>40</v>
      </c>
      <c r="B3827">
        <v>2000</v>
      </c>
      <c r="C3827" t="s">
        <v>6</v>
      </c>
      <c r="D3827" t="s">
        <v>7</v>
      </c>
      <c r="E3827">
        <v>43.2</v>
      </c>
      <c r="F3827" t="s">
        <v>173</v>
      </c>
      <c r="G3827" s="16">
        <v>46298.780196087966</v>
      </c>
    </row>
    <row r="3828" spans="1:7" x14ac:dyDescent="0.35">
      <c r="A3828" t="s">
        <v>40</v>
      </c>
      <c r="B3828">
        <v>2000</v>
      </c>
      <c r="C3828" t="s">
        <v>8</v>
      </c>
      <c r="D3828" t="s">
        <v>9</v>
      </c>
      <c r="E3828">
        <v>179675448843.37778</v>
      </c>
      <c r="F3828" t="s">
        <v>173</v>
      </c>
      <c r="G3828" s="16">
        <v>46298.780196087966</v>
      </c>
    </row>
    <row r="3829" spans="1:7" x14ac:dyDescent="0.35">
      <c r="A3829" t="s">
        <v>40</v>
      </c>
      <c r="B3829">
        <v>2000</v>
      </c>
      <c r="C3829" t="s">
        <v>10</v>
      </c>
      <c r="D3829" t="s">
        <v>11</v>
      </c>
      <c r="E3829">
        <v>5.0159347593654644</v>
      </c>
      <c r="F3829" t="s">
        <v>173</v>
      </c>
      <c r="G3829" s="16">
        <v>46298.780196087966</v>
      </c>
    </row>
    <row r="3830" spans="1:7" x14ac:dyDescent="0.35">
      <c r="A3830" t="s">
        <v>40</v>
      </c>
      <c r="B3830">
        <v>2000</v>
      </c>
      <c r="C3830" t="s">
        <v>12</v>
      </c>
      <c r="D3830" t="s">
        <v>13</v>
      </c>
      <c r="E3830">
        <v>4889.0032192122926</v>
      </c>
      <c r="F3830" t="s">
        <v>173</v>
      </c>
      <c r="G3830" s="16">
        <v>46298.780196087966</v>
      </c>
    </row>
    <row r="3831" spans="1:7" x14ac:dyDescent="0.35">
      <c r="A3831" t="s">
        <v>40</v>
      </c>
      <c r="B3831">
        <v>2000</v>
      </c>
      <c r="C3831" t="s">
        <v>14</v>
      </c>
      <c r="D3831" t="s">
        <v>15</v>
      </c>
      <c r="E3831">
        <v>6.9332921556515963</v>
      </c>
      <c r="F3831" t="s">
        <v>173</v>
      </c>
      <c r="G3831" s="16">
        <v>46298.780196087966</v>
      </c>
    </row>
    <row r="3832" spans="1:7" x14ac:dyDescent="0.35">
      <c r="A3832" t="s">
        <v>40</v>
      </c>
      <c r="B3832">
        <v>2000</v>
      </c>
      <c r="C3832" t="s">
        <v>16</v>
      </c>
      <c r="D3832" t="s">
        <v>17</v>
      </c>
      <c r="E3832">
        <v>6.4080807949410096E-2</v>
      </c>
      <c r="F3832" t="s">
        <v>173</v>
      </c>
      <c r="G3832" s="16">
        <v>46298.780196087966</v>
      </c>
    </row>
    <row r="3833" spans="1:7" x14ac:dyDescent="0.35">
      <c r="A3833" t="s">
        <v>40</v>
      </c>
      <c r="B3833">
        <v>2000</v>
      </c>
      <c r="C3833" t="s">
        <v>18</v>
      </c>
      <c r="D3833" t="s">
        <v>19</v>
      </c>
      <c r="E3833">
        <v>47.143000000000001</v>
      </c>
      <c r="F3833" t="s">
        <v>173</v>
      </c>
      <c r="G3833" s="16">
        <v>46298.780196087966</v>
      </c>
    </row>
    <row r="3834" spans="1:7" x14ac:dyDescent="0.35">
      <c r="A3834" t="s">
        <v>40</v>
      </c>
      <c r="B3834">
        <v>2000</v>
      </c>
      <c r="C3834" t="s">
        <v>20</v>
      </c>
      <c r="D3834" t="s">
        <v>21</v>
      </c>
      <c r="E3834">
        <v>126382494</v>
      </c>
      <c r="F3834" t="s">
        <v>173</v>
      </c>
      <c r="G3834" s="16">
        <v>46298.780196087966</v>
      </c>
    </row>
    <row r="3835" spans="1:7" x14ac:dyDescent="0.35">
      <c r="A3835" t="s">
        <v>40</v>
      </c>
      <c r="B3835">
        <v>2000</v>
      </c>
      <c r="C3835" t="s">
        <v>22</v>
      </c>
      <c r="D3835" t="s">
        <v>23</v>
      </c>
      <c r="F3835" t="s">
        <v>173</v>
      </c>
      <c r="G3835" s="16">
        <v>46298.780196087966</v>
      </c>
    </row>
    <row r="3836" spans="1:7" x14ac:dyDescent="0.35">
      <c r="A3836" t="s">
        <v>40</v>
      </c>
      <c r="B3836">
        <v>2001</v>
      </c>
      <c r="C3836" t="s">
        <v>6</v>
      </c>
      <c r="D3836" t="s">
        <v>7</v>
      </c>
      <c r="E3836">
        <v>43.9</v>
      </c>
      <c r="F3836" t="s">
        <v>173</v>
      </c>
      <c r="G3836" s="16">
        <v>46298.780196087966</v>
      </c>
    </row>
    <row r="3837" spans="1:7" x14ac:dyDescent="0.35">
      <c r="A3837" t="s">
        <v>40</v>
      </c>
      <c r="B3837">
        <v>2001</v>
      </c>
      <c r="C3837" t="s">
        <v>8</v>
      </c>
      <c r="D3837" t="s">
        <v>9</v>
      </c>
      <c r="E3837">
        <v>190308075298.04306</v>
      </c>
      <c r="F3837" t="s">
        <v>173</v>
      </c>
      <c r="G3837" s="16">
        <v>46298.780196087966</v>
      </c>
    </row>
    <row r="3838" spans="1:7" x14ac:dyDescent="0.35">
      <c r="A3838" t="s">
        <v>40</v>
      </c>
      <c r="B3838">
        <v>2001</v>
      </c>
      <c r="C3838" t="s">
        <v>10</v>
      </c>
      <c r="D3838" t="s">
        <v>11</v>
      </c>
      <c r="E3838">
        <v>5.9176846492442507</v>
      </c>
      <c r="F3838" t="s">
        <v>173</v>
      </c>
      <c r="G3838" s="16">
        <v>46298.780196087966</v>
      </c>
    </row>
    <row r="3839" spans="1:7" x14ac:dyDescent="0.35">
      <c r="A3839" t="s">
        <v>40</v>
      </c>
      <c r="B3839">
        <v>2001</v>
      </c>
      <c r="C3839" t="s">
        <v>12</v>
      </c>
      <c r="D3839" t="s">
        <v>13</v>
      </c>
      <c r="E3839">
        <v>5039.5486975411195</v>
      </c>
      <c r="F3839" t="s">
        <v>173</v>
      </c>
      <c r="G3839" s="16">
        <v>46298.780196087966</v>
      </c>
    </row>
    <row r="3840" spans="1:7" x14ac:dyDescent="0.35">
      <c r="A3840" t="s">
        <v>40</v>
      </c>
      <c r="B3840">
        <v>2001</v>
      </c>
      <c r="C3840" t="s">
        <v>14</v>
      </c>
      <c r="D3840" t="s">
        <v>15</v>
      </c>
      <c r="E3840">
        <v>18.873646209386251</v>
      </c>
      <c r="F3840" t="s">
        <v>173</v>
      </c>
      <c r="G3840" s="16">
        <v>46298.780196087966</v>
      </c>
    </row>
    <row r="3841" spans="1:7" x14ac:dyDescent="0.35">
      <c r="A3841" t="s">
        <v>40</v>
      </c>
      <c r="B3841">
        <v>2001</v>
      </c>
      <c r="C3841" t="s">
        <v>16</v>
      </c>
      <c r="D3841" t="s">
        <v>17</v>
      </c>
      <c r="E3841">
        <v>8.9901370457273005E-2</v>
      </c>
      <c r="F3841" t="s">
        <v>173</v>
      </c>
      <c r="G3841" s="16">
        <v>46298.780196087966</v>
      </c>
    </row>
    <row r="3842" spans="1:7" x14ac:dyDescent="0.35">
      <c r="A3842" t="s">
        <v>40</v>
      </c>
      <c r="B3842">
        <v>2001</v>
      </c>
      <c r="C3842" t="s">
        <v>18</v>
      </c>
      <c r="D3842" t="s">
        <v>19</v>
      </c>
      <c r="E3842">
        <v>47.548999999999999</v>
      </c>
      <c r="F3842" t="s">
        <v>173</v>
      </c>
      <c r="G3842" s="16">
        <v>46298.780196087966</v>
      </c>
    </row>
    <row r="3843" spans="1:7" x14ac:dyDescent="0.35">
      <c r="A3843" t="s">
        <v>40</v>
      </c>
      <c r="B3843">
        <v>2001</v>
      </c>
      <c r="C3843" t="s">
        <v>20</v>
      </c>
      <c r="D3843" t="s">
        <v>21</v>
      </c>
      <c r="E3843">
        <v>129862595</v>
      </c>
      <c r="F3843" t="s">
        <v>173</v>
      </c>
      <c r="G3843" s="16">
        <v>46298.780196087966</v>
      </c>
    </row>
    <row r="3844" spans="1:7" x14ac:dyDescent="0.35">
      <c r="A3844" t="s">
        <v>40</v>
      </c>
      <c r="B3844">
        <v>2001</v>
      </c>
      <c r="C3844" t="s">
        <v>22</v>
      </c>
      <c r="D3844" t="s">
        <v>23</v>
      </c>
      <c r="F3844" t="s">
        <v>173</v>
      </c>
      <c r="G3844" s="16">
        <v>46298.780196087966</v>
      </c>
    </row>
    <row r="3845" spans="1:7" x14ac:dyDescent="0.35">
      <c r="A3845" t="s">
        <v>40</v>
      </c>
      <c r="B3845">
        <v>2002</v>
      </c>
      <c r="C3845" t="s">
        <v>6</v>
      </c>
      <c r="D3845" t="s">
        <v>7</v>
      </c>
      <c r="E3845">
        <v>44.6</v>
      </c>
      <c r="F3845" t="s">
        <v>173</v>
      </c>
      <c r="G3845" s="16">
        <v>46298.780196087966</v>
      </c>
    </row>
    <row r="3846" spans="1:7" x14ac:dyDescent="0.35">
      <c r="A3846" t="s">
        <v>40</v>
      </c>
      <c r="B3846">
        <v>2002</v>
      </c>
      <c r="C3846" t="s">
        <v>8</v>
      </c>
      <c r="D3846" t="s">
        <v>9</v>
      </c>
      <c r="E3846">
        <v>219480696548.10687</v>
      </c>
      <c r="F3846" t="s">
        <v>173</v>
      </c>
      <c r="G3846" s="16">
        <v>46298.780196087966</v>
      </c>
    </row>
    <row r="3847" spans="1:7" x14ac:dyDescent="0.35">
      <c r="A3847" t="s">
        <v>40</v>
      </c>
      <c r="B3847">
        <v>2002</v>
      </c>
      <c r="C3847" t="s">
        <v>10</v>
      </c>
      <c r="D3847" t="s">
        <v>11</v>
      </c>
      <c r="E3847">
        <v>15.329155740961767</v>
      </c>
      <c r="F3847" t="s">
        <v>173</v>
      </c>
      <c r="G3847" s="16">
        <v>46298.780196087966</v>
      </c>
    </row>
    <row r="3848" spans="1:7" x14ac:dyDescent="0.35">
      <c r="A3848" t="s">
        <v>40</v>
      </c>
      <c r="B3848">
        <v>2002</v>
      </c>
      <c r="C3848" t="s">
        <v>12</v>
      </c>
      <c r="D3848" t="s">
        <v>13</v>
      </c>
      <c r="E3848">
        <v>5654.8970604421565</v>
      </c>
      <c r="F3848" t="s">
        <v>173</v>
      </c>
      <c r="G3848" s="16">
        <v>46298.780196087966</v>
      </c>
    </row>
    <row r="3849" spans="1:7" x14ac:dyDescent="0.35">
      <c r="A3849" t="s">
        <v>40</v>
      </c>
      <c r="B3849">
        <v>2002</v>
      </c>
      <c r="C3849" t="s">
        <v>14</v>
      </c>
      <c r="D3849" t="s">
        <v>15</v>
      </c>
      <c r="E3849">
        <v>12.876579203109859</v>
      </c>
      <c r="F3849" t="s">
        <v>173</v>
      </c>
      <c r="G3849" s="16">
        <v>46298.780196087966</v>
      </c>
    </row>
    <row r="3850" spans="1:7" x14ac:dyDescent="0.35">
      <c r="A3850" t="s">
        <v>40</v>
      </c>
      <c r="B3850">
        <v>2002</v>
      </c>
      <c r="C3850" t="s">
        <v>16</v>
      </c>
      <c r="D3850" t="s">
        <v>17</v>
      </c>
      <c r="E3850">
        <v>0.32046197554232703</v>
      </c>
      <c r="F3850" t="s">
        <v>173</v>
      </c>
      <c r="G3850" s="16">
        <v>46298.780196087966</v>
      </c>
    </row>
    <row r="3851" spans="1:7" x14ac:dyDescent="0.35">
      <c r="A3851" t="s">
        <v>40</v>
      </c>
      <c r="B3851">
        <v>2002</v>
      </c>
      <c r="C3851" t="s">
        <v>18</v>
      </c>
      <c r="D3851" t="s">
        <v>19</v>
      </c>
      <c r="E3851">
        <v>48.02</v>
      </c>
      <c r="F3851" t="s">
        <v>173</v>
      </c>
      <c r="G3851" s="16">
        <v>46298.780196087966</v>
      </c>
    </row>
    <row r="3852" spans="1:7" x14ac:dyDescent="0.35">
      <c r="A3852" t="s">
        <v>40</v>
      </c>
      <c r="B3852">
        <v>2002</v>
      </c>
      <c r="C3852" t="s">
        <v>20</v>
      </c>
      <c r="D3852" t="s">
        <v>21</v>
      </c>
      <c r="E3852">
        <v>133471989</v>
      </c>
      <c r="F3852" t="s">
        <v>173</v>
      </c>
      <c r="G3852" s="16">
        <v>46298.780196087966</v>
      </c>
    </row>
    <row r="3853" spans="1:7" x14ac:dyDescent="0.35">
      <c r="A3853" t="s">
        <v>40</v>
      </c>
      <c r="B3853">
        <v>2002</v>
      </c>
      <c r="C3853" t="s">
        <v>22</v>
      </c>
      <c r="D3853" t="s">
        <v>23</v>
      </c>
      <c r="F3853" t="s">
        <v>173</v>
      </c>
      <c r="G3853" s="16">
        <v>46298.780196087966</v>
      </c>
    </row>
    <row r="3854" spans="1:7" x14ac:dyDescent="0.35">
      <c r="A3854" t="s">
        <v>40</v>
      </c>
      <c r="B3854">
        <v>2003</v>
      </c>
      <c r="C3854" t="s">
        <v>6</v>
      </c>
      <c r="D3854" t="s">
        <v>7</v>
      </c>
      <c r="E3854">
        <v>52.2</v>
      </c>
      <c r="F3854" t="s">
        <v>173</v>
      </c>
      <c r="G3854" s="16">
        <v>46298.780196087966</v>
      </c>
    </row>
    <row r="3855" spans="1:7" x14ac:dyDescent="0.35">
      <c r="A3855" t="s">
        <v>40</v>
      </c>
      <c r="B3855">
        <v>2003</v>
      </c>
      <c r="C3855" t="s">
        <v>8</v>
      </c>
      <c r="D3855" t="s">
        <v>9</v>
      </c>
      <c r="E3855">
        <v>235606371240.47366</v>
      </c>
      <c r="F3855" t="s">
        <v>173</v>
      </c>
      <c r="G3855" s="16">
        <v>46298.780196087966</v>
      </c>
    </row>
    <row r="3856" spans="1:7" x14ac:dyDescent="0.35">
      <c r="A3856" t="s">
        <v>40</v>
      </c>
      <c r="B3856">
        <v>2003</v>
      </c>
      <c r="C3856" t="s">
        <v>10</v>
      </c>
      <c r="D3856" t="s">
        <v>11</v>
      </c>
      <c r="E3856">
        <v>7.3471949679329924</v>
      </c>
      <c r="F3856" t="s">
        <v>173</v>
      </c>
      <c r="G3856" s="16">
        <v>46298.780196087966</v>
      </c>
    </row>
    <row r="3857" spans="1:7" x14ac:dyDescent="0.35">
      <c r="A3857" t="s">
        <v>40</v>
      </c>
      <c r="B3857">
        <v>2003</v>
      </c>
      <c r="C3857" t="s">
        <v>12</v>
      </c>
      <c r="D3857" t="s">
        <v>13</v>
      </c>
      <c r="E3857">
        <v>5905.314827811012</v>
      </c>
      <c r="F3857" t="s">
        <v>173</v>
      </c>
      <c r="G3857" s="16">
        <v>46298.780196087966</v>
      </c>
    </row>
    <row r="3858" spans="1:7" x14ac:dyDescent="0.35">
      <c r="A3858" t="s">
        <v>40</v>
      </c>
      <c r="B3858">
        <v>2003</v>
      </c>
      <c r="C3858" t="s">
        <v>14</v>
      </c>
      <c r="D3858" t="s">
        <v>15</v>
      </c>
      <c r="E3858">
        <v>14.031783613143681</v>
      </c>
      <c r="F3858" t="s">
        <v>173</v>
      </c>
      <c r="G3858" s="16">
        <v>46298.780196087966</v>
      </c>
    </row>
    <row r="3859" spans="1:7" x14ac:dyDescent="0.35">
      <c r="A3859" t="s">
        <v>40</v>
      </c>
      <c r="B3859">
        <v>2003</v>
      </c>
      <c r="C3859" t="s">
        <v>16</v>
      </c>
      <c r="D3859" t="s">
        <v>17</v>
      </c>
      <c r="E3859">
        <v>0.55857624486052104</v>
      </c>
      <c r="F3859" t="s">
        <v>173</v>
      </c>
      <c r="G3859" s="16">
        <v>46298.780196087966</v>
      </c>
    </row>
    <row r="3860" spans="1:7" x14ac:dyDescent="0.35">
      <c r="A3860" t="s">
        <v>40</v>
      </c>
      <c r="B3860">
        <v>2003</v>
      </c>
      <c r="C3860" t="s">
        <v>18</v>
      </c>
      <c r="D3860" t="s">
        <v>19</v>
      </c>
      <c r="E3860">
        <v>48.618000000000002</v>
      </c>
      <c r="F3860" t="s">
        <v>173</v>
      </c>
      <c r="G3860" s="16">
        <v>46298.780196087966</v>
      </c>
    </row>
    <row r="3861" spans="1:7" x14ac:dyDescent="0.35">
      <c r="A3861" t="s">
        <v>40</v>
      </c>
      <c r="B3861">
        <v>2003</v>
      </c>
      <c r="C3861" t="s">
        <v>20</v>
      </c>
      <c r="D3861" t="s">
        <v>21</v>
      </c>
      <c r="E3861">
        <v>137202644</v>
      </c>
      <c r="F3861" t="s">
        <v>173</v>
      </c>
      <c r="G3861" s="16">
        <v>46298.780196087966</v>
      </c>
    </row>
    <row r="3862" spans="1:7" x14ac:dyDescent="0.35">
      <c r="A3862" t="s">
        <v>40</v>
      </c>
      <c r="B3862">
        <v>2003</v>
      </c>
      <c r="C3862" t="s">
        <v>22</v>
      </c>
      <c r="D3862" t="s">
        <v>23</v>
      </c>
      <c r="F3862" t="s">
        <v>173</v>
      </c>
      <c r="G3862" s="16">
        <v>46298.780196087966</v>
      </c>
    </row>
    <row r="3863" spans="1:7" x14ac:dyDescent="0.35">
      <c r="A3863" t="s">
        <v>40</v>
      </c>
      <c r="B3863">
        <v>2004</v>
      </c>
      <c r="C3863" t="s">
        <v>6</v>
      </c>
      <c r="D3863" t="s">
        <v>7</v>
      </c>
      <c r="E3863">
        <v>46.1</v>
      </c>
      <c r="F3863" t="s">
        <v>173</v>
      </c>
      <c r="G3863" s="16">
        <v>46298.780196087966</v>
      </c>
    </row>
    <row r="3864" spans="1:7" x14ac:dyDescent="0.35">
      <c r="A3864" t="s">
        <v>40</v>
      </c>
      <c r="B3864">
        <v>2004</v>
      </c>
      <c r="C3864" t="s">
        <v>8</v>
      </c>
      <c r="D3864" t="s">
        <v>9</v>
      </c>
      <c r="E3864">
        <v>257401275803.85345</v>
      </c>
      <c r="F3864" t="s">
        <v>173</v>
      </c>
      <c r="G3864" s="16">
        <v>46298.780196087966</v>
      </c>
    </row>
    <row r="3865" spans="1:7" x14ac:dyDescent="0.35">
      <c r="A3865" t="s">
        <v>40</v>
      </c>
      <c r="B3865">
        <v>2004</v>
      </c>
      <c r="C3865" t="s">
        <v>10</v>
      </c>
      <c r="D3865" t="s">
        <v>11</v>
      </c>
      <c r="E3865">
        <v>9.2505582292316859</v>
      </c>
      <c r="F3865" t="s">
        <v>173</v>
      </c>
      <c r="G3865" s="16">
        <v>46298.780196087966</v>
      </c>
    </row>
    <row r="3866" spans="1:7" x14ac:dyDescent="0.35">
      <c r="A3866" t="s">
        <v>40</v>
      </c>
      <c r="B3866">
        <v>2004</v>
      </c>
      <c r="C3866" t="s">
        <v>12</v>
      </c>
      <c r="D3866" t="s">
        <v>13</v>
      </c>
      <c r="E3866">
        <v>6275.2989450643418</v>
      </c>
      <c r="F3866" t="s">
        <v>173</v>
      </c>
      <c r="G3866" s="16">
        <v>46298.780196087966</v>
      </c>
    </row>
    <row r="3867" spans="1:7" x14ac:dyDescent="0.35">
      <c r="A3867" t="s">
        <v>40</v>
      </c>
      <c r="B3867">
        <v>2004</v>
      </c>
      <c r="C3867" t="s">
        <v>14</v>
      </c>
      <c r="D3867" t="s">
        <v>15</v>
      </c>
      <c r="E3867">
        <v>14.99803381832511</v>
      </c>
      <c r="F3867" t="s">
        <v>173</v>
      </c>
      <c r="G3867" s="16">
        <v>46298.780196087966</v>
      </c>
    </row>
    <row r="3868" spans="1:7" x14ac:dyDescent="0.35">
      <c r="A3868" t="s">
        <v>40</v>
      </c>
      <c r="B3868">
        <v>2004</v>
      </c>
      <c r="C3868" t="s">
        <v>16</v>
      </c>
      <c r="D3868" t="s">
        <v>17</v>
      </c>
      <c r="E3868">
        <v>1.2861376413452701</v>
      </c>
      <c r="F3868" t="s">
        <v>173</v>
      </c>
      <c r="G3868" s="16">
        <v>46298.780196087966</v>
      </c>
    </row>
    <row r="3869" spans="1:7" x14ac:dyDescent="0.35">
      <c r="A3869" t="s">
        <v>40</v>
      </c>
      <c r="B3869">
        <v>2004</v>
      </c>
      <c r="C3869" t="s">
        <v>18</v>
      </c>
      <c r="D3869" t="s">
        <v>19</v>
      </c>
      <c r="E3869">
        <v>49.148000000000003</v>
      </c>
      <c r="F3869" t="s">
        <v>173</v>
      </c>
      <c r="G3869" s="16">
        <v>46298.780196087966</v>
      </c>
    </row>
    <row r="3870" spans="1:7" x14ac:dyDescent="0.35">
      <c r="A3870" t="s">
        <v>40</v>
      </c>
      <c r="B3870">
        <v>2004</v>
      </c>
      <c r="C3870" t="s">
        <v>20</v>
      </c>
      <c r="D3870" t="s">
        <v>21</v>
      </c>
      <c r="E3870">
        <v>141057045</v>
      </c>
      <c r="F3870" t="s">
        <v>173</v>
      </c>
      <c r="G3870" s="16">
        <v>46298.780196087966</v>
      </c>
    </row>
    <row r="3871" spans="1:7" x14ac:dyDescent="0.35">
      <c r="A3871" t="s">
        <v>40</v>
      </c>
      <c r="B3871">
        <v>2004</v>
      </c>
      <c r="C3871" t="s">
        <v>22</v>
      </c>
      <c r="D3871" t="s">
        <v>23</v>
      </c>
      <c r="F3871" t="s">
        <v>173</v>
      </c>
      <c r="G3871" s="16">
        <v>46298.780196087966</v>
      </c>
    </row>
    <row r="3872" spans="1:7" x14ac:dyDescent="0.35">
      <c r="A3872" t="s">
        <v>40</v>
      </c>
      <c r="B3872">
        <v>2005</v>
      </c>
      <c r="C3872" t="s">
        <v>6</v>
      </c>
      <c r="D3872" t="s">
        <v>7</v>
      </c>
      <c r="E3872">
        <v>46.8</v>
      </c>
      <c r="F3872" t="s">
        <v>173</v>
      </c>
      <c r="G3872" s="16">
        <v>46298.780196087966</v>
      </c>
    </row>
    <row r="3873" spans="1:7" x14ac:dyDescent="0.35">
      <c r="A3873" t="s">
        <v>40</v>
      </c>
      <c r="B3873">
        <v>2005</v>
      </c>
      <c r="C3873" t="s">
        <v>8</v>
      </c>
      <c r="D3873" t="s">
        <v>9</v>
      </c>
      <c r="E3873">
        <v>273974099482.97009</v>
      </c>
      <c r="F3873" t="s">
        <v>173</v>
      </c>
      <c r="G3873" s="16">
        <v>46298.780196087966</v>
      </c>
    </row>
    <row r="3874" spans="1:7" x14ac:dyDescent="0.35">
      <c r="A3874" t="s">
        <v>40</v>
      </c>
      <c r="B3874">
        <v>2005</v>
      </c>
      <c r="C3874" t="s">
        <v>10</v>
      </c>
      <c r="D3874" t="s">
        <v>11</v>
      </c>
      <c r="E3874">
        <v>6.4385165253592476</v>
      </c>
      <c r="F3874" t="s">
        <v>173</v>
      </c>
      <c r="G3874" s="16">
        <v>46298.780196087966</v>
      </c>
    </row>
    <row r="3875" spans="1:7" x14ac:dyDescent="0.35">
      <c r="A3875" t="s">
        <v>40</v>
      </c>
      <c r="B3875">
        <v>2005</v>
      </c>
      <c r="C3875" t="s">
        <v>12</v>
      </c>
      <c r="D3875" t="s">
        <v>13</v>
      </c>
      <c r="E3875">
        <v>6496.9322817597695</v>
      </c>
      <c r="F3875" t="s">
        <v>173</v>
      </c>
      <c r="G3875" s="16">
        <v>46298.780196087966</v>
      </c>
    </row>
    <row r="3876" spans="1:7" x14ac:dyDescent="0.35">
      <c r="A3876" t="s">
        <v>40</v>
      </c>
      <c r="B3876">
        <v>2005</v>
      </c>
      <c r="C3876" t="s">
        <v>14</v>
      </c>
      <c r="D3876" t="s">
        <v>15</v>
      </c>
      <c r="E3876">
        <v>17.86349336616049</v>
      </c>
      <c r="F3876" t="s">
        <v>173</v>
      </c>
      <c r="G3876" s="16">
        <v>46298.780196087966</v>
      </c>
    </row>
    <row r="3877" spans="1:7" x14ac:dyDescent="0.35">
      <c r="A3877" t="s">
        <v>40</v>
      </c>
      <c r="B3877">
        <v>2005</v>
      </c>
      <c r="C3877" t="s">
        <v>16</v>
      </c>
      <c r="D3877" t="s">
        <v>17</v>
      </c>
      <c r="E3877">
        <v>3.5491557179649198</v>
      </c>
      <c r="F3877" t="s">
        <v>173</v>
      </c>
      <c r="G3877" s="16">
        <v>46298.780196087966</v>
      </c>
    </row>
    <row r="3878" spans="1:7" x14ac:dyDescent="0.35">
      <c r="A3878" t="s">
        <v>40</v>
      </c>
      <c r="B3878">
        <v>2005</v>
      </c>
      <c r="C3878" t="s">
        <v>18</v>
      </c>
      <c r="D3878" t="s">
        <v>19</v>
      </c>
      <c r="E3878">
        <v>49.537999999999997</v>
      </c>
      <c r="F3878" t="s">
        <v>173</v>
      </c>
      <c r="G3878" s="16">
        <v>46298.780196087966</v>
      </c>
    </row>
    <row r="3879" spans="1:7" x14ac:dyDescent="0.35">
      <c r="A3879" t="s">
        <v>40</v>
      </c>
      <c r="B3879">
        <v>2005</v>
      </c>
      <c r="C3879" t="s">
        <v>20</v>
      </c>
      <c r="D3879" t="s">
        <v>21</v>
      </c>
      <c r="E3879">
        <v>145017253</v>
      </c>
      <c r="F3879" t="s">
        <v>173</v>
      </c>
      <c r="G3879" s="16">
        <v>46298.780196087966</v>
      </c>
    </row>
    <row r="3880" spans="1:7" x14ac:dyDescent="0.35">
      <c r="A3880" t="s">
        <v>40</v>
      </c>
      <c r="B3880">
        <v>2005</v>
      </c>
      <c r="C3880" t="s">
        <v>22</v>
      </c>
      <c r="D3880" t="s">
        <v>23</v>
      </c>
      <c r="F3880" t="s">
        <v>173</v>
      </c>
      <c r="G3880" s="16">
        <v>46298.780196087966</v>
      </c>
    </row>
    <row r="3881" spans="1:7" x14ac:dyDescent="0.35">
      <c r="A3881" t="s">
        <v>40</v>
      </c>
      <c r="B3881">
        <v>2006</v>
      </c>
      <c r="C3881" t="s">
        <v>6</v>
      </c>
      <c r="D3881" t="s">
        <v>7</v>
      </c>
      <c r="E3881">
        <v>47.6</v>
      </c>
      <c r="F3881" t="s">
        <v>173</v>
      </c>
      <c r="G3881" s="16">
        <v>46298.780196087966</v>
      </c>
    </row>
    <row r="3882" spans="1:7" x14ac:dyDescent="0.35">
      <c r="A3882" t="s">
        <v>40</v>
      </c>
      <c r="B3882">
        <v>2006</v>
      </c>
      <c r="C3882" t="s">
        <v>8</v>
      </c>
      <c r="D3882" t="s">
        <v>9</v>
      </c>
      <c r="E3882">
        <v>290575362867.52899</v>
      </c>
      <c r="F3882" t="s">
        <v>173</v>
      </c>
      <c r="G3882" s="16">
        <v>46298.780196087966</v>
      </c>
    </row>
    <row r="3883" spans="1:7" x14ac:dyDescent="0.35">
      <c r="A3883" t="s">
        <v>40</v>
      </c>
      <c r="B3883">
        <v>2006</v>
      </c>
      <c r="C3883" t="s">
        <v>10</v>
      </c>
      <c r="D3883" t="s">
        <v>11</v>
      </c>
      <c r="E3883">
        <v>6.0594280320249112</v>
      </c>
      <c r="F3883" t="s">
        <v>173</v>
      </c>
      <c r="G3883" s="16">
        <v>46298.780196087966</v>
      </c>
    </row>
    <row r="3884" spans="1:7" x14ac:dyDescent="0.35">
      <c r="A3884" t="s">
        <v>40</v>
      </c>
      <c r="B3884">
        <v>2006</v>
      </c>
      <c r="C3884" t="s">
        <v>12</v>
      </c>
      <c r="D3884" t="s">
        <v>13</v>
      </c>
      <c r="E3884">
        <v>6702.9453333387355</v>
      </c>
      <c r="F3884" t="s">
        <v>173</v>
      </c>
      <c r="G3884" s="16">
        <v>46298.780196087966</v>
      </c>
    </row>
    <row r="3885" spans="1:7" x14ac:dyDescent="0.35">
      <c r="A3885" t="s">
        <v>40</v>
      </c>
      <c r="B3885">
        <v>2006</v>
      </c>
      <c r="C3885" t="s">
        <v>14</v>
      </c>
      <c r="D3885" t="s">
        <v>15</v>
      </c>
      <c r="E3885">
        <v>8.2274367812090716</v>
      </c>
      <c r="F3885" t="s">
        <v>173</v>
      </c>
      <c r="G3885" s="16">
        <v>46298.780196087966</v>
      </c>
    </row>
    <row r="3886" spans="1:7" x14ac:dyDescent="0.35">
      <c r="A3886" t="s">
        <v>40</v>
      </c>
      <c r="B3886">
        <v>2006</v>
      </c>
      <c r="C3886" t="s">
        <v>16</v>
      </c>
      <c r="D3886" t="s">
        <v>17</v>
      </c>
      <c r="E3886">
        <v>5.5450360830053604</v>
      </c>
      <c r="F3886" t="s">
        <v>173</v>
      </c>
      <c r="G3886" s="16">
        <v>46298.780196087966</v>
      </c>
    </row>
    <row r="3887" spans="1:7" x14ac:dyDescent="0.35">
      <c r="A3887" t="s">
        <v>40</v>
      </c>
      <c r="B3887">
        <v>2006</v>
      </c>
      <c r="C3887" t="s">
        <v>18</v>
      </c>
      <c r="D3887" t="s">
        <v>19</v>
      </c>
      <c r="E3887">
        <v>49.875999999999998</v>
      </c>
      <c r="F3887" t="s">
        <v>173</v>
      </c>
      <c r="G3887" s="16">
        <v>46298.780196087966</v>
      </c>
    </row>
    <row r="3888" spans="1:7" x14ac:dyDescent="0.35">
      <c r="A3888" t="s">
        <v>40</v>
      </c>
      <c r="B3888">
        <v>2006</v>
      </c>
      <c r="C3888" t="s">
        <v>20</v>
      </c>
      <c r="D3888" t="s">
        <v>21</v>
      </c>
      <c r="E3888">
        <v>149077334</v>
      </c>
      <c r="F3888" t="s">
        <v>173</v>
      </c>
      <c r="G3888" s="16">
        <v>46298.780196087966</v>
      </c>
    </row>
    <row r="3889" spans="1:7" x14ac:dyDescent="0.35">
      <c r="A3889" t="s">
        <v>40</v>
      </c>
      <c r="B3889">
        <v>2006</v>
      </c>
      <c r="C3889" t="s">
        <v>22</v>
      </c>
      <c r="D3889" t="s">
        <v>23</v>
      </c>
      <c r="F3889" t="s">
        <v>173</v>
      </c>
      <c r="G3889" s="16">
        <v>46298.780196087966</v>
      </c>
    </row>
    <row r="3890" spans="1:7" x14ac:dyDescent="0.35">
      <c r="A3890" t="s">
        <v>40</v>
      </c>
      <c r="B3890">
        <v>2007</v>
      </c>
      <c r="C3890" t="s">
        <v>6</v>
      </c>
      <c r="D3890" t="s">
        <v>7</v>
      </c>
      <c r="E3890">
        <v>50.1</v>
      </c>
      <c r="F3890" t="s">
        <v>173</v>
      </c>
      <c r="G3890" s="16">
        <v>46298.780196087966</v>
      </c>
    </row>
    <row r="3891" spans="1:7" x14ac:dyDescent="0.35">
      <c r="A3891" t="s">
        <v>40</v>
      </c>
      <c r="B3891">
        <v>2007</v>
      </c>
      <c r="C3891" t="s">
        <v>8</v>
      </c>
      <c r="D3891" t="s">
        <v>9</v>
      </c>
      <c r="E3891">
        <v>309727563830.11389</v>
      </c>
      <c r="F3891" t="s">
        <v>173</v>
      </c>
      <c r="G3891" s="16">
        <v>46298.780196087966</v>
      </c>
    </row>
    <row r="3892" spans="1:7" x14ac:dyDescent="0.35">
      <c r="A3892" t="s">
        <v>40</v>
      </c>
      <c r="B3892">
        <v>2007</v>
      </c>
      <c r="C3892" t="s">
        <v>10</v>
      </c>
      <c r="D3892" t="s">
        <v>11</v>
      </c>
      <c r="E3892">
        <v>6.5911303606686715</v>
      </c>
      <c r="F3892" t="s">
        <v>173</v>
      </c>
      <c r="G3892" s="16">
        <v>46298.780196087966</v>
      </c>
    </row>
    <row r="3893" spans="1:7" x14ac:dyDescent="0.35">
      <c r="A3893" t="s">
        <v>40</v>
      </c>
      <c r="B3893">
        <v>2007</v>
      </c>
      <c r="C3893" t="s">
        <v>12</v>
      </c>
      <c r="D3893" t="s">
        <v>13</v>
      </c>
      <c r="E3893">
        <v>6949.4265071156742</v>
      </c>
      <c r="F3893" t="s">
        <v>173</v>
      </c>
      <c r="G3893" s="16">
        <v>46298.780196087966</v>
      </c>
    </row>
    <row r="3894" spans="1:7" x14ac:dyDescent="0.35">
      <c r="A3894" t="s">
        <v>40</v>
      </c>
      <c r="B3894">
        <v>2007</v>
      </c>
      <c r="C3894" t="s">
        <v>14</v>
      </c>
      <c r="D3894" t="s">
        <v>15</v>
      </c>
      <c r="E3894">
        <v>5.3861042157014296</v>
      </c>
      <c r="F3894" t="s">
        <v>173</v>
      </c>
      <c r="G3894" s="16">
        <v>46298.780196087966</v>
      </c>
    </row>
    <row r="3895" spans="1:7" x14ac:dyDescent="0.35">
      <c r="A3895" t="s">
        <v>40</v>
      </c>
      <c r="B3895">
        <v>2007</v>
      </c>
      <c r="C3895" t="s">
        <v>16</v>
      </c>
      <c r="D3895" t="s">
        <v>17</v>
      </c>
      <c r="E3895">
        <v>6.7699999809999998</v>
      </c>
      <c r="F3895" t="s">
        <v>173</v>
      </c>
      <c r="G3895" s="16">
        <v>46298.780196087966</v>
      </c>
    </row>
    <row r="3896" spans="1:7" x14ac:dyDescent="0.35">
      <c r="A3896" t="s">
        <v>40</v>
      </c>
      <c r="B3896">
        <v>2007</v>
      </c>
      <c r="C3896" t="s">
        <v>18</v>
      </c>
      <c r="D3896" t="s">
        <v>19</v>
      </c>
      <c r="E3896">
        <v>50.381</v>
      </c>
      <c r="F3896" t="s">
        <v>173</v>
      </c>
      <c r="G3896" s="16">
        <v>46298.780196087966</v>
      </c>
    </row>
    <row r="3897" spans="1:7" x14ac:dyDescent="0.35">
      <c r="A3897" t="s">
        <v>40</v>
      </c>
      <c r="B3897">
        <v>2007</v>
      </c>
      <c r="C3897" t="s">
        <v>20</v>
      </c>
      <c r="D3897" t="s">
        <v>21</v>
      </c>
      <c r="E3897">
        <v>153267261</v>
      </c>
      <c r="F3897" t="s">
        <v>173</v>
      </c>
      <c r="G3897" s="16">
        <v>46298.780196087966</v>
      </c>
    </row>
    <row r="3898" spans="1:7" x14ac:dyDescent="0.35">
      <c r="A3898" t="s">
        <v>40</v>
      </c>
      <c r="B3898">
        <v>2007</v>
      </c>
      <c r="C3898" t="s">
        <v>22</v>
      </c>
      <c r="D3898" t="s">
        <v>23</v>
      </c>
      <c r="F3898" t="s">
        <v>173</v>
      </c>
      <c r="G3898" s="16">
        <v>46298.780196087966</v>
      </c>
    </row>
    <row r="3899" spans="1:7" x14ac:dyDescent="0.35">
      <c r="A3899" t="s">
        <v>40</v>
      </c>
      <c r="B3899">
        <v>2008</v>
      </c>
      <c r="C3899" t="s">
        <v>6</v>
      </c>
      <c r="D3899" t="s">
        <v>7</v>
      </c>
      <c r="E3899">
        <v>50.3</v>
      </c>
      <c r="F3899" t="s">
        <v>173</v>
      </c>
      <c r="G3899" s="16">
        <v>46298.780196087966</v>
      </c>
    </row>
    <row r="3900" spans="1:7" x14ac:dyDescent="0.35">
      <c r="A3900" t="s">
        <v>40</v>
      </c>
      <c r="B3900">
        <v>2008</v>
      </c>
      <c r="C3900" t="s">
        <v>8</v>
      </c>
      <c r="D3900" t="s">
        <v>9</v>
      </c>
      <c r="E3900">
        <v>330679000570.87708</v>
      </c>
      <c r="F3900" t="s">
        <v>173</v>
      </c>
      <c r="G3900" s="16">
        <v>46298.780196087966</v>
      </c>
    </row>
    <row r="3901" spans="1:7" x14ac:dyDescent="0.35">
      <c r="A3901" t="s">
        <v>40</v>
      </c>
      <c r="B3901">
        <v>2008</v>
      </c>
      <c r="C3901" t="s">
        <v>10</v>
      </c>
      <c r="D3901" t="s">
        <v>11</v>
      </c>
      <c r="E3901">
        <v>6.7644727778426272</v>
      </c>
      <c r="F3901" t="s">
        <v>173</v>
      </c>
      <c r="G3901" s="16">
        <v>46298.780196087966</v>
      </c>
    </row>
    <row r="3902" spans="1:7" x14ac:dyDescent="0.35">
      <c r="A3902" t="s">
        <v>40</v>
      </c>
      <c r="B3902">
        <v>2008</v>
      </c>
      <c r="C3902" t="s">
        <v>12</v>
      </c>
      <c r="D3902" t="s">
        <v>13</v>
      </c>
      <c r="E3902">
        <v>7215.7694619576187</v>
      </c>
      <c r="F3902" t="s">
        <v>173</v>
      </c>
      <c r="G3902" s="16">
        <v>46298.780196087966</v>
      </c>
    </row>
    <row r="3903" spans="1:7" x14ac:dyDescent="0.35">
      <c r="A3903" t="s">
        <v>40</v>
      </c>
      <c r="B3903">
        <v>2008</v>
      </c>
      <c r="C3903" t="s">
        <v>14</v>
      </c>
      <c r="D3903" t="s">
        <v>15</v>
      </c>
      <c r="E3903">
        <v>11.58305479668096</v>
      </c>
      <c r="F3903" t="s">
        <v>173</v>
      </c>
      <c r="G3903" s="16">
        <v>46298.780196087966</v>
      </c>
    </row>
    <row r="3904" spans="1:7" x14ac:dyDescent="0.35">
      <c r="A3904" t="s">
        <v>40</v>
      </c>
      <c r="B3904">
        <v>2008</v>
      </c>
      <c r="C3904" t="s">
        <v>16</v>
      </c>
      <c r="D3904" t="s">
        <v>17</v>
      </c>
      <c r="E3904">
        <v>8</v>
      </c>
      <c r="F3904" t="s">
        <v>173</v>
      </c>
      <c r="G3904" s="16">
        <v>46298.780196087966</v>
      </c>
    </row>
    <row r="3905" spans="1:7" x14ac:dyDescent="0.35">
      <c r="A3905" t="s">
        <v>40</v>
      </c>
      <c r="B3905">
        <v>2008</v>
      </c>
      <c r="C3905" t="s">
        <v>18</v>
      </c>
      <c r="D3905" t="s">
        <v>19</v>
      </c>
      <c r="E3905">
        <v>50.747999999999998</v>
      </c>
      <c r="F3905" t="s">
        <v>173</v>
      </c>
      <c r="G3905" s="16">
        <v>46298.780196087966</v>
      </c>
    </row>
    <row r="3906" spans="1:7" x14ac:dyDescent="0.35">
      <c r="A3906" t="s">
        <v>40</v>
      </c>
      <c r="B3906">
        <v>2008</v>
      </c>
      <c r="C3906" t="s">
        <v>20</v>
      </c>
      <c r="D3906" t="s">
        <v>21</v>
      </c>
      <c r="E3906">
        <v>157595014</v>
      </c>
      <c r="F3906" t="s">
        <v>173</v>
      </c>
      <c r="G3906" s="16">
        <v>46298.780196087966</v>
      </c>
    </row>
    <row r="3907" spans="1:7" x14ac:dyDescent="0.35">
      <c r="A3907" t="s">
        <v>40</v>
      </c>
      <c r="B3907">
        <v>2008</v>
      </c>
      <c r="C3907" t="s">
        <v>22</v>
      </c>
      <c r="D3907" t="s">
        <v>23</v>
      </c>
      <c r="F3907" t="s">
        <v>173</v>
      </c>
      <c r="G3907" s="16">
        <v>46298.780196087966</v>
      </c>
    </row>
    <row r="3908" spans="1:7" x14ac:dyDescent="0.35">
      <c r="A3908" t="s">
        <v>40</v>
      </c>
      <c r="B3908">
        <v>2009</v>
      </c>
      <c r="C3908" t="s">
        <v>6</v>
      </c>
      <c r="D3908" t="s">
        <v>7</v>
      </c>
      <c r="E3908">
        <v>50</v>
      </c>
      <c r="F3908" t="s">
        <v>173</v>
      </c>
      <c r="G3908" s="16">
        <v>46298.780196087966</v>
      </c>
    </row>
    <row r="3909" spans="1:7" x14ac:dyDescent="0.35">
      <c r="A3909" t="s">
        <v>40</v>
      </c>
      <c r="B3909">
        <v>2009</v>
      </c>
      <c r="C3909" t="s">
        <v>8</v>
      </c>
      <c r="D3909" t="s">
        <v>9</v>
      </c>
      <c r="E3909">
        <v>357255424171.50598</v>
      </c>
      <c r="F3909" t="s">
        <v>173</v>
      </c>
      <c r="G3909" s="16">
        <v>46298.780196087966</v>
      </c>
    </row>
    <row r="3910" spans="1:7" x14ac:dyDescent="0.35">
      <c r="A3910" t="s">
        <v>40</v>
      </c>
      <c r="B3910">
        <v>2009</v>
      </c>
      <c r="C3910" t="s">
        <v>10</v>
      </c>
      <c r="D3910" t="s">
        <v>11</v>
      </c>
      <c r="E3910">
        <v>8.0369251010036606</v>
      </c>
      <c r="F3910" t="s">
        <v>173</v>
      </c>
      <c r="G3910" s="16">
        <v>46298.780196087966</v>
      </c>
    </row>
    <row r="3911" spans="1:7" x14ac:dyDescent="0.35">
      <c r="A3911" t="s">
        <v>40</v>
      </c>
      <c r="B3911">
        <v>2009</v>
      </c>
      <c r="C3911" t="s">
        <v>12</v>
      </c>
      <c r="D3911" t="s">
        <v>13</v>
      </c>
      <c r="E3911">
        <v>7581.4057208909217</v>
      </c>
      <c r="F3911" t="s">
        <v>173</v>
      </c>
      <c r="G3911" s="16">
        <v>46298.780196087966</v>
      </c>
    </row>
    <row r="3912" spans="1:7" x14ac:dyDescent="0.35">
      <c r="A3912" t="s">
        <v>40</v>
      </c>
      <c r="B3912">
        <v>2009</v>
      </c>
      <c r="C3912" t="s">
        <v>14</v>
      </c>
      <c r="D3912" t="s">
        <v>15</v>
      </c>
      <c r="E3912">
        <v>12.5379242951095</v>
      </c>
      <c r="F3912" t="s">
        <v>173</v>
      </c>
      <c r="G3912" s="16">
        <v>46298.780196087966</v>
      </c>
    </row>
    <row r="3913" spans="1:7" x14ac:dyDescent="0.35">
      <c r="A3913" t="s">
        <v>40</v>
      </c>
      <c r="B3913">
        <v>2009</v>
      </c>
      <c r="C3913" t="s">
        <v>16</v>
      </c>
      <c r="D3913" t="s">
        <v>17</v>
      </c>
      <c r="E3913">
        <v>9.3000001910000005</v>
      </c>
      <c r="F3913" t="s">
        <v>173</v>
      </c>
      <c r="G3913" s="16">
        <v>46298.780196087966</v>
      </c>
    </row>
    <row r="3914" spans="1:7" x14ac:dyDescent="0.35">
      <c r="A3914" t="s">
        <v>40</v>
      </c>
      <c r="B3914">
        <v>2009</v>
      </c>
      <c r="C3914" t="s">
        <v>18</v>
      </c>
      <c r="D3914" t="s">
        <v>19</v>
      </c>
      <c r="E3914">
        <v>51.08</v>
      </c>
      <c r="F3914" t="s">
        <v>173</v>
      </c>
      <c r="G3914" s="16">
        <v>46298.780196087966</v>
      </c>
    </row>
    <row r="3915" spans="1:7" x14ac:dyDescent="0.35">
      <c r="A3915" t="s">
        <v>40</v>
      </c>
      <c r="B3915">
        <v>2009</v>
      </c>
      <c r="C3915" t="s">
        <v>20</v>
      </c>
      <c r="D3915" t="s">
        <v>21</v>
      </c>
      <c r="E3915">
        <v>162049464</v>
      </c>
      <c r="F3915" t="s">
        <v>173</v>
      </c>
      <c r="G3915" s="16">
        <v>46298.780196087966</v>
      </c>
    </row>
    <row r="3916" spans="1:7" x14ac:dyDescent="0.35">
      <c r="A3916" t="s">
        <v>40</v>
      </c>
      <c r="B3916">
        <v>2009</v>
      </c>
      <c r="C3916" t="s">
        <v>22</v>
      </c>
      <c r="D3916" t="s">
        <v>23</v>
      </c>
      <c r="F3916" t="s">
        <v>173</v>
      </c>
      <c r="G3916" s="16">
        <v>46298.780196087966</v>
      </c>
    </row>
    <row r="3917" spans="1:7" x14ac:dyDescent="0.35">
      <c r="A3917" t="s">
        <v>40</v>
      </c>
      <c r="B3917">
        <v>2010</v>
      </c>
      <c r="C3917" t="s">
        <v>6</v>
      </c>
      <c r="D3917" t="s">
        <v>7</v>
      </c>
      <c r="E3917">
        <v>48</v>
      </c>
      <c r="F3917" t="s">
        <v>173</v>
      </c>
      <c r="G3917" s="16">
        <v>46298.780196087966</v>
      </c>
    </row>
    <row r="3918" spans="1:7" x14ac:dyDescent="0.35">
      <c r="A3918" t="s">
        <v>40</v>
      </c>
      <c r="B3918">
        <v>2010</v>
      </c>
      <c r="C3918" t="s">
        <v>8</v>
      </c>
      <c r="D3918" t="s">
        <v>9</v>
      </c>
      <c r="E3918">
        <v>385856064172.75067</v>
      </c>
      <c r="F3918" t="s">
        <v>173</v>
      </c>
      <c r="G3918" s="16">
        <v>46298.780196087966</v>
      </c>
    </row>
    <row r="3919" spans="1:7" x14ac:dyDescent="0.35">
      <c r="A3919" t="s">
        <v>40</v>
      </c>
      <c r="B3919">
        <v>2010</v>
      </c>
      <c r="C3919" t="s">
        <v>10</v>
      </c>
      <c r="D3919" t="s">
        <v>11</v>
      </c>
      <c r="E3919">
        <v>8.0056559162316603</v>
      </c>
      <c r="F3919" t="s">
        <v>173</v>
      </c>
      <c r="G3919" s="16">
        <v>46298.780196087966</v>
      </c>
    </row>
    <row r="3920" spans="1:7" x14ac:dyDescent="0.35">
      <c r="A3920" t="s">
        <v>40</v>
      </c>
      <c r="B3920">
        <v>2010</v>
      </c>
      <c r="C3920" t="s">
        <v>12</v>
      </c>
      <c r="D3920" t="s">
        <v>13</v>
      </c>
      <c r="E3920">
        <v>7962.6395728103071</v>
      </c>
      <c r="F3920" t="s">
        <v>173</v>
      </c>
      <c r="G3920" s="16">
        <v>46298.780196087966</v>
      </c>
    </row>
    <row r="3921" spans="1:7" x14ac:dyDescent="0.35">
      <c r="A3921" t="s">
        <v>40</v>
      </c>
      <c r="B3921">
        <v>2010</v>
      </c>
      <c r="C3921" t="s">
        <v>14</v>
      </c>
      <c r="D3921" t="s">
        <v>15</v>
      </c>
      <c r="E3921">
        <v>13.74005213636941</v>
      </c>
      <c r="F3921" t="s">
        <v>173</v>
      </c>
      <c r="G3921" s="16">
        <v>46298.780196087966</v>
      </c>
    </row>
    <row r="3922" spans="1:7" x14ac:dyDescent="0.35">
      <c r="A3922" t="s">
        <v>40</v>
      </c>
      <c r="B3922">
        <v>2010</v>
      </c>
      <c r="C3922" t="s">
        <v>16</v>
      </c>
      <c r="D3922" t="s">
        <v>17</v>
      </c>
      <c r="E3922">
        <v>11.5</v>
      </c>
      <c r="F3922" t="s">
        <v>173</v>
      </c>
      <c r="G3922" s="16">
        <v>46298.780196087966</v>
      </c>
    </row>
    <row r="3923" spans="1:7" x14ac:dyDescent="0.35">
      <c r="A3923" t="s">
        <v>40</v>
      </c>
      <c r="B3923">
        <v>2010</v>
      </c>
      <c r="C3923" t="s">
        <v>18</v>
      </c>
      <c r="D3923" t="s">
        <v>19</v>
      </c>
      <c r="E3923">
        <v>51.314999999999998</v>
      </c>
      <c r="F3923" t="s">
        <v>173</v>
      </c>
      <c r="G3923" s="16">
        <v>46298.780196087966</v>
      </c>
    </row>
    <row r="3924" spans="1:7" x14ac:dyDescent="0.35">
      <c r="A3924" t="s">
        <v>40</v>
      </c>
      <c r="B3924">
        <v>2010</v>
      </c>
      <c r="C3924" t="s">
        <v>20</v>
      </c>
      <c r="D3924" t="s">
        <v>21</v>
      </c>
      <c r="E3924">
        <v>166642886</v>
      </c>
      <c r="F3924" t="s">
        <v>173</v>
      </c>
      <c r="G3924" s="16">
        <v>46298.780196087966</v>
      </c>
    </row>
    <row r="3925" spans="1:7" x14ac:dyDescent="0.35">
      <c r="A3925" t="s">
        <v>40</v>
      </c>
      <c r="B3925">
        <v>2010</v>
      </c>
      <c r="C3925" t="s">
        <v>22</v>
      </c>
      <c r="D3925" t="s">
        <v>23</v>
      </c>
      <c r="F3925" t="s">
        <v>173</v>
      </c>
      <c r="G3925" s="16">
        <v>46298.780196087966</v>
      </c>
    </row>
    <row r="3926" spans="1:7" x14ac:dyDescent="0.35">
      <c r="A3926" t="s">
        <v>40</v>
      </c>
      <c r="B3926">
        <v>2011</v>
      </c>
      <c r="C3926" t="s">
        <v>6</v>
      </c>
      <c r="D3926" t="s">
        <v>7</v>
      </c>
      <c r="E3926">
        <v>55.9</v>
      </c>
      <c r="F3926" t="s">
        <v>173</v>
      </c>
      <c r="G3926" s="16">
        <v>46298.780196087966</v>
      </c>
    </row>
    <row r="3927" spans="1:7" x14ac:dyDescent="0.35">
      <c r="A3927" t="s">
        <v>40</v>
      </c>
      <c r="B3927">
        <v>2011</v>
      </c>
      <c r="C3927" t="s">
        <v>8</v>
      </c>
      <c r="D3927" t="s">
        <v>9</v>
      </c>
      <c r="E3927">
        <v>406337011591.48456</v>
      </c>
      <c r="F3927" t="s">
        <v>173</v>
      </c>
      <c r="G3927" s="16">
        <v>46298.780196087966</v>
      </c>
    </row>
    <row r="3928" spans="1:7" x14ac:dyDescent="0.35">
      <c r="A3928" t="s">
        <v>40</v>
      </c>
      <c r="B3928">
        <v>2011</v>
      </c>
      <c r="C3928" t="s">
        <v>10</v>
      </c>
      <c r="D3928" t="s">
        <v>11</v>
      </c>
      <c r="E3928">
        <v>5.307924202939148</v>
      </c>
      <c r="F3928" t="s">
        <v>173</v>
      </c>
      <c r="G3928" s="16">
        <v>46298.780196087966</v>
      </c>
    </row>
    <row r="3929" spans="1:7" x14ac:dyDescent="0.35">
      <c r="A3929" t="s">
        <v>40</v>
      </c>
      <c r="B3929">
        <v>2011</v>
      </c>
      <c r="C3929" t="s">
        <v>12</v>
      </c>
      <c r="D3929" t="s">
        <v>13</v>
      </c>
      <c r="E3929">
        <v>8153.5317865027064</v>
      </c>
      <c r="F3929" t="s">
        <v>173</v>
      </c>
      <c r="G3929" s="16">
        <v>46298.780196087966</v>
      </c>
    </row>
    <row r="3930" spans="1:7" x14ac:dyDescent="0.35">
      <c r="A3930" t="s">
        <v>40</v>
      </c>
      <c r="B3930">
        <v>2011</v>
      </c>
      <c r="C3930" t="s">
        <v>14</v>
      </c>
      <c r="D3930" t="s">
        <v>15</v>
      </c>
      <c r="E3930">
        <v>10.8261371880018</v>
      </c>
      <c r="F3930" t="s">
        <v>173</v>
      </c>
      <c r="G3930" s="16">
        <v>46298.780196087966</v>
      </c>
    </row>
    <row r="3931" spans="1:7" x14ac:dyDescent="0.35">
      <c r="A3931" t="s">
        <v>40</v>
      </c>
      <c r="B3931">
        <v>2011</v>
      </c>
      <c r="C3931" t="s">
        <v>16</v>
      </c>
      <c r="D3931" t="s">
        <v>17</v>
      </c>
      <c r="E3931">
        <v>13.80000019</v>
      </c>
      <c r="F3931" t="s">
        <v>173</v>
      </c>
      <c r="G3931" s="16">
        <v>46298.780196087966</v>
      </c>
    </row>
    <row r="3932" spans="1:7" x14ac:dyDescent="0.35">
      <c r="A3932" t="s">
        <v>40</v>
      </c>
      <c r="B3932">
        <v>2011</v>
      </c>
      <c r="C3932" t="s">
        <v>18</v>
      </c>
      <c r="D3932" t="s">
        <v>19</v>
      </c>
      <c r="E3932">
        <v>51.49</v>
      </c>
      <c r="F3932" t="s">
        <v>173</v>
      </c>
      <c r="G3932" s="16">
        <v>46298.780196087966</v>
      </c>
    </row>
    <row r="3933" spans="1:7" x14ac:dyDescent="0.35">
      <c r="A3933" t="s">
        <v>40</v>
      </c>
      <c r="B3933">
        <v>2011</v>
      </c>
      <c r="C3933" t="s">
        <v>20</v>
      </c>
      <c r="D3933" t="s">
        <v>21</v>
      </c>
      <c r="E3933">
        <v>171379598</v>
      </c>
      <c r="F3933" t="s">
        <v>173</v>
      </c>
      <c r="G3933" s="16">
        <v>46298.780196087966</v>
      </c>
    </row>
    <row r="3934" spans="1:7" x14ac:dyDescent="0.35">
      <c r="A3934" t="s">
        <v>40</v>
      </c>
      <c r="B3934">
        <v>2011</v>
      </c>
      <c r="C3934" t="s">
        <v>22</v>
      </c>
      <c r="D3934" t="s">
        <v>23</v>
      </c>
      <c r="F3934" t="s">
        <v>173</v>
      </c>
      <c r="G3934" s="16">
        <v>46298.780196087966</v>
      </c>
    </row>
    <row r="3935" spans="1:7" x14ac:dyDescent="0.35">
      <c r="A3935" t="s">
        <v>40</v>
      </c>
      <c r="B3935">
        <v>2012</v>
      </c>
      <c r="C3935" t="s">
        <v>6</v>
      </c>
      <c r="D3935" t="s">
        <v>7</v>
      </c>
      <c r="E3935">
        <v>53</v>
      </c>
      <c r="F3935" t="s">
        <v>173</v>
      </c>
      <c r="G3935" s="16">
        <v>46298.780196087966</v>
      </c>
    </row>
    <row r="3936" spans="1:7" x14ac:dyDescent="0.35">
      <c r="A3936" t="s">
        <v>40</v>
      </c>
      <c r="B3936">
        <v>2012</v>
      </c>
      <c r="C3936" t="s">
        <v>8</v>
      </c>
      <c r="D3936" t="s">
        <v>9</v>
      </c>
      <c r="E3936">
        <v>423525315758.16614</v>
      </c>
      <c r="F3936" t="s">
        <v>173</v>
      </c>
      <c r="G3936" s="16">
        <v>46298.780196087966</v>
      </c>
    </row>
    <row r="3937" spans="1:7" x14ac:dyDescent="0.35">
      <c r="A3937" t="s">
        <v>40</v>
      </c>
      <c r="B3937">
        <v>2012</v>
      </c>
      <c r="C3937" t="s">
        <v>10</v>
      </c>
      <c r="D3937" t="s">
        <v>11</v>
      </c>
      <c r="E3937">
        <v>4.2300611749249271</v>
      </c>
      <c r="F3937" t="s">
        <v>173</v>
      </c>
      <c r="G3937" s="16">
        <v>46298.780196087966</v>
      </c>
    </row>
    <row r="3938" spans="1:7" x14ac:dyDescent="0.35">
      <c r="A3938" t="s">
        <v>40</v>
      </c>
      <c r="B3938">
        <v>2012</v>
      </c>
      <c r="C3938" t="s">
        <v>12</v>
      </c>
      <c r="D3938" t="s">
        <v>13</v>
      </c>
      <c r="E3938">
        <v>8265.9055118105098</v>
      </c>
      <c r="F3938" t="s">
        <v>173</v>
      </c>
      <c r="G3938" s="16">
        <v>46298.780196087966</v>
      </c>
    </row>
    <row r="3939" spans="1:7" x14ac:dyDescent="0.35">
      <c r="A3939" t="s">
        <v>40</v>
      </c>
      <c r="B3939">
        <v>2012</v>
      </c>
      <c r="C3939" t="s">
        <v>14</v>
      </c>
      <c r="D3939" t="s">
        <v>15</v>
      </c>
      <c r="E3939">
        <v>12.2242413020582</v>
      </c>
      <c r="F3939" t="s">
        <v>173</v>
      </c>
      <c r="G3939" s="16">
        <v>46298.780196087966</v>
      </c>
    </row>
    <row r="3940" spans="1:7" x14ac:dyDescent="0.35">
      <c r="A3940" t="s">
        <v>40</v>
      </c>
      <c r="B3940">
        <v>2012</v>
      </c>
      <c r="C3940" t="s">
        <v>16</v>
      </c>
      <c r="D3940" t="s">
        <v>17</v>
      </c>
      <c r="E3940">
        <v>16.100000380000001</v>
      </c>
      <c r="F3940" t="s">
        <v>173</v>
      </c>
      <c r="G3940" s="16">
        <v>46298.780196087966</v>
      </c>
    </row>
    <row r="3941" spans="1:7" x14ac:dyDescent="0.35">
      <c r="A3941" t="s">
        <v>40</v>
      </c>
      <c r="B3941">
        <v>2012</v>
      </c>
      <c r="C3941" t="s">
        <v>18</v>
      </c>
      <c r="D3941" t="s">
        <v>19</v>
      </c>
      <c r="E3941">
        <v>51.688000000000002</v>
      </c>
      <c r="F3941" t="s">
        <v>173</v>
      </c>
      <c r="G3941" s="16">
        <v>46298.780196087966</v>
      </c>
    </row>
    <row r="3942" spans="1:7" x14ac:dyDescent="0.35">
      <c r="A3942" t="s">
        <v>40</v>
      </c>
      <c r="B3942">
        <v>2012</v>
      </c>
      <c r="C3942" t="s">
        <v>20</v>
      </c>
      <c r="D3942" t="s">
        <v>21</v>
      </c>
      <c r="E3942">
        <v>176200625</v>
      </c>
      <c r="F3942" t="s">
        <v>173</v>
      </c>
      <c r="G3942" s="16">
        <v>46298.780196087966</v>
      </c>
    </row>
    <row r="3943" spans="1:7" x14ac:dyDescent="0.35">
      <c r="A3943" t="s">
        <v>40</v>
      </c>
      <c r="B3943">
        <v>2012</v>
      </c>
      <c r="C3943" t="s">
        <v>22</v>
      </c>
      <c r="D3943" t="s">
        <v>23</v>
      </c>
      <c r="F3943" t="s">
        <v>173</v>
      </c>
      <c r="G3943" s="16">
        <v>46298.780196087966</v>
      </c>
    </row>
    <row r="3944" spans="1:7" x14ac:dyDescent="0.35">
      <c r="A3944" t="s">
        <v>40</v>
      </c>
      <c r="B3944">
        <v>2013</v>
      </c>
      <c r="C3944" t="s">
        <v>6</v>
      </c>
      <c r="D3944" t="s">
        <v>7</v>
      </c>
      <c r="E3944">
        <v>55.6</v>
      </c>
      <c r="F3944" t="s">
        <v>173</v>
      </c>
      <c r="G3944" s="16">
        <v>46298.780196087966</v>
      </c>
    </row>
    <row r="3945" spans="1:7" x14ac:dyDescent="0.35">
      <c r="A3945" t="s">
        <v>40</v>
      </c>
      <c r="B3945">
        <v>2013</v>
      </c>
      <c r="C3945" t="s">
        <v>8</v>
      </c>
      <c r="D3945" t="s">
        <v>9</v>
      </c>
      <c r="E3945">
        <v>451780110047.00421</v>
      </c>
      <c r="F3945" t="s">
        <v>173</v>
      </c>
      <c r="G3945" s="16">
        <v>46298.780196087966</v>
      </c>
    </row>
    <row r="3946" spans="1:7" x14ac:dyDescent="0.35">
      <c r="A3946" t="s">
        <v>40</v>
      </c>
      <c r="B3946">
        <v>2013</v>
      </c>
      <c r="C3946" t="s">
        <v>10</v>
      </c>
      <c r="D3946" t="s">
        <v>11</v>
      </c>
      <c r="E3946">
        <v>6.671335393082316</v>
      </c>
      <c r="F3946" t="s">
        <v>173</v>
      </c>
      <c r="G3946" s="16">
        <v>46298.780196087966</v>
      </c>
    </row>
    <row r="3947" spans="1:7" x14ac:dyDescent="0.35">
      <c r="A3947" t="s">
        <v>40</v>
      </c>
      <c r="B3947">
        <v>2013</v>
      </c>
      <c r="C3947" t="s">
        <v>12</v>
      </c>
      <c r="D3947" t="s">
        <v>13</v>
      </c>
      <c r="E3947">
        <v>8581.20782264031</v>
      </c>
      <c r="F3947" t="s">
        <v>173</v>
      </c>
      <c r="G3947" s="16">
        <v>46298.780196087966</v>
      </c>
    </row>
    <row r="3948" spans="1:7" x14ac:dyDescent="0.35">
      <c r="A3948" t="s">
        <v>40</v>
      </c>
      <c r="B3948">
        <v>2013</v>
      </c>
      <c r="C3948" t="s">
        <v>14</v>
      </c>
      <c r="D3948" t="s">
        <v>15</v>
      </c>
      <c r="E3948">
        <v>8.4955183826567815</v>
      </c>
      <c r="F3948" t="s">
        <v>173</v>
      </c>
      <c r="G3948" s="16">
        <v>46298.780196087966</v>
      </c>
    </row>
    <row r="3949" spans="1:7" x14ac:dyDescent="0.35">
      <c r="A3949" t="s">
        <v>40</v>
      </c>
      <c r="B3949">
        <v>2013</v>
      </c>
      <c r="C3949" t="s">
        <v>16</v>
      </c>
      <c r="D3949" t="s">
        <v>17</v>
      </c>
      <c r="E3949">
        <v>19.100000380000001</v>
      </c>
      <c r="F3949" t="s">
        <v>173</v>
      </c>
      <c r="G3949" s="16">
        <v>46298.780196087966</v>
      </c>
    </row>
    <row r="3950" spans="1:7" x14ac:dyDescent="0.35">
      <c r="A3950" t="s">
        <v>40</v>
      </c>
      <c r="B3950">
        <v>2013</v>
      </c>
      <c r="C3950" t="s">
        <v>18</v>
      </c>
      <c r="D3950" t="s">
        <v>19</v>
      </c>
      <c r="E3950">
        <v>51.826999999999998</v>
      </c>
      <c r="F3950" t="s">
        <v>173</v>
      </c>
      <c r="G3950" s="16">
        <v>46298.780196087966</v>
      </c>
    </row>
    <row r="3951" spans="1:7" x14ac:dyDescent="0.35">
      <c r="A3951" t="s">
        <v>40</v>
      </c>
      <c r="B3951">
        <v>2013</v>
      </c>
      <c r="C3951" t="s">
        <v>20</v>
      </c>
      <c r="D3951" t="s">
        <v>21</v>
      </c>
      <c r="E3951">
        <v>181049443</v>
      </c>
      <c r="F3951" t="s">
        <v>173</v>
      </c>
      <c r="G3951" s="16">
        <v>46298.780196087966</v>
      </c>
    </row>
    <row r="3952" spans="1:7" x14ac:dyDescent="0.35">
      <c r="A3952" t="s">
        <v>40</v>
      </c>
      <c r="B3952">
        <v>2013</v>
      </c>
      <c r="C3952" t="s">
        <v>22</v>
      </c>
      <c r="D3952" t="s">
        <v>23</v>
      </c>
      <c r="F3952" t="s">
        <v>173</v>
      </c>
      <c r="G3952" s="16">
        <v>46298.780196087966</v>
      </c>
    </row>
    <row r="3953" spans="1:7" x14ac:dyDescent="0.35">
      <c r="A3953" t="s">
        <v>40</v>
      </c>
      <c r="B3953">
        <v>2014</v>
      </c>
      <c r="C3953" t="s">
        <v>6</v>
      </c>
      <c r="D3953" t="s">
        <v>7</v>
      </c>
      <c r="E3953">
        <v>54.2</v>
      </c>
      <c r="F3953" t="s">
        <v>173</v>
      </c>
      <c r="G3953" s="16">
        <v>46298.780196087966</v>
      </c>
    </row>
    <row r="3954" spans="1:7" x14ac:dyDescent="0.35">
      <c r="A3954" t="s">
        <v>40</v>
      </c>
      <c r="B3954">
        <v>2014</v>
      </c>
      <c r="C3954" t="s">
        <v>8</v>
      </c>
      <c r="D3954" t="s">
        <v>9</v>
      </c>
      <c r="E3954">
        <v>480286163931.20703</v>
      </c>
      <c r="F3954" t="s">
        <v>173</v>
      </c>
      <c r="G3954" s="16">
        <v>46298.780196087966</v>
      </c>
    </row>
    <row r="3955" spans="1:7" x14ac:dyDescent="0.35">
      <c r="A3955" t="s">
        <v>40</v>
      </c>
      <c r="B3955">
        <v>2014</v>
      </c>
      <c r="C3955" t="s">
        <v>10</v>
      </c>
      <c r="D3955" t="s">
        <v>11</v>
      </c>
      <c r="E3955">
        <v>6.3097186552185605</v>
      </c>
      <c r="F3955" t="s">
        <v>173</v>
      </c>
      <c r="G3955" s="16">
        <v>46298.780196087966</v>
      </c>
    </row>
    <row r="3956" spans="1:7" x14ac:dyDescent="0.35">
      <c r="A3956" t="s">
        <v>40</v>
      </c>
      <c r="B3956">
        <v>2014</v>
      </c>
      <c r="C3956" t="s">
        <v>12</v>
      </c>
      <c r="D3956" t="s">
        <v>13</v>
      </c>
      <c r="E3956">
        <v>8884.7742862867235</v>
      </c>
      <c r="F3956" t="s">
        <v>173</v>
      </c>
      <c r="G3956" s="16">
        <v>46298.780196087966</v>
      </c>
    </row>
    <row r="3957" spans="1:7" x14ac:dyDescent="0.35">
      <c r="A3957" t="s">
        <v>40</v>
      </c>
      <c r="B3957">
        <v>2014</v>
      </c>
      <c r="C3957" t="s">
        <v>14</v>
      </c>
      <c r="D3957" t="s">
        <v>15</v>
      </c>
      <c r="E3957">
        <v>8.047410879679072</v>
      </c>
      <c r="F3957" t="s">
        <v>173</v>
      </c>
      <c r="G3957" s="16">
        <v>46298.780196087966</v>
      </c>
    </row>
    <row r="3958" spans="1:7" x14ac:dyDescent="0.35">
      <c r="A3958" t="s">
        <v>40</v>
      </c>
      <c r="B3958">
        <v>2014</v>
      </c>
      <c r="C3958" t="s">
        <v>16</v>
      </c>
      <c r="D3958" t="s">
        <v>17</v>
      </c>
      <c r="E3958">
        <v>21</v>
      </c>
      <c r="F3958" t="s">
        <v>173</v>
      </c>
      <c r="G3958" s="16">
        <v>46298.780196087966</v>
      </c>
    </row>
    <row r="3959" spans="1:7" x14ac:dyDescent="0.35">
      <c r="A3959" t="s">
        <v>40</v>
      </c>
      <c r="B3959">
        <v>2014</v>
      </c>
      <c r="C3959" t="s">
        <v>18</v>
      </c>
      <c r="D3959" t="s">
        <v>19</v>
      </c>
      <c r="E3959">
        <v>51.94</v>
      </c>
      <c r="F3959" t="s">
        <v>173</v>
      </c>
      <c r="G3959" s="16">
        <v>46298.780196087966</v>
      </c>
    </row>
    <row r="3960" spans="1:7" x14ac:dyDescent="0.35">
      <c r="A3960" t="s">
        <v>40</v>
      </c>
      <c r="B3960">
        <v>2014</v>
      </c>
      <c r="C3960" t="s">
        <v>20</v>
      </c>
      <c r="D3960" t="s">
        <v>21</v>
      </c>
      <c r="E3960">
        <v>185896915</v>
      </c>
      <c r="F3960" t="s">
        <v>173</v>
      </c>
      <c r="G3960" s="16">
        <v>46298.780196087966</v>
      </c>
    </row>
    <row r="3961" spans="1:7" x14ac:dyDescent="0.35">
      <c r="A3961" t="s">
        <v>40</v>
      </c>
      <c r="B3961">
        <v>2014</v>
      </c>
      <c r="C3961" t="s">
        <v>22</v>
      </c>
      <c r="D3961" t="s">
        <v>23</v>
      </c>
      <c r="F3961" t="s">
        <v>173</v>
      </c>
      <c r="G3961" s="16">
        <v>46298.780196087966</v>
      </c>
    </row>
    <row r="3962" spans="1:7" x14ac:dyDescent="0.35">
      <c r="A3962" t="s">
        <v>40</v>
      </c>
      <c r="B3962">
        <v>2015</v>
      </c>
      <c r="C3962" t="s">
        <v>6</v>
      </c>
      <c r="D3962" t="s">
        <v>7</v>
      </c>
      <c r="E3962">
        <v>52.5</v>
      </c>
      <c r="F3962" t="s">
        <v>173</v>
      </c>
      <c r="G3962" s="16">
        <v>46298.780196087966</v>
      </c>
    </row>
    <row r="3963" spans="1:7" x14ac:dyDescent="0.35">
      <c r="A3963" t="s">
        <v>40</v>
      </c>
      <c r="B3963">
        <v>2015</v>
      </c>
      <c r="C3963" t="s">
        <v>8</v>
      </c>
      <c r="D3963" t="s">
        <v>9</v>
      </c>
      <c r="E3963">
        <v>493026682800.62952</v>
      </c>
      <c r="F3963" t="s">
        <v>173</v>
      </c>
      <c r="G3963" s="16">
        <v>46298.780196087966</v>
      </c>
    </row>
    <row r="3964" spans="1:7" x14ac:dyDescent="0.35">
      <c r="A3964" t="s">
        <v>40</v>
      </c>
      <c r="B3964">
        <v>2015</v>
      </c>
      <c r="C3964" t="s">
        <v>10</v>
      </c>
      <c r="D3964" t="s">
        <v>11</v>
      </c>
      <c r="E3964">
        <v>2.6526932954177909</v>
      </c>
      <c r="F3964" t="s">
        <v>173</v>
      </c>
      <c r="G3964" s="16">
        <v>46298.780196087966</v>
      </c>
    </row>
    <row r="3965" spans="1:7" x14ac:dyDescent="0.35">
      <c r="A3965" t="s">
        <v>40</v>
      </c>
      <c r="B3965">
        <v>2015</v>
      </c>
      <c r="C3965" t="s">
        <v>12</v>
      </c>
      <c r="D3965" t="s">
        <v>13</v>
      </c>
      <c r="E3965">
        <v>8892.0579867363085</v>
      </c>
      <c r="F3965" t="s">
        <v>173</v>
      </c>
      <c r="G3965" s="16">
        <v>46298.780196087966</v>
      </c>
    </row>
    <row r="3966" spans="1:7" x14ac:dyDescent="0.35">
      <c r="A3966" t="s">
        <v>40</v>
      </c>
      <c r="B3966">
        <v>2015</v>
      </c>
      <c r="C3966" t="s">
        <v>14</v>
      </c>
      <c r="D3966" t="s">
        <v>15</v>
      </c>
      <c r="E3966">
        <v>9.0094349800770637</v>
      </c>
      <c r="F3966" t="s">
        <v>173</v>
      </c>
      <c r="G3966" s="16">
        <v>46298.780196087966</v>
      </c>
    </row>
    <row r="3967" spans="1:7" x14ac:dyDescent="0.35">
      <c r="A3967" t="s">
        <v>40</v>
      </c>
      <c r="B3967">
        <v>2015</v>
      </c>
      <c r="C3967" t="s">
        <v>16</v>
      </c>
      <c r="D3967" t="s">
        <v>17</v>
      </c>
      <c r="E3967">
        <v>22.514200209999998</v>
      </c>
      <c r="F3967" t="s">
        <v>173</v>
      </c>
      <c r="G3967" s="16">
        <v>46298.780196087966</v>
      </c>
    </row>
    <row r="3968" spans="1:7" x14ac:dyDescent="0.35">
      <c r="A3968" t="s">
        <v>40</v>
      </c>
      <c r="B3968">
        <v>2015</v>
      </c>
      <c r="C3968" t="s">
        <v>18</v>
      </c>
      <c r="D3968" t="s">
        <v>19</v>
      </c>
      <c r="E3968">
        <v>51.939</v>
      </c>
      <c r="F3968" t="s">
        <v>173</v>
      </c>
      <c r="G3968" s="16">
        <v>46298.780196087966</v>
      </c>
    </row>
    <row r="3969" spans="1:7" x14ac:dyDescent="0.35">
      <c r="A3969" t="s">
        <v>40</v>
      </c>
      <c r="B3969">
        <v>2015</v>
      </c>
      <c r="C3969" t="s">
        <v>20</v>
      </c>
      <c r="D3969" t="s">
        <v>21</v>
      </c>
      <c r="E3969">
        <v>190671878</v>
      </c>
      <c r="F3969" t="s">
        <v>173</v>
      </c>
      <c r="G3969" s="16">
        <v>46298.780196087966</v>
      </c>
    </row>
    <row r="3970" spans="1:7" x14ac:dyDescent="0.35">
      <c r="A3970" t="s">
        <v>40</v>
      </c>
      <c r="B3970">
        <v>2015</v>
      </c>
      <c r="C3970" t="s">
        <v>22</v>
      </c>
      <c r="D3970" t="s">
        <v>23</v>
      </c>
      <c r="F3970" t="s">
        <v>173</v>
      </c>
      <c r="G3970" s="16">
        <v>46298.780196087966</v>
      </c>
    </row>
    <row r="3971" spans="1:7" x14ac:dyDescent="0.35">
      <c r="A3971" t="s">
        <v>40</v>
      </c>
      <c r="B3971">
        <v>2016</v>
      </c>
      <c r="C3971" t="s">
        <v>6</v>
      </c>
      <c r="D3971" t="s">
        <v>7</v>
      </c>
      <c r="E3971">
        <v>59.3</v>
      </c>
      <c r="F3971" t="s">
        <v>173</v>
      </c>
      <c r="G3971" s="16">
        <v>46298.780196087966</v>
      </c>
    </row>
    <row r="3972" spans="1:7" x14ac:dyDescent="0.35">
      <c r="A3972" t="s">
        <v>40</v>
      </c>
      <c r="B3972">
        <v>2016</v>
      </c>
      <c r="C3972" t="s">
        <v>8</v>
      </c>
      <c r="D3972" t="s">
        <v>9</v>
      </c>
      <c r="E3972">
        <v>485055087455.97052</v>
      </c>
      <c r="F3972" t="s">
        <v>173</v>
      </c>
      <c r="G3972" s="16">
        <v>46298.780196087966</v>
      </c>
    </row>
    <row r="3973" spans="1:7" x14ac:dyDescent="0.35">
      <c r="A3973" t="s">
        <v>40</v>
      </c>
      <c r="B3973">
        <v>2016</v>
      </c>
      <c r="C3973" t="s">
        <v>10</v>
      </c>
      <c r="D3973" t="s">
        <v>11</v>
      </c>
      <c r="E3973">
        <v>-1.6168689490346679</v>
      </c>
      <c r="F3973" t="s">
        <v>173</v>
      </c>
      <c r="G3973" s="16">
        <v>46298.780196087966</v>
      </c>
    </row>
    <row r="3974" spans="1:7" x14ac:dyDescent="0.35">
      <c r="A3974" t="s">
        <v>40</v>
      </c>
      <c r="B3974">
        <v>2016</v>
      </c>
      <c r="C3974" t="s">
        <v>12</v>
      </c>
      <c r="D3974" t="s">
        <v>13</v>
      </c>
      <c r="E3974">
        <v>8534.692814823753</v>
      </c>
      <c r="F3974" t="s">
        <v>173</v>
      </c>
      <c r="G3974" s="16">
        <v>46298.780196087966</v>
      </c>
    </row>
    <row r="3975" spans="1:7" x14ac:dyDescent="0.35">
      <c r="A3975" t="s">
        <v>40</v>
      </c>
      <c r="B3975">
        <v>2016</v>
      </c>
      <c r="C3975" t="s">
        <v>14</v>
      </c>
      <c r="D3975" t="s">
        <v>15</v>
      </c>
      <c r="E3975">
        <v>15.696812638797221</v>
      </c>
      <c r="F3975" t="s">
        <v>173</v>
      </c>
      <c r="G3975" s="16">
        <v>46298.780196087966</v>
      </c>
    </row>
    <row r="3976" spans="1:7" x14ac:dyDescent="0.35">
      <c r="A3976" t="s">
        <v>40</v>
      </c>
      <c r="B3976">
        <v>2016</v>
      </c>
      <c r="C3976" t="s">
        <v>16</v>
      </c>
      <c r="D3976" t="s">
        <v>17</v>
      </c>
      <c r="E3976">
        <v>24.137500760000002</v>
      </c>
      <c r="F3976" t="s">
        <v>173</v>
      </c>
      <c r="G3976" s="16">
        <v>46298.780196087966</v>
      </c>
    </row>
    <row r="3977" spans="1:7" x14ac:dyDescent="0.35">
      <c r="A3977" t="s">
        <v>40</v>
      </c>
      <c r="B3977">
        <v>2016</v>
      </c>
      <c r="C3977" t="s">
        <v>18</v>
      </c>
      <c r="D3977" t="s">
        <v>19</v>
      </c>
      <c r="E3977">
        <v>52.189</v>
      </c>
      <c r="F3977" t="s">
        <v>173</v>
      </c>
      <c r="G3977" s="16">
        <v>46298.780196087966</v>
      </c>
    </row>
    <row r="3978" spans="1:7" x14ac:dyDescent="0.35">
      <c r="A3978" t="s">
        <v>40</v>
      </c>
      <c r="B3978">
        <v>2016</v>
      </c>
      <c r="C3978" t="s">
        <v>20</v>
      </c>
      <c r="D3978" t="s">
        <v>21</v>
      </c>
      <c r="E3978">
        <v>195443700</v>
      </c>
      <c r="F3978" t="s">
        <v>173</v>
      </c>
      <c r="G3978" s="16">
        <v>46298.780196087966</v>
      </c>
    </row>
    <row r="3979" spans="1:7" x14ac:dyDescent="0.35">
      <c r="A3979" t="s">
        <v>40</v>
      </c>
      <c r="B3979">
        <v>2016</v>
      </c>
      <c r="C3979" t="s">
        <v>22</v>
      </c>
      <c r="D3979" t="s">
        <v>23</v>
      </c>
      <c r="F3979" t="s">
        <v>173</v>
      </c>
      <c r="G3979" s="16">
        <v>46298.780196087966</v>
      </c>
    </row>
    <row r="3980" spans="1:7" x14ac:dyDescent="0.35">
      <c r="A3980" t="s">
        <v>40</v>
      </c>
      <c r="B3980">
        <v>2017</v>
      </c>
      <c r="C3980" t="s">
        <v>6</v>
      </c>
      <c r="D3980" t="s">
        <v>7</v>
      </c>
      <c r="E3980">
        <v>54.4</v>
      </c>
      <c r="F3980" t="s">
        <v>173</v>
      </c>
      <c r="G3980" s="16">
        <v>46298.780196087966</v>
      </c>
    </row>
    <row r="3981" spans="1:7" x14ac:dyDescent="0.35">
      <c r="A3981" t="s">
        <v>40</v>
      </c>
      <c r="B3981">
        <v>2017</v>
      </c>
      <c r="C3981" t="s">
        <v>8</v>
      </c>
      <c r="D3981" t="s">
        <v>9</v>
      </c>
      <c r="E3981">
        <v>488964081501.00116</v>
      </c>
      <c r="F3981" t="s">
        <v>173</v>
      </c>
      <c r="G3981" s="16">
        <v>46298.780196087966</v>
      </c>
    </row>
    <row r="3982" spans="1:7" x14ac:dyDescent="0.35">
      <c r="A3982" t="s">
        <v>40</v>
      </c>
      <c r="B3982">
        <v>2017</v>
      </c>
      <c r="C3982" t="s">
        <v>10</v>
      </c>
      <c r="D3982" t="s">
        <v>11</v>
      </c>
      <c r="E3982">
        <v>0.80588661909158077</v>
      </c>
      <c r="F3982" t="s">
        <v>173</v>
      </c>
      <c r="G3982" s="16">
        <v>46298.780196087966</v>
      </c>
    </row>
    <row r="3983" spans="1:7" x14ac:dyDescent="0.35">
      <c r="A3983" t="s">
        <v>40</v>
      </c>
      <c r="B3983">
        <v>2017</v>
      </c>
      <c r="C3983" t="s">
        <v>12</v>
      </c>
      <c r="D3983" t="s">
        <v>13</v>
      </c>
      <c r="E3983">
        <v>8396.7845224322718</v>
      </c>
      <c r="F3983" t="s">
        <v>173</v>
      </c>
      <c r="G3983" s="16">
        <v>46298.780196087966</v>
      </c>
    </row>
    <row r="3984" spans="1:7" x14ac:dyDescent="0.35">
      <c r="A3984" t="s">
        <v>40</v>
      </c>
      <c r="B3984">
        <v>2017</v>
      </c>
      <c r="C3984" t="s">
        <v>14</v>
      </c>
      <c r="D3984" t="s">
        <v>15</v>
      </c>
      <c r="E3984">
        <v>16.502266213964109</v>
      </c>
      <c r="F3984" t="s">
        <v>173</v>
      </c>
      <c r="G3984" s="16">
        <v>46298.780196087966</v>
      </c>
    </row>
    <row r="3985" spans="1:7" x14ac:dyDescent="0.35">
      <c r="A3985" t="s">
        <v>40</v>
      </c>
      <c r="B3985">
        <v>2017</v>
      </c>
      <c r="C3985" t="s">
        <v>16</v>
      </c>
      <c r="D3985" t="s">
        <v>17</v>
      </c>
      <c r="E3985">
        <v>25.877899169999999</v>
      </c>
      <c r="F3985" t="s">
        <v>173</v>
      </c>
      <c r="G3985" s="16">
        <v>46298.780196087966</v>
      </c>
    </row>
    <row r="3986" spans="1:7" x14ac:dyDescent="0.35">
      <c r="A3986" t="s">
        <v>40</v>
      </c>
      <c r="B3986">
        <v>2017</v>
      </c>
      <c r="C3986" t="s">
        <v>18</v>
      </c>
      <c r="D3986" t="s">
        <v>19</v>
      </c>
      <c r="E3986">
        <v>52.396999999999998</v>
      </c>
      <c r="F3986" t="s">
        <v>173</v>
      </c>
      <c r="G3986" s="16">
        <v>46298.780196087966</v>
      </c>
    </row>
    <row r="3987" spans="1:7" x14ac:dyDescent="0.35">
      <c r="A3987" t="s">
        <v>40</v>
      </c>
      <c r="B3987">
        <v>2017</v>
      </c>
      <c r="C3987" t="s">
        <v>20</v>
      </c>
      <c r="D3987" t="s">
        <v>21</v>
      </c>
      <c r="E3987">
        <v>200254579</v>
      </c>
      <c r="F3987" t="s">
        <v>173</v>
      </c>
      <c r="G3987" s="16">
        <v>46298.780196087966</v>
      </c>
    </row>
    <row r="3988" spans="1:7" x14ac:dyDescent="0.35">
      <c r="A3988" t="s">
        <v>40</v>
      </c>
      <c r="B3988">
        <v>2017</v>
      </c>
      <c r="C3988" t="s">
        <v>22</v>
      </c>
      <c r="D3988" t="s">
        <v>23</v>
      </c>
      <c r="F3988" t="s">
        <v>173</v>
      </c>
      <c r="G3988" s="16">
        <v>46298.780196087966</v>
      </c>
    </row>
    <row r="3989" spans="1:7" x14ac:dyDescent="0.35">
      <c r="A3989" t="s">
        <v>40</v>
      </c>
      <c r="B3989">
        <v>2018</v>
      </c>
      <c r="C3989" t="s">
        <v>6</v>
      </c>
      <c r="D3989" t="s">
        <v>7</v>
      </c>
      <c r="E3989">
        <v>56.5</v>
      </c>
      <c r="F3989" t="s">
        <v>173</v>
      </c>
      <c r="G3989" s="16">
        <v>46298.780196087966</v>
      </c>
    </row>
    <row r="3990" spans="1:7" x14ac:dyDescent="0.35">
      <c r="A3990" t="s">
        <v>40</v>
      </c>
      <c r="B3990">
        <v>2018</v>
      </c>
      <c r="C3990" t="s">
        <v>8</v>
      </c>
      <c r="D3990" t="s">
        <v>9</v>
      </c>
      <c r="E3990">
        <v>498365674277.79468</v>
      </c>
      <c r="F3990" t="s">
        <v>173</v>
      </c>
      <c r="G3990" s="16">
        <v>46298.780196087966</v>
      </c>
    </row>
    <row r="3991" spans="1:7" x14ac:dyDescent="0.35">
      <c r="A3991" t="s">
        <v>40</v>
      </c>
      <c r="B3991">
        <v>2018</v>
      </c>
      <c r="C3991" t="s">
        <v>10</v>
      </c>
      <c r="D3991" t="s">
        <v>11</v>
      </c>
      <c r="E3991">
        <v>1.9227573419979791</v>
      </c>
      <c r="F3991" t="s">
        <v>173</v>
      </c>
      <c r="G3991" s="16">
        <v>46298.780196087966</v>
      </c>
    </row>
    <row r="3992" spans="1:7" x14ac:dyDescent="0.35">
      <c r="A3992" t="s">
        <v>40</v>
      </c>
      <c r="B3992">
        <v>2018</v>
      </c>
      <c r="C3992" t="s">
        <v>12</v>
      </c>
      <c r="D3992" t="s">
        <v>13</v>
      </c>
      <c r="E3992">
        <v>8362.623308602957</v>
      </c>
      <c r="F3992" t="s">
        <v>173</v>
      </c>
      <c r="G3992" s="16">
        <v>46298.780196087966</v>
      </c>
    </row>
    <row r="3993" spans="1:7" x14ac:dyDescent="0.35">
      <c r="A3993" t="s">
        <v>40</v>
      </c>
      <c r="B3993">
        <v>2018</v>
      </c>
      <c r="C3993" t="s">
        <v>14</v>
      </c>
      <c r="D3993" t="s">
        <v>15</v>
      </c>
      <c r="E3993">
        <v>12.09510651734316</v>
      </c>
      <c r="F3993" t="s">
        <v>173</v>
      </c>
      <c r="G3993" s="16">
        <v>46298.780196087966</v>
      </c>
    </row>
    <row r="3994" spans="1:7" x14ac:dyDescent="0.35">
      <c r="A3994" t="s">
        <v>40</v>
      </c>
      <c r="B3994">
        <v>2018</v>
      </c>
      <c r="C3994" t="s">
        <v>16</v>
      </c>
      <c r="D3994" t="s">
        <v>17</v>
      </c>
      <c r="E3994">
        <v>27.743700029999999</v>
      </c>
      <c r="F3994" t="s">
        <v>173</v>
      </c>
      <c r="G3994" s="16">
        <v>46298.780196087966</v>
      </c>
    </row>
    <row r="3995" spans="1:7" x14ac:dyDescent="0.35">
      <c r="A3995" t="s">
        <v>40</v>
      </c>
      <c r="B3995">
        <v>2018</v>
      </c>
      <c r="C3995" t="s">
        <v>18</v>
      </c>
      <c r="D3995" t="s">
        <v>19</v>
      </c>
      <c r="E3995">
        <v>52.668999999999997</v>
      </c>
      <c r="F3995" t="s">
        <v>173</v>
      </c>
      <c r="G3995" s="16">
        <v>46298.780196087966</v>
      </c>
    </row>
    <row r="3996" spans="1:7" x14ac:dyDescent="0.35">
      <c r="A3996" t="s">
        <v>40</v>
      </c>
      <c r="B3996">
        <v>2018</v>
      </c>
      <c r="C3996" t="s">
        <v>20</v>
      </c>
      <c r="D3996" t="s">
        <v>21</v>
      </c>
      <c r="E3996">
        <v>204938755</v>
      </c>
      <c r="F3996" t="s">
        <v>173</v>
      </c>
      <c r="G3996" s="16">
        <v>46298.780196087966</v>
      </c>
    </row>
    <row r="3997" spans="1:7" x14ac:dyDescent="0.35">
      <c r="A3997" t="s">
        <v>40</v>
      </c>
      <c r="B3997">
        <v>2018</v>
      </c>
      <c r="C3997" t="s">
        <v>22</v>
      </c>
      <c r="D3997" t="s">
        <v>23</v>
      </c>
      <c r="F3997" t="s">
        <v>173</v>
      </c>
      <c r="G3997" s="16">
        <v>46298.780196087966</v>
      </c>
    </row>
    <row r="3998" spans="1:7" x14ac:dyDescent="0.35">
      <c r="A3998" t="s">
        <v>40</v>
      </c>
      <c r="B3998">
        <v>2019</v>
      </c>
      <c r="C3998" t="s">
        <v>6</v>
      </c>
      <c r="D3998" t="s">
        <v>7</v>
      </c>
      <c r="E3998">
        <v>55.4</v>
      </c>
      <c r="F3998" t="s">
        <v>173</v>
      </c>
      <c r="G3998" s="16">
        <v>46298.780196087966</v>
      </c>
    </row>
    <row r="3999" spans="1:7" x14ac:dyDescent="0.35">
      <c r="A3999" t="s">
        <v>40</v>
      </c>
      <c r="B3999">
        <v>2019</v>
      </c>
      <c r="C3999" t="s">
        <v>8</v>
      </c>
      <c r="D3999" t="s">
        <v>9</v>
      </c>
      <c r="E3999">
        <v>509371727741.80243</v>
      </c>
      <c r="F3999" t="s">
        <v>173</v>
      </c>
      <c r="G3999" s="16">
        <v>46298.780196087966</v>
      </c>
    </row>
    <row r="4000" spans="1:7" x14ac:dyDescent="0.35">
      <c r="A4000" t="s">
        <v>40</v>
      </c>
      <c r="B4000">
        <v>2019</v>
      </c>
      <c r="C4000" t="s">
        <v>10</v>
      </c>
      <c r="D4000" t="s">
        <v>11</v>
      </c>
      <c r="E4000">
        <v>2.2084292783521136</v>
      </c>
      <c r="F4000" t="s">
        <v>173</v>
      </c>
      <c r="G4000" s="16">
        <v>46298.780196087966</v>
      </c>
    </row>
    <row r="4001" spans="1:7" x14ac:dyDescent="0.35">
      <c r="A4001" t="s">
        <v>40</v>
      </c>
      <c r="B4001">
        <v>2019</v>
      </c>
      <c r="C4001" t="s">
        <v>12</v>
      </c>
      <c r="D4001" t="s">
        <v>13</v>
      </c>
      <c r="E4001">
        <v>8361.786648360001</v>
      </c>
      <c r="F4001" t="s">
        <v>173</v>
      </c>
      <c r="G4001" s="16">
        <v>46298.780196087966</v>
      </c>
    </row>
    <row r="4002" spans="1:7" x14ac:dyDescent="0.35">
      <c r="A4002" t="s">
        <v>40</v>
      </c>
      <c r="B4002">
        <v>2019</v>
      </c>
      <c r="C4002" t="s">
        <v>14</v>
      </c>
      <c r="D4002" t="s">
        <v>15</v>
      </c>
      <c r="E4002">
        <v>11.39642233781149</v>
      </c>
      <c r="F4002" t="s">
        <v>173</v>
      </c>
      <c r="G4002" s="16">
        <v>46298.780196087966</v>
      </c>
    </row>
    <row r="4003" spans="1:7" x14ac:dyDescent="0.35">
      <c r="A4003" t="s">
        <v>40</v>
      </c>
      <c r="B4003">
        <v>2019</v>
      </c>
      <c r="C4003" t="s">
        <v>16</v>
      </c>
      <c r="D4003" t="s">
        <v>17</v>
      </c>
      <c r="E4003">
        <v>29.744100570000001</v>
      </c>
      <c r="F4003" t="s">
        <v>173</v>
      </c>
      <c r="G4003" s="16">
        <v>46298.780196087966</v>
      </c>
    </row>
    <row r="4004" spans="1:7" x14ac:dyDescent="0.35">
      <c r="A4004" t="s">
        <v>40</v>
      </c>
      <c r="B4004">
        <v>2019</v>
      </c>
      <c r="C4004" t="s">
        <v>18</v>
      </c>
      <c r="D4004" t="s">
        <v>19</v>
      </c>
      <c r="E4004">
        <v>53.009</v>
      </c>
      <c r="F4004" t="s">
        <v>173</v>
      </c>
      <c r="G4004" s="16">
        <v>46298.780196087966</v>
      </c>
    </row>
    <row r="4005" spans="1:7" x14ac:dyDescent="0.35">
      <c r="A4005" t="s">
        <v>40</v>
      </c>
      <c r="B4005">
        <v>2019</v>
      </c>
      <c r="C4005" t="s">
        <v>20</v>
      </c>
      <c r="D4005" t="s">
        <v>21</v>
      </c>
      <c r="E4005">
        <v>209485641</v>
      </c>
      <c r="F4005" t="s">
        <v>173</v>
      </c>
      <c r="G4005" s="16">
        <v>46298.780196087966</v>
      </c>
    </row>
    <row r="4006" spans="1:7" x14ac:dyDescent="0.35">
      <c r="A4006" t="s">
        <v>40</v>
      </c>
      <c r="B4006">
        <v>2019</v>
      </c>
      <c r="C4006" t="s">
        <v>22</v>
      </c>
      <c r="D4006" t="s">
        <v>23</v>
      </c>
      <c r="F4006" t="s">
        <v>173</v>
      </c>
      <c r="G4006" s="16">
        <v>46298.780196087966</v>
      </c>
    </row>
    <row r="4007" spans="1:7" x14ac:dyDescent="0.35">
      <c r="A4007" t="s">
        <v>40</v>
      </c>
      <c r="B4007">
        <v>2020</v>
      </c>
      <c r="C4007" t="s">
        <v>6</v>
      </c>
      <c r="D4007" t="s">
        <v>7</v>
      </c>
      <c r="E4007">
        <v>55.4</v>
      </c>
      <c r="F4007" t="s">
        <v>173</v>
      </c>
      <c r="G4007" s="16">
        <v>46298.780196087966</v>
      </c>
    </row>
    <row r="4008" spans="1:7" x14ac:dyDescent="0.35">
      <c r="A4008" t="s">
        <v>40</v>
      </c>
      <c r="B4008">
        <v>2020</v>
      </c>
      <c r="C4008" t="s">
        <v>8</v>
      </c>
      <c r="D4008" t="s">
        <v>9</v>
      </c>
      <c r="E4008">
        <v>476930359899.737</v>
      </c>
      <c r="F4008" t="s">
        <v>173</v>
      </c>
      <c r="G4008" s="16">
        <v>46298.780196087966</v>
      </c>
    </row>
    <row r="4009" spans="1:7" x14ac:dyDescent="0.35">
      <c r="A4009" t="s">
        <v>40</v>
      </c>
      <c r="B4009">
        <v>2020</v>
      </c>
      <c r="C4009" t="s">
        <v>10</v>
      </c>
      <c r="D4009" t="s">
        <v>11</v>
      </c>
      <c r="E4009">
        <v>-6.3688984046852681</v>
      </c>
      <c r="F4009" t="s">
        <v>173</v>
      </c>
      <c r="G4009" s="16">
        <v>46298.780196087966</v>
      </c>
    </row>
    <row r="4010" spans="1:7" x14ac:dyDescent="0.35">
      <c r="A4010" t="s">
        <v>40</v>
      </c>
      <c r="B4010">
        <v>2020</v>
      </c>
      <c r="C4010" t="s">
        <v>12</v>
      </c>
      <c r="D4010" t="s">
        <v>13</v>
      </c>
      <c r="E4010">
        <v>7664.2109957516786</v>
      </c>
      <c r="F4010" t="s">
        <v>173</v>
      </c>
      <c r="G4010" s="16">
        <v>46298.780196087966</v>
      </c>
    </row>
    <row r="4011" spans="1:7" x14ac:dyDescent="0.35">
      <c r="A4011" t="s">
        <v>40</v>
      </c>
      <c r="B4011">
        <v>2020</v>
      </c>
      <c r="C4011" t="s">
        <v>14</v>
      </c>
      <c r="D4011" t="s">
        <v>15</v>
      </c>
      <c r="E4011">
        <v>13.24602342765982</v>
      </c>
      <c r="F4011" t="s">
        <v>173</v>
      </c>
      <c r="G4011" s="16">
        <v>46298.780196087966</v>
      </c>
    </row>
    <row r="4012" spans="1:7" x14ac:dyDescent="0.35">
      <c r="A4012" t="s">
        <v>40</v>
      </c>
      <c r="B4012">
        <v>2020</v>
      </c>
      <c r="C4012" t="s">
        <v>16</v>
      </c>
      <c r="D4012" t="s">
        <v>17</v>
      </c>
      <c r="E4012">
        <v>31.888799670000001</v>
      </c>
      <c r="F4012" t="s">
        <v>173</v>
      </c>
      <c r="G4012" s="16">
        <v>46298.780196087966</v>
      </c>
    </row>
    <row r="4013" spans="1:7" x14ac:dyDescent="0.35">
      <c r="A4013" t="s">
        <v>40</v>
      </c>
      <c r="B4013">
        <v>2020</v>
      </c>
      <c r="C4013" t="s">
        <v>18</v>
      </c>
      <c r="D4013" t="s">
        <v>19</v>
      </c>
      <c r="E4013">
        <v>53.072000000000003</v>
      </c>
      <c r="F4013" t="s">
        <v>173</v>
      </c>
      <c r="G4013" s="16">
        <v>46298.780196087966</v>
      </c>
    </row>
    <row r="4014" spans="1:7" x14ac:dyDescent="0.35">
      <c r="A4014" t="s">
        <v>40</v>
      </c>
      <c r="B4014">
        <v>2020</v>
      </c>
      <c r="C4014" t="s">
        <v>20</v>
      </c>
      <c r="D4014" t="s">
        <v>21</v>
      </c>
      <c r="E4014">
        <v>213996181</v>
      </c>
      <c r="F4014" t="s">
        <v>173</v>
      </c>
      <c r="G4014" s="16">
        <v>46298.780196087966</v>
      </c>
    </row>
    <row r="4015" spans="1:7" x14ac:dyDescent="0.35">
      <c r="A4015" t="s">
        <v>40</v>
      </c>
      <c r="B4015">
        <v>2020</v>
      </c>
      <c r="C4015" t="s">
        <v>22</v>
      </c>
      <c r="D4015" t="s">
        <v>23</v>
      </c>
      <c r="F4015" t="s">
        <v>173</v>
      </c>
      <c r="G4015" s="16">
        <v>46298.780196087966</v>
      </c>
    </row>
    <row r="4016" spans="1:7" x14ac:dyDescent="0.35">
      <c r="A4016" t="s">
        <v>40</v>
      </c>
      <c r="B4016">
        <v>2021</v>
      </c>
      <c r="C4016" t="s">
        <v>6</v>
      </c>
      <c r="D4016" t="s">
        <v>7</v>
      </c>
      <c r="E4016">
        <v>59.5</v>
      </c>
      <c r="F4016" t="s">
        <v>173</v>
      </c>
      <c r="G4016" s="16">
        <v>46298.780196087966</v>
      </c>
    </row>
    <row r="4017" spans="1:7" x14ac:dyDescent="0.35">
      <c r="A4017" t="s">
        <v>40</v>
      </c>
      <c r="B4017">
        <v>2021</v>
      </c>
      <c r="C4017" t="s">
        <v>8</v>
      </c>
      <c r="D4017" t="s">
        <v>9</v>
      </c>
      <c r="E4017">
        <v>482220722032.14355</v>
      </c>
      <c r="F4017" t="s">
        <v>173</v>
      </c>
      <c r="G4017" s="16">
        <v>46298.780196087966</v>
      </c>
    </row>
    <row r="4018" spans="1:7" x14ac:dyDescent="0.35">
      <c r="A4018" t="s">
        <v>40</v>
      </c>
      <c r="B4018">
        <v>2021</v>
      </c>
      <c r="C4018" t="s">
        <v>10</v>
      </c>
      <c r="D4018" t="s">
        <v>11</v>
      </c>
      <c r="E4018">
        <v>1.1092525402490025</v>
      </c>
      <c r="F4018" t="s">
        <v>173</v>
      </c>
      <c r="G4018" s="16">
        <v>46298.780196087966</v>
      </c>
    </row>
    <row r="4019" spans="1:7" x14ac:dyDescent="0.35">
      <c r="A4019" t="s">
        <v>40</v>
      </c>
      <c r="B4019">
        <v>2021</v>
      </c>
      <c r="C4019" t="s">
        <v>12</v>
      </c>
      <c r="D4019" t="s">
        <v>13</v>
      </c>
      <c r="E4019">
        <v>7588.478855870022</v>
      </c>
      <c r="F4019" t="s">
        <v>173</v>
      </c>
      <c r="G4019" s="16">
        <v>46298.780196087966</v>
      </c>
    </row>
    <row r="4020" spans="1:7" x14ac:dyDescent="0.35">
      <c r="A4020" t="s">
        <v>40</v>
      </c>
      <c r="B4020">
        <v>2021</v>
      </c>
      <c r="C4020" t="s">
        <v>14</v>
      </c>
      <c r="D4020" t="s">
        <v>15</v>
      </c>
      <c r="E4020">
        <v>16.952845722160792</v>
      </c>
      <c r="F4020" t="s">
        <v>173</v>
      </c>
      <c r="G4020" s="16">
        <v>46298.780196087966</v>
      </c>
    </row>
    <row r="4021" spans="1:7" x14ac:dyDescent="0.35">
      <c r="A4021" t="s">
        <v>40</v>
      </c>
      <c r="B4021">
        <v>2021</v>
      </c>
      <c r="C4021" t="s">
        <v>16</v>
      </c>
      <c r="D4021" t="s">
        <v>17</v>
      </c>
      <c r="E4021">
        <v>35.509799960000002</v>
      </c>
      <c r="F4021" t="s">
        <v>173</v>
      </c>
      <c r="G4021" s="16">
        <v>46298.780196087966</v>
      </c>
    </row>
    <row r="4022" spans="1:7" x14ac:dyDescent="0.35">
      <c r="A4022" t="s">
        <v>40</v>
      </c>
      <c r="B4022">
        <v>2021</v>
      </c>
      <c r="C4022" t="s">
        <v>18</v>
      </c>
      <c r="D4022" t="s">
        <v>19</v>
      </c>
      <c r="E4022">
        <v>53.454999999999998</v>
      </c>
      <c r="F4022" t="s">
        <v>173</v>
      </c>
      <c r="G4022" s="16">
        <v>46298.780196087966</v>
      </c>
    </row>
    <row r="4023" spans="1:7" x14ac:dyDescent="0.35">
      <c r="A4023" t="s">
        <v>40</v>
      </c>
      <c r="B4023">
        <v>2021</v>
      </c>
      <c r="C4023" t="s">
        <v>20</v>
      </c>
      <c r="D4023" t="s">
        <v>21</v>
      </c>
      <c r="E4023">
        <v>218529286</v>
      </c>
      <c r="F4023" t="s">
        <v>173</v>
      </c>
      <c r="G4023" s="16">
        <v>46298.780196087966</v>
      </c>
    </row>
    <row r="4024" spans="1:7" x14ac:dyDescent="0.35">
      <c r="A4024" t="s">
        <v>40</v>
      </c>
      <c r="B4024">
        <v>2021</v>
      </c>
      <c r="C4024" t="s">
        <v>22</v>
      </c>
      <c r="D4024" t="s">
        <v>23</v>
      </c>
      <c r="F4024" t="s">
        <v>173</v>
      </c>
      <c r="G4024" s="16">
        <v>46298.780196087966</v>
      </c>
    </row>
    <row r="4025" spans="1:7" x14ac:dyDescent="0.35">
      <c r="A4025" t="s">
        <v>40</v>
      </c>
      <c r="B4025">
        <v>2022</v>
      </c>
      <c r="C4025" t="s">
        <v>6</v>
      </c>
      <c r="D4025" t="s">
        <v>7</v>
      </c>
      <c r="E4025">
        <v>60.5</v>
      </c>
      <c r="F4025" t="s">
        <v>173</v>
      </c>
      <c r="G4025" s="16">
        <v>46298.780196087966</v>
      </c>
    </row>
    <row r="4026" spans="1:7" x14ac:dyDescent="0.35">
      <c r="A4026" t="s">
        <v>40</v>
      </c>
      <c r="B4026">
        <v>2022</v>
      </c>
      <c r="C4026" t="s">
        <v>8</v>
      </c>
      <c r="D4026" t="s">
        <v>9</v>
      </c>
      <c r="E4026">
        <v>503047012789.73615</v>
      </c>
      <c r="F4026" t="s">
        <v>173</v>
      </c>
      <c r="G4026" s="16">
        <v>46298.780196087966</v>
      </c>
    </row>
    <row r="4027" spans="1:7" x14ac:dyDescent="0.35">
      <c r="A4027" t="s">
        <v>40</v>
      </c>
      <c r="B4027">
        <v>2022</v>
      </c>
      <c r="C4027" t="s">
        <v>10</v>
      </c>
      <c r="D4027" t="s">
        <v>11</v>
      </c>
      <c r="E4027">
        <v>4.3188294915713641</v>
      </c>
      <c r="F4027" t="s">
        <v>173</v>
      </c>
      <c r="G4027" s="16">
        <v>46298.780196087966</v>
      </c>
    </row>
    <row r="4028" spans="1:7" x14ac:dyDescent="0.35">
      <c r="A4028" t="s">
        <v>40</v>
      </c>
      <c r="B4028">
        <v>2022</v>
      </c>
      <c r="C4028" t="s">
        <v>12</v>
      </c>
      <c r="D4028" t="s">
        <v>13</v>
      </c>
      <c r="E4028">
        <v>7752.2620649524724</v>
      </c>
      <c r="F4028" t="s">
        <v>173</v>
      </c>
      <c r="G4028" s="16">
        <v>46298.780196087966</v>
      </c>
    </row>
    <row r="4029" spans="1:7" x14ac:dyDescent="0.35">
      <c r="A4029" t="s">
        <v>40</v>
      </c>
      <c r="B4029">
        <v>2022</v>
      </c>
      <c r="C4029" t="s">
        <v>14</v>
      </c>
      <c r="D4029" t="s">
        <v>15</v>
      </c>
      <c r="E4029">
        <v>18.84718778432741</v>
      </c>
      <c r="F4029" t="s">
        <v>173</v>
      </c>
      <c r="G4029" s="16">
        <v>46298.780196087966</v>
      </c>
    </row>
    <row r="4030" spans="1:7" x14ac:dyDescent="0.35">
      <c r="A4030" t="s">
        <v>40</v>
      </c>
      <c r="B4030">
        <v>2022</v>
      </c>
      <c r="C4030" t="s">
        <v>16</v>
      </c>
      <c r="D4030" t="s">
        <v>17</v>
      </c>
      <c r="E4030">
        <v>39.147201539999998</v>
      </c>
      <c r="F4030" t="s">
        <v>173</v>
      </c>
      <c r="G4030" s="16">
        <v>46298.780196087966</v>
      </c>
    </row>
    <row r="4031" spans="1:7" x14ac:dyDescent="0.35">
      <c r="A4031" t="s">
        <v>40</v>
      </c>
      <c r="B4031">
        <v>2022</v>
      </c>
      <c r="C4031" t="s">
        <v>18</v>
      </c>
      <c r="D4031" t="s">
        <v>19</v>
      </c>
      <c r="E4031">
        <v>54.079000000000001</v>
      </c>
      <c r="F4031" t="s">
        <v>173</v>
      </c>
      <c r="G4031" s="16">
        <v>46298.780196087966</v>
      </c>
    </row>
    <row r="4032" spans="1:7" x14ac:dyDescent="0.35">
      <c r="A4032" t="s">
        <v>40</v>
      </c>
      <c r="B4032">
        <v>2022</v>
      </c>
      <c r="C4032" t="s">
        <v>20</v>
      </c>
      <c r="D4032" t="s">
        <v>21</v>
      </c>
      <c r="E4032">
        <v>223150896</v>
      </c>
      <c r="F4032" t="s">
        <v>173</v>
      </c>
      <c r="G4032" s="16">
        <v>46298.780196087966</v>
      </c>
    </row>
    <row r="4033" spans="1:7" x14ac:dyDescent="0.35">
      <c r="A4033" t="s">
        <v>40</v>
      </c>
      <c r="B4033">
        <v>2022</v>
      </c>
      <c r="C4033" t="s">
        <v>22</v>
      </c>
      <c r="D4033" t="s">
        <v>23</v>
      </c>
      <c r="F4033" t="s">
        <v>173</v>
      </c>
      <c r="G4033" s="16">
        <v>46298.780196087966</v>
      </c>
    </row>
    <row r="4034" spans="1:7" x14ac:dyDescent="0.35">
      <c r="A4034" t="s">
        <v>40</v>
      </c>
      <c r="B4034">
        <v>2023</v>
      </c>
      <c r="C4034" t="s">
        <v>6</v>
      </c>
      <c r="D4034" t="s">
        <v>7</v>
      </c>
      <c r="E4034">
        <v>61.2</v>
      </c>
      <c r="F4034" t="s">
        <v>173</v>
      </c>
      <c r="G4034" s="16">
        <v>46298.780196087966</v>
      </c>
    </row>
    <row r="4035" spans="1:7" x14ac:dyDescent="0.35">
      <c r="A4035" t="s">
        <v>40</v>
      </c>
      <c r="B4035">
        <v>2023</v>
      </c>
      <c r="C4035" t="s">
        <v>8</v>
      </c>
      <c r="D4035" t="s">
        <v>9</v>
      </c>
      <c r="E4035">
        <v>519727567204.56696</v>
      </c>
      <c r="F4035" t="s">
        <v>173</v>
      </c>
      <c r="G4035" s="16">
        <v>46298.780196087966</v>
      </c>
    </row>
    <row r="4036" spans="1:7" x14ac:dyDescent="0.35">
      <c r="A4036" t="s">
        <v>40</v>
      </c>
      <c r="B4036">
        <v>2023</v>
      </c>
      <c r="C4036" t="s">
        <v>10</v>
      </c>
      <c r="D4036" t="s">
        <v>11</v>
      </c>
      <c r="E4036">
        <v>3.3159036811143778</v>
      </c>
      <c r="F4036" t="s">
        <v>173</v>
      </c>
      <c r="G4036" s="16">
        <v>46298.780196087966</v>
      </c>
    </row>
    <row r="4037" spans="1:7" x14ac:dyDescent="0.35">
      <c r="A4037" t="s">
        <v>40</v>
      </c>
      <c r="B4037">
        <v>2023</v>
      </c>
      <c r="C4037" t="s">
        <v>12</v>
      </c>
      <c r="D4037" t="s">
        <v>13</v>
      </c>
      <c r="E4037">
        <v>7843.0039900767524</v>
      </c>
      <c r="F4037" t="s">
        <v>173</v>
      </c>
      <c r="G4037" s="16">
        <v>46298.780196087966</v>
      </c>
    </row>
    <row r="4038" spans="1:7" x14ac:dyDescent="0.35">
      <c r="A4038" t="s">
        <v>40</v>
      </c>
      <c r="B4038">
        <v>2023</v>
      </c>
      <c r="C4038" t="s">
        <v>14</v>
      </c>
      <c r="D4038" t="s">
        <v>15</v>
      </c>
      <c r="E4038">
        <v>24.659550203113959</v>
      </c>
      <c r="F4038" t="s">
        <v>173</v>
      </c>
      <c r="G4038" s="16">
        <v>46298.780196087966</v>
      </c>
    </row>
    <row r="4039" spans="1:7" x14ac:dyDescent="0.35">
      <c r="A4039" t="s">
        <v>40</v>
      </c>
      <c r="B4039">
        <v>2023</v>
      </c>
      <c r="C4039" t="s">
        <v>16</v>
      </c>
      <c r="D4039" t="s">
        <v>17</v>
      </c>
      <c r="E4039">
        <v>40.063999180000003</v>
      </c>
      <c r="F4039" t="s">
        <v>173</v>
      </c>
      <c r="G4039" s="16">
        <v>46298.780196087966</v>
      </c>
    </row>
    <row r="4040" spans="1:7" x14ac:dyDescent="0.35">
      <c r="A4040" t="s">
        <v>40</v>
      </c>
      <c r="B4040">
        <v>2023</v>
      </c>
      <c r="C4040" t="s">
        <v>18</v>
      </c>
      <c r="D4040" t="s">
        <v>19</v>
      </c>
      <c r="E4040">
        <v>54.462000000000003</v>
      </c>
      <c r="F4040" t="s">
        <v>173</v>
      </c>
      <c r="G4040" s="16">
        <v>46298.780196087966</v>
      </c>
    </row>
    <row r="4041" spans="1:7" x14ac:dyDescent="0.35">
      <c r="A4041" t="s">
        <v>40</v>
      </c>
      <c r="B4041">
        <v>2023</v>
      </c>
      <c r="C4041" t="s">
        <v>20</v>
      </c>
      <c r="D4041" t="s">
        <v>21</v>
      </c>
      <c r="E4041">
        <v>227882945</v>
      </c>
      <c r="F4041" t="s">
        <v>173</v>
      </c>
      <c r="G4041" s="16">
        <v>46298.780196087966</v>
      </c>
    </row>
    <row r="4042" spans="1:7" x14ac:dyDescent="0.35">
      <c r="A4042" t="s">
        <v>40</v>
      </c>
      <c r="B4042">
        <v>2023</v>
      </c>
      <c r="C4042" t="s">
        <v>22</v>
      </c>
      <c r="D4042" t="s">
        <v>23</v>
      </c>
      <c r="F4042" t="s">
        <v>173</v>
      </c>
      <c r="G4042" s="16">
        <v>46298.780196087966</v>
      </c>
    </row>
    <row r="4043" spans="1:7" x14ac:dyDescent="0.35">
      <c r="A4043" t="s">
        <v>40</v>
      </c>
      <c r="B4043">
        <v>2024</v>
      </c>
      <c r="C4043" t="s">
        <v>6</v>
      </c>
      <c r="D4043" t="s">
        <v>7</v>
      </c>
      <c r="E4043">
        <v>62.5</v>
      </c>
      <c r="F4043" t="s">
        <v>173</v>
      </c>
      <c r="G4043" s="16">
        <v>46298.780196087966</v>
      </c>
    </row>
    <row r="4044" spans="1:7" x14ac:dyDescent="0.35">
      <c r="A4044" t="s">
        <v>40</v>
      </c>
      <c r="B4044">
        <v>2024</v>
      </c>
      <c r="C4044" t="s">
        <v>8</v>
      </c>
      <c r="D4044" t="s">
        <v>9</v>
      </c>
      <c r="E4044">
        <v>540886022091.97363</v>
      </c>
      <c r="F4044" t="s">
        <v>173</v>
      </c>
      <c r="G4044" s="16">
        <v>46298.780196087966</v>
      </c>
    </row>
    <row r="4045" spans="1:7" x14ac:dyDescent="0.35">
      <c r="A4045" t="s">
        <v>40</v>
      </c>
      <c r="B4045">
        <v>2024</v>
      </c>
      <c r="C4045" t="s">
        <v>10</v>
      </c>
      <c r="D4045" t="s">
        <v>11</v>
      </c>
      <c r="E4045">
        <v>4.0710665014770342</v>
      </c>
      <c r="F4045" t="s">
        <v>173</v>
      </c>
      <c r="G4045" s="16">
        <v>46298.780196087966</v>
      </c>
    </row>
    <row r="4046" spans="1:7" x14ac:dyDescent="0.35">
      <c r="A4046" t="s">
        <v>40</v>
      </c>
      <c r="B4046">
        <v>2024</v>
      </c>
      <c r="C4046" t="s">
        <v>12</v>
      </c>
      <c r="D4046" t="s">
        <v>13</v>
      </c>
      <c r="E4046">
        <v>7994.0375447082351</v>
      </c>
      <c r="F4046" t="s">
        <v>173</v>
      </c>
      <c r="G4046" s="16">
        <v>46298.780196087966</v>
      </c>
    </row>
    <row r="4047" spans="1:7" x14ac:dyDescent="0.35">
      <c r="A4047" t="s">
        <v>40</v>
      </c>
      <c r="B4047">
        <v>2024</v>
      </c>
      <c r="C4047" t="s">
        <v>14</v>
      </c>
      <c r="D4047" t="s">
        <v>15</v>
      </c>
      <c r="E4047">
        <v>33.24165905527488</v>
      </c>
      <c r="F4047" t="s">
        <v>173</v>
      </c>
      <c r="G4047" s="16">
        <v>46298.780196087966</v>
      </c>
    </row>
    <row r="4048" spans="1:7" x14ac:dyDescent="0.35">
      <c r="A4048" t="s">
        <v>40</v>
      </c>
      <c r="B4048">
        <v>2024</v>
      </c>
      <c r="C4048" t="s">
        <v>16</v>
      </c>
      <c r="D4048" t="s">
        <v>17</v>
      </c>
      <c r="E4048">
        <v>41.21139908</v>
      </c>
      <c r="F4048" t="s">
        <v>173</v>
      </c>
      <c r="G4048" s="16">
        <v>46298.780196087966</v>
      </c>
    </row>
    <row r="4049" spans="1:7" x14ac:dyDescent="0.35">
      <c r="A4049" t="s">
        <v>40</v>
      </c>
      <c r="B4049">
        <v>2024</v>
      </c>
      <c r="C4049" t="s">
        <v>18</v>
      </c>
      <c r="D4049" t="s">
        <v>19</v>
      </c>
      <c r="E4049">
        <v>54.634999999999998</v>
      </c>
      <c r="F4049" t="s">
        <v>173</v>
      </c>
      <c r="G4049" s="16">
        <v>46298.780196087966</v>
      </c>
    </row>
    <row r="4050" spans="1:7" x14ac:dyDescent="0.35">
      <c r="A4050" t="s">
        <v>40</v>
      </c>
      <c r="B4050">
        <v>2024</v>
      </c>
      <c r="C4050" t="s">
        <v>20</v>
      </c>
      <c r="D4050" t="s">
        <v>21</v>
      </c>
      <c r="E4050">
        <v>232679478</v>
      </c>
      <c r="F4050" t="s">
        <v>173</v>
      </c>
      <c r="G4050" s="16">
        <v>46298.780196087966</v>
      </c>
    </row>
    <row r="4051" spans="1:7" x14ac:dyDescent="0.35">
      <c r="A4051" t="s">
        <v>40</v>
      </c>
      <c r="B4051">
        <v>2024</v>
      </c>
      <c r="C4051" t="s">
        <v>22</v>
      </c>
      <c r="D4051" t="s">
        <v>23</v>
      </c>
      <c r="F4051" t="s">
        <v>173</v>
      </c>
      <c r="G4051" s="16">
        <v>46298.780196087966</v>
      </c>
    </row>
    <row r="4052" spans="1:7" x14ac:dyDescent="0.35">
      <c r="A4052" t="s">
        <v>41</v>
      </c>
      <c r="B4052">
        <v>2000</v>
      </c>
      <c r="C4052" t="s">
        <v>6</v>
      </c>
      <c r="D4052" t="s">
        <v>7</v>
      </c>
      <c r="E4052">
        <v>100</v>
      </c>
      <c r="F4052" t="s">
        <v>173</v>
      </c>
      <c r="G4052" s="16">
        <v>46298.780196087966</v>
      </c>
    </row>
    <row r="4053" spans="1:7" x14ac:dyDescent="0.35">
      <c r="A4053" t="s">
        <v>41</v>
      </c>
      <c r="B4053">
        <v>2000</v>
      </c>
      <c r="C4053" t="s">
        <v>8</v>
      </c>
      <c r="D4053" t="s">
        <v>9</v>
      </c>
      <c r="E4053">
        <v>303640301715.66046</v>
      </c>
      <c r="F4053" t="s">
        <v>173</v>
      </c>
      <c r="G4053" s="16">
        <v>46298.780196087966</v>
      </c>
    </row>
    <row r="4054" spans="1:7" x14ac:dyDescent="0.35">
      <c r="A4054" t="s">
        <v>41</v>
      </c>
      <c r="B4054">
        <v>2000</v>
      </c>
      <c r="C4054" t="s">
        <v>10</v>
      </c>
      <c r="D4054" t="s">
        <v>11</v>
      </c>
      <c r="E4054">
        <v>3.4434161314810012</v>
      </c>
      <c r="F4054" t="s">
        <v>173</v>
      </c>
      <c r="G4054" s="16">
        <v>46298.780196087966</v>
      </c>
    </row>
    <row r="4055" spans="1:7" x14ac:dyDescent="0.35">
      <c r="A4055" t="s">
        <v>41</v>
      </c>
      <c r="B4055">
        <v>2000</v>
      </c>
      <c r="C4055" t="s">
        <v>12</v>
      </c>
      <c r="D4055" t="s">
        <v>13</v>
      </c>
      <c r="E4055">
        <v>76775.94206009242</v>
      </c>
      <c r="F4055" t="s">
        <v>173</v>
      </c>
      <c r="G4055" s="16">
        <v>46298.780196087966</v>
      </c>
    </row>
    <row r="4056" spans="1:7" x14ac:dyDescent="0.35">
      <c r="A4056" t="s">
        <v>41</v>
      </c>
      <c r="B4056">
        <v>2000</v>
      </c>
      <c r="C4056" t="s">
        <v>14</v>
      </c>
      <c r="D4056" t="s">
        <v>15</v>
      </c>
      <c r="E4056">
        <v>3.0855060913127872</v>
      </c>
      <c r="F4056" t="s">
        <v>173</v>
      </c>
      <c r="G4056" s="16">
        <v>46298.780196087966</v>
      </c>
    </row>
    <row r="4057" spans="1:7" x14ac:dyDescent="0.35">
      <c r="A4057" t="s">
        <v>41</v>
      </c>
      <c r="B4057">
        <v>2000</v>
      </c>
      <c r="C4057" t="s">
        <v>16</v>
      </c>
      <c r="D4057" t="s">
        <v>17</v>
      </c>
      <c r="E4057">
        <v>52</v>
      </c>
      <c r="F4057" t="s">
        <v>173</v>
      </c>
      <c r="G4057" s="16">
        <v>46298.780196087966</v>
      </c>
    </row>
    <row r="4058" spans="1:7" x14ac:dyDescent="0.35">
      <c r="A4058" t="s">
        <v>41</v>
      </c>
      <c r="B4058">
        <v>2000</v>
      </c>
      <c r="C4058" t="s">
        <v>18</v>
      </c>
      <c r="D4058" t="s">
        <v>19</v>
      </c>
      <c r="E4058">
        <v>78.634146341463421</v>
      </c>
      <c r="F4058" t="s">
        <v>173</v>
      </c>
      <c r="G4058" s="16">
        <v>46298.780196087966</v>
      </c>
    </row>
    <row r="4059" spans="1:7" x14ac:dyDescent="0.35">
      <c r="A4059" t="s">
        <v>41</v>
      </c>
      <c r="B4059">
        <v>2000</v>
      </c>
      <c r="C4059" t="s">
        <v>20</v>
      </c>
      <c r="D4059" t="s">
        <v>21</v>
      </c>
      <c r="E4059">
        <v>4490967</v>
      </c>
      <c r="F4059" t="s">
        <v>173</v>
      </c>
      <c r="G4059" s="16">
        <v>46298.780196087966</v>
      </c>
    </row>
    <row r="4060" spans="1:7" x14ac:dyDescent="0.35">
      <c r="A4060" t="s">
        <v>41</v>
      </c>
      <c r="B4060">
        <v>2000</v>
      </c>
      <c r="C4060" t="s">
        <v>22</v>
      </c>
      <c r="D4060" t="s">
        <v>23</v>
      </c>
      <c r="E4060">
        <v>74.784020946006237</v>
      </c>
      <c r="F4060" t="s">
        <v>173</v>
      </c>
      <c r="G4060" s="16">
        <v>46298.780196087966</v>
      </c>
    </row>
    <row r="4061" spans="1:7" x14ac:dyDescent="0.35">
      <c r="A4061" t="s">
        <v>41</v>
      </c>
      <c r="B4061">
        <v>2001</v>
      </c>
      <c r="C4061" t="s">
        <v>6</v>
      </c>
      <c r="D4061" t="s">
        <v>7</v>
      </c>
      <c r="E4061">
        <v>100</v>
      </c>
      <c r="F4061" t="s">
        <v>173</v>
      </c>
      <c r="G4061" s="16">
        <v>46298.780196087966</v>
      </c>
    </row>
    <row r="4062" spans="1:7" x14ac:dyDescent="0.35">
      <c r="A4062" t="s">
        <v>41</v>
      </c>
      <c r="B4062">
        <v>2001</v>
      </c>
      <c r="C4062" t="s">
        <v>8</v>
      </c>
      <c r="D4062" t="s">
        <v>9</v>
      </c>
      <c r="E4062">
        <v>310209362458.01221</v>
      </c>
      <c r="F4062" t="s">
        <v>173</v>
      </c>
      <c r="G4062" s="16">
        <v>46298.780196087966</v>
      </c>
    </row>
    <row r="4063" spans="1:7" x14ac:dyDescent="0.35">
      <c r="A4063" t="s">
        <v>41</v>
      </c>
      <c r="B4063">
        <v>2001</v>
      </c>
      <c r="C4063" t="s">
        <v>10</v>
      </c>
      <c r="D4063" t="s">
        <v>11</v>
      </c>
      <c r="E4063">
        <v>2.1634350595868028</v>
      </c>
      <c r="F4063" t="s">
        <v>173</v>
      </c>
      <c r="G4063" s="16">
        <v>46298.780196087966</v>
      </c>
    </row>
    <row r="4064" spans="1:7" x14ac:dyDescent="0.35">
      <c r="A4064" t="s">
        <v>41</v>
      </c>
      <c r="B4064">
        <v>2001</v>
      </c>
      <c r="C4064" t="s">
        <v>12</v>
      </c>
      <c r="D4064" t="s">
        <v>13</v>
      </c>
      <c r="E4064">
        <v>78041.014626058532</v>
      </c>
      <c r="F4064" t="s">
        <v>173</v>
      </c>
      <c r="G4064" s="16">
        <v>46298.780196087966</v>
      </c>
    </row>
    <row r="4065" spans="1:7" x14ac:dyDescent="0.35">
      <c r="A4065" t="s">
        <v>41</v>
      </c>
      <c r="B4065">
        <v>2001</v>
      </c>
      <c r="C4065" t="s">
        <v>14</v>
      </c>
      <c r="D4065" t="s">
        <v>15</v>
      </c>
      <c r="E4065">
        <v>3.0041970399823308</v>
      </c>
      <c r="F4065" t="s">
        <v>173</v>
      </c>
      <c r="G4065" s="16">
        <v>46298.780196087966</v>
      </c>
    </row>
    <row r="4066" spans="1:7" x14ac:dyDescent="0.35">
      <c r="A4066" t="s">
        <v>41</v>
      </c>
      <c r="B4066">
        <v>2001</v>
      </c>
      <c r="C4066" t="s">
        <v>16</v>
      </c>
      <c r="D4066" t="s">
        <v>17</v>
      </c>
      <c r="E4066">
        <v>64</v>
      </c>
      <c r="F4066" t="s">
        <v>173</v>
      </c>
      <c r="G4066" s="16">
        <v>46298.780196087966</v>
      </c>
    </row>
    <row r="4067" spans="1:7" x14ac:dyDescent="0.35">
      <c r="A4067" t="s">
        <v>41</v>
      </c>
      <c r="B4067">
        <v>2001</v>
      </c>
      <c r="C4067" t="s">
        <v>18</v>
      </c>
      <c r="D4067" t="s">
        <v>19</v>
      </c>
      <c r="E4067">
        <v>78.785365853658533</v>
      </c>
      <c r="F4067" t="s">
        <v>173</v>
      </c>
      <c r="G4067" s="16">
        <v>46298.780196087966</v>
      </c>
    </row>
    <row r="4068" spans="1:7" x14ac:dyDescent="0.35">
      <c r="A4068" t="s">
        <v>41</v>
      </c>
      <c r="B4068">
        <v>2001</v>
      </c>
      <c r="C4068" t="s">
        <v>20</v>
      </c>
      <c r="D4068" t="s">
        <v>21</v>
      </c>
      <c r="E4068">
        <v>4513751</v>
      </c>
      <c r="F4068" t="s">
        <v>173</v>
      </c>
      <c r="G4068" s="16">
        <v>46298.780196087966</v>
      </c>
    </row>
    <row r="4069" spans="1:7" x14ac:dyDescent="0.35">
      <c r="A4069" t="s">
        <v>41</v>
      </c>
      <c r="B4069">
        <v>2001</v>
      </c>
      <c r="C4069" t="s">
        <v>22</v>
      </c>
      <c r="D4069" t="s">
        <v>23</v>
      </c>
      <c r="E4069">
        <v>73.553666590213979</v>
      </c>
      <c r="F4069" t="s">
        <v>173</v>
      </c>
      <c r="G4069" s="16">
        <v>46298.780196087966</v>
      </c>
    </row>
    <row r="4070" spans="1:7" x14ac:dyDescent="0.35">
      <c r="A4070" t="s">
        <v>41</v>
      </c>
      <c r="B4070">
        <v>2002</v>
      </c>
      <c r="C4070" t="s">
        <v>6</v>
      </c>
      <c r="D4070" t="s">
        <v>7</v>
      </c>
      <c r="E4070">
        <v>100</v>
      </c>
      <c r="F4070" t="s">
        <v>173</v>
      </c>
      <c r="G4070" s="16">
        <v>46298.780196087966</v>
      </c>
    </row>
    <row r="4071" spans="1:7" x14ac:dyDescent="0.35">
      <c r="A4071" t="s">
        <v>41</v>
      </c>
      <c r="B4071">
        <v>2002</v>
      </c>
      <c r="C4071" t="s">
        <v>8</v>
      </c>
      <c r="D4071" t="s">
        <v>9</v>
      </c>
      <c r="E4071">
        <v>314730598340.28674</v>
      </c>
      <c r="F4071" t="s">
        <v>173</v>
      </c>
      <c r="G4071" s="16">
        <v>46298.780196087966</v>
      </c>
    </row>
    <row r="4072" spans="1:7" x14ac:dyDescent="0.35">
      <c r="A4072" t="s">
        <v>41</v>
      </c>
      <c r="B4072">
        <v>2002</v>
      </c>
      <c r="C4072" t="s">
        <v>10</v>
      </c>
      <c r="D4072" t="s">
        <v>11</v>
      </c>
      <c r="E4072">
        <v>1.4574788608730387</v>
      </c>
      <c r="F4072" t="s">
        <v>173</v>
      </c>
      <c r="G4072" s="16">
        <v>46298.780196087966</v>
      </c>
    </row>
    <row r="4073" spans="1:7" x14ac:dyDescent="0.35">
      <c r="A4073" t="s">
        <v>41</v>
      </c>
      <c r="B4073">
        <v>2002</v>
      </c>
      <c r="C4073" t="s">
        <v>12</v>
      </c>
      <c r="D4073" t="s">
        <v>13</v>
      </c>
      <c r="E4073">
        <v>78752.593163109545</v>
      </c>
      <c r="F4073" t="s">
        <v>173</v>
      </c>
      <c r="G4073" s="16">
        <v>46298.780196087966</v>
      </c>
    </row>
    <row r="4074" spans="1:7" x14ac:dyDescent="0.35">
      <c r="A4074" t="s">
        <v>41</v>
      </c>
      <c r="B4074">
        <v>2002</v>
      </c>
      <c r="C4074" t="s">
        <v>14</v>
      </c>
      <c r="D4074" t="s">
        <v>15</v>
      </c>
      <c r="E4074">
        <v>1.2867252841518351</v>
      </c>
      <c r="F4074" t="s">
        <v>173</v>
      </c>
      <c r="G4074" s="16">
        <v>46298.780196087966</v>
      </c>
    </row>
    <row r="4075" spans="1:7" x14ac:dyDescent="0.35">
      <c r="A4075" t="s">
        <v>41</v>
      </c>
      <c r="B4075">
        <v>2002</v>
      </c>
      <c r="C4075" t="s">
        <v>16</v>
      </c>
      <c r="D4075" t="s">
        <v>17</v>
      </c>
      <c r="E4075">
        <v>72.84</v>
      </c>
      <c r="F4075" t="s">
        <v>173</v>
      </c>
      <c r="G4075" s="16">
        <v>46298.780196087966</v>
      </c>
    </row>
    <row r="4076" spans="1:7" x14ac:dyDescent="0.35">
      <c r="A4076" t="s">
        <v>41</v>
      </c>
      <c r="B4076">
        <v>2002</v>
      </c>
      <c r="C4076" t="s">
        <v>18</v>
      </c>
      <c r="D4076" t="s">
        <v>19</v>
      </c>
      <c r="E4076">
        <v>78.987804878048792</v>
      </c>
      <c r="F4076" t="s">
        <v>173</v>
      </c>
      <c r="G4076" s="16">
        <v>46298.780196087966</v>
      </c>
    </row>
    <row r="4077" spans="1:7" x14ac:dyDescent="0.35">
      <c r="A4077" t="s">
        <v>41</v>
      </c>
      <c r="B4077">
        <v>2002</v>
      </c>
      <c r="C4077" t="s">
        <v>20</v>
      </c>
      <c r="D4077" t="s">
        <v>21</v>
      </c>
      <c r="E4077">
        <v>4538159</v>
      </c>
      <c r="F4077" t="s">
        <v>173</v>
      </c>
      <c r="G4077" s="16">
        <v>46298.780196087966</v>
      </c>
    </row>
    <row r="4078" spans="1:7" x14ac:dyDescent="0.35">
      <c r="A4078" t="s">
        <v>41</v>
      </c>
      <c r="B4078">
        <v>2002</v>
      </c>
      <c r="C4078" t="s">
        <v>22</v>
      </c>
      <c r="D4078" t="s">
        <v>23</v>
      </c>
      <c r="E4078">
        <v>67.848292797081527</v>
      </c>
      <c r="F4078" t="s">
        <v>173</v>
      </c>
      <c r="G4078" s="16">
        <v>46298.780196087966</v>
      </c>
    </row>
    <row r="4079" spans="1:7" x14ac:dyDescent="0.35">
      <c r="A4079" t="s">
        <v>41</v>
      </c>
      <c r="B4079">
        <v>2003</v>
      </c>
      <c r="C4079" t="s">
        <v>6</v>
      </c>
      <c r="D4079" t="s">
        <v>7</v>
      </c>
      <c r="E4079">
        <v>100</v>
      </c>
      <c r="F4079" t="s">
        <v>173</v>
      </c>
      <c r="G4079" s="16">
        <v>46298.780196087966</v>
      </c>
    </row>
    <row r="4080" spans="1:7" x14ac:dyDescent="0.35">
      <c r="A4080" t="s">
        <v>41</v>
      </c>
      <c r="B4080">
        <v>2003</v>
      </c>
      <c r="C4080" t="s">
        <v>8</v>
      </c>
      <c r="D4080" t="s">
        <v>9</v>
      </c>
      <c r="E4080">
        <v>318181171842.26343</v>
      </c>
      <c r="F4080" t="s">
        <v>173</v>
      </c>
      <c r="G4080" s="16">
        <v>46298.780196087966</v>
      </c>
    </row>
    <row r="4081" spans="1:7" x14ac:dyDescent="0.35">
      <c r="A4081" t="s">
        <v>41</v>
      </c>
      <c r="B4081">
        <v>2003</v>
      </c>
      <c r="C4081" t="s">
        <v>10</v>
      </c>
      <c r="D4081" t="s">
        <v>11</v>
      </c>
      <c r="E4081">
        <v>1.0963578121012176</v>
      </c>
      <c r="F4081" t="s">
        <v>173</v>
      </c>
      <c r="G4081" s="16">
        <v>46298.780196087966</v>
      </c>
    </row>
    <row r="4082" spans="1:7" x14ac:dyDescent="0.35">
      <c r="A4082" t="s">
        <v>41</v>
      </c>
      <c r="B4082">
        <v>2003</v>
      </c>
      <c r="C4082" t="s">
        <v>12</v>
      </c>
      <c r="D4082" t="s">
        <v>13</v>
      </c>
      <c r="E4082">
        <v>79150.396286366056</v>
      </c>
      <c r="F4082" t="s">
        <v>173</v>
      </c>
      <c r="G4082" s="16">
        <v>46298.780196087966</v>
      </c>
    </row>
    <row r="4083" spans="1:7" x14ac:dyDescent="0.35">
      <c r="A4083" t="s">
        <v>41</v>
      </c>
      <c r="B4083">
        <v>2003</v>
      </c>
      <c r="C4083" t="s">
        <v>14</v>
      </c>
      <c r="D4083" t="s">
        <v>15</v>
      </c>
      <c r="E4083">
        <v>2.4878255346178149</v>
      </c>
      <c r="F4083" t="s">
        <v>173</v>
      </c>
      <c r="G4083" s="16">
        <v>46298.780196087966</v>
      </c>
    </row>
    <row r="4084" spans="1:7" x14ac:dyDescent="0.35">
      <c r="A4084" t="s">
        <v>41</v>
      </c>
      <c r="B4084">
        <v>2003</v>
      </c>
      <c r="C4084" t="s">
        <v>16</v>
      </c>
      <c r="D4084" t="s">
        <v>17</v>
      </c>
      <c r="E4084">
        <v>78.13</v>
      </c>
      <c r="F4084" t="s">
        <v>173</v>
      </c>
      <c r="G4084" s="16">
        <v>46298.780196087966</v>
      </c>
    </row>
    <row r="4085" spans="1:7" x14ac:dyDescent="0.35">
      <c r="A4085" t="s">
        <v>41</v>
      </c>
      <c r="B4085">
        <v>2003</v>
      </c>
      <c r="C4085" t="s">
        <v>18</v>
      </c>
      <c r="D4085" t="s">
        <v>19</v>
      </c>
      <c r="E4085">
        <v>79.390243902439025</v>
      </c>
      <c r="F4085" t="s">
        <v>173</v>
      </c>
      <c r="G4085" s="16">
        <v>46298.780196087966</v>
      </c>
    </row>
    <row r="4086" spans="1:7" x14ac:dyDescent="0.35">
      <c r="A4086" t="s">
        <v>41</v>
      </c>
      <c r="B4086">
        <v>2003</v>
      </c>
      <c r="C4086" t="s">
        <v>20</v>
      </c>
      <c r="D4086" t="s">
        <v>21</v>
      </c>
      <c r="E4086">
        <v>4564855</v>
      </c>
      <c r="F4086" t="s">
        <v>173</v>
      </c>
      <c r="G4086" s="16">
        <v>46298.780196087966</v>
      </c>
    </row>
    <row r="4087" spans="1:7" x14ac:dyDescent="0.35">
      <c r="A4087" t="s">
        <v>41</v>
      </c>
      <c r="B4087">
        <v>2003</v>
      </c>
      <c r="C4087" t="s">
        <v>22</v>
      </c>
      <c r="D4087" t="s">
        <v>23</v>
      </c>
      <c r="E4087">
        <v>66.508538080888385</v>
      </c>
      <c r="F4087" t="s">
        <v>173</v>
      </c>
      <c r="G4087" s="16">
        <v>46298.780196087966</v>
      </c>
    </row>
    <row r="4088" spans="1:7" x14ac:dyDescent="0.35">
      <c r="A4088" t="s">
        <v>41</v>
      </c>
      <c r="B4088">
        <v>2004</v>
      </c>
      <c r="C4088" t="s">
        <v>6</v>
      </c>
      <c r="D4088" t="s">
        <v>7</v>
      </c>
      <c r="E4088">
        <v>100</v>
      </c>
      <c r="F4088" t="s">
        <v>173</v>
      </c>
      <c r="G4088" s="16">
        <v>46298.780196087966</v>
      </c>
    </row>
    <row r="4089" spans="1:7" x14ac:dyDescent="0.35">
      <c r="A4089" t="s">
        <v>41</v>
      </c>
      <c r="B4089">
        <v>2004</v>
      </c>
      <c r="C4089" t="s">
        <v>8</v>
      </c>
      <c r="D4089" t="s">
        <v>9</v>
      </c>
      <c r="E4089">
        <v>331958912872.20026</v>
      </c>
      <c r="F4089" t="s">
        <v>173</v>
      </c>
      <c r="G4089" s="16">
        <v>46298.780196087966</v>
      </c>
    </row>
    <row r="4090" spans="1:7" x14ac:dyDescent="0.35">
      <c r="A4090" t="s">
        <v>41</v>
      </c>
      <c r="B4090">
        <v>2004</v>
      </c>
      <c r="C4090" t="s">
        <v>10</v>
      </c>
      <c r="D4090" t="s">
        <v>11</v>
      </c>
      <c r="E4090">
        <v>4.3301559769121241</v>
      </c>
      <c r="F4090" t="s">
        <v>173</v>
      </c>
      <c r="G4090" s="16">
        <v>46298.780196087966</v>
      </c>
    </row>
    <row r="4091" spans="1:7" x14ac:dyDescent="0.35">
      <c r="A4091" t="s">
        <v>41</v>
      </c>
      <c r="B4091">
        <v>2004</v>
      </c>
      <c r="C4091" t="s">
        <v>12</v>
      </c>
      <c r="D4091" t="s">
        <v>13</v>
      </c>
      <c r="E4091">
        <v>82091.19350359487</v>
      </c>
      <c r="F4091" t="s">
        <v>173</v>
      </c>
      <c r="G4091" s="16">
        <v>46298.780196087966</v>
      </c>
    </row>
    <row r="4092" spans="1:7" x14ac:dyDescent="0.35">
      <c r="A4092" t="s">
        <v>41</v>
      </c>
      <c r="B4092">
        <v>2004</v>
      </c>
      <c r="C4092" t="s">
        <v>14</v>
      </c>
      <c r="D4092" t="s">
        <v>15</v>
      </c>
      <c r="E4092">
        <v>0.45449850222086308</v>
      </c>
      <c r="F4092" t="s">
        <v>173</v>
      </c>
      <c r="G4092" s="16">
        <v>46298.780196087966</v>
      </c>
    </row>
    <row r="4093" spans="1:7" x14ac:dyDescent="0.35">
      <c r="A4093" t="s">
        <v>41</v>
      </c>
      <c r="B4093">
        <v>2004</v>
      </c>
      <c r="C4093" t="s">
        <v>16</v>
      </c>
      <c r="D4093" t="s">
        <v>17</v>
      </c>
      <c r="E4093">
        <v>77.69</v>
      </c>
      <c r="F4093" t="s">
        <v>173</v>
      </c>
      <c r="G4093" s="16">
        <v>46298.780196087966</v>
      </c>
    </row>
    <row r="4094" spans="1:7" x14ac:dyDescent="0.35">
      <c r="A4094" t="s">
        <v>41</v>
      </c>
      <c r="B4094">
        <v>2004</v>
      </c>
      <c r="C4094" t="s">
        <v>18</v>
      </c>
      <c r="D4094" t="s">
        <v>19</v>
      </c>
      <c r="E4094">
        <v>79.841463414634163</v>
      </c>
      <c r="F4094" t="s">
        <v>173</v>
      </c>
      <c r="G4094" s="16">
        <v>46298.780196087966</v>
      </c>
    </row>
    <row r="4095" spans="1:7" x14ac:dyDescent="0.35">
      <c r="A4095" t="s">
        <v>41</v>
      </c>
      <c r="B4095">
        <v>2004</v>
      </c>
      <c r="C4095" t="s">
        <v>20</v>
      </c>
      <c r="D4095" t="s">
        <v>21</v>
      </c>
      <c r="E4095">
        <v>4591910</v>
      </c>
      <c r="F4095" t="s">
        <v>173</v>
      </c>
      <c r="G4095" s="16">
        <v>46298.780196087966</v>
      </c>
    </row>
    <row r="4096" spans="1:7" x14ac:dyDescent="0.35">
      <c r="A4096" t="s">
        <v>41</v>
      </c>
      <c r="B4096">
        <v>2004</v>
      </c>
      <c r="C4096" t="s">
        <v>22</v>
      </c>
      <c r="D4096" t="s">
        <v>23</v>
      </c>
      <c r="E4096">
        <v>68.702817374095432</v>
      </c>
      <c r="F4096" t="s">
        <v>173</v>
      </c>
      <c r="G4096" s="16">
        <v>46298.780196087966</v>
      </c>
    </row>
    <row r="4097" spans="1:7" x14ac:dyDescent="0.35">
      <c r="A4097" t="s">
        <v>41</v>
      </c>
      <c r="B4097">
        <v>2005</v>
      </c>
      <c r="C4097" t="s">
        <v>6</v>
      </c>
      <c r="D4097" t="s">
        <v>7</v>
      </c>
      <c r="E4097">
        <v>100</v>
      </c>
      <c r="F4097" t="s">
        <v>173</v>
      </c>
      <c r="G4097" s="16">
        <v>46298.780196087966</v>
      </c>
    </row>
    <row r="4098" spans="1:7" x14ac:dyDescent="0.35">
      <c r="A4098" t="s">
        <v>41</v>
      </c>
      <c r="B4098">
        <v>2005</v>
      </c>
      <c r="C4098" t="s">
        <v>8</v>
      </c>
      <c r="D4098" t="s">
        <v>9</v>
      </c>
      <c r="E4098">
        <v>341817216114.24792</v>
      </c>
      <c r="F4098" t="s">
        <v>173</v>
      </c>
      <c r="G4098" s="16">
        <v>46298.780196087966</v>
      </c>
    </row>
    <row r="4099" spans="1:7" x14ac:dyDescent="0.35">
      <c r="A4099" t="s">
        <v>41</v>
      </c>
      <c r="B4099">
        <v>2005</v>
      </c>
      <c r="C4099" t="s">
        <v>10</v>
      </c>
      <c r="D4099" t="s">
        <v>11</v>
      </c>
      <c r="E4099">
        <v>2.9697359702593644</v>
      </c>
      <c r="F4099" t="s">
        <v>173</v>
      </c>
      <c r="G4099" s="16">
        <v>46298.780196087966</v>
      </c>
    </row>
    <row r="4100" spans="1:7" x14ac:dyDescent="0.35">
      <c r="A4100" t="s">
        <v>41</v>
      </c>
      <c r="B4100">
        <v>2005</v>
      </c>
      <c r="C4100" t="s">
        <v>12</v>
      </c>
      <c r="D4100" t="s">
        <v>13</v>
      </c>
      <c r="E4100">
        <v>83955.336500757752</v>
      </c>
      <c r="F4100" t="s">
        <v>173</v>
      </c>
      <c r="G4100" s="16">
        <v>46298.780196087966</v>
      </c>
    </row>
    <row r="4101" spans="1:7" x14ac:dyDescent="0.35">
      <c r="A4101" t="s">
        <v>41</v>
      </c>
      <c r="B4101">
        <v>2005</v>
      </c>
      <c r="C4101" t="s">
        <v>14</v>
      </c>
      <c r="D4101" t="s">
        <v>15</v>
      </c>
      <c r="E4101">
        <v>1.5321336760924851</v>
      </c>
      <c r="F4101" t="s">
        <v>173</v>
      </c>
      <c r="G4101" s="16">
        <v>46298.780196087966</v>
      </c>
    </row>
    <row r="4102" spans="1:7" x14ac:dyDescent="0.35">
      <c r="A4102" t="s">
        <v>41</v>
      </c>
      <c r="B4102">
        <v>2005</v>
      </c>
      <c r="C4102" t="s">
        <v>16</v>
      </c>
      <c r="D4102" t="s">
        <v>17</v>
      </c>
      <c r="E4102">
        <v>81.99</v>
      </c>
      <c r="F4102" t="s">
        <v>173</v>
      </c>
      <c r="G4102" s="16">
        <v>46298.780196087966</v>
      </c>
    </row>
    <row r="4103" spans="1:7" x14ac:dyDescent="0.35">
      <c r="A4103" t="s">
        <v>41</v>
      </c>
      <c r="B4103">
        <v>2005</v>
      </c>
      <c r="C4103" t="s">
        <v>18</v>
      </c>
      <c r="D4103" t="s">
        <v>19</v>
      </c>
      <c r="E4103">
        <v>80.041463414634151</v>
      </c>
      <c r="F4103" t="s">
        <v>173</v>
      </c>
      <c r="G4103" s="16">
        <v>46298.780196087966</v>
      </c>
    </row>
    <row r="4104" spans="1:7" x14ac:dyDescent="0.35">
      <c r="A4104" t="s">
        <v>41</v>
      </c>
      <c r="B4104">
        <v>2005</v>
      </c>
      <c r="C4104" t="s">
        <v>20</v>
      </c>
      <c r="D4104" t="s">
        <v>21</v>
      </c>
      <c r="E4104">
        <v>4623291</v>
      </c>
      <c r="F4104" t="s">
        <v>173</v>
      </c>
      <c r="G4104" s="16">
        <v>46298.780196087966</v>
      </c>
    </row>
    <row r="4105" spans="1:7" x14ac:dyDescent="0.35">
      <c r="A4105" t="s">
        <v>41</v>
      </c>
      <c r="B4105">
        <v>2005</v>
      </c>
      <c r="C4105" t="s">
        <v>22</v>
      </c>
      <c r="D4105" t="s">
        <v>23</v>
      </c>
      <c r="E4105">
        <v>70.246961330923597</v>
      </c>
      <c r="F4105" t="s">
        <v>173</v>
      </c>
      <c r="G4105" s="16">
        <v>46298.780196087966</v>
      </c>
    </row>
    <row r="4106" spans="1:7" x14ac:dyDescent="0.35">
      <c r="A4106" t="s">
        <v>41</v>
      </c>
      <c r="B4106">
        <v>2006</v>
      </c>
      <c r="C4106" t="s">
        <v>6</v>
      </c>
      <c r="D4106" t="s">
        <v>7</v>
      </c>
      <c r="E4106">
        <v>100</v>
      </c>
      <c r="F4106" t="s">
        <v>173</v>
      </c>
      <c r="G4106" s="16">
        <v>46298.780196087966</v>
      </c>
    </row>
    <row r="4107" spans="1:7" x14ac:dyDescent="0.35">
      <c r="A4107" t="s">
        <v>41</v>
      </c>
      <c r="B4107">
        <v>2006</v>
      </c>
      <c r="C4107" t="s">
        <v>8</v>
      </c>
      <c r="D4107" t="s">
        <v>9</v>
      </c>
      <c r="E4107">
        <v>351549653857.7616</v>
      </c>
      <c r="F4107" t="s">
        <v>173</v>
      </c>
      <c r="G4107" s="16">
        <v>46298.780196087966</v>
      </c>
    </row>
    <row r="4108" spans="1:7" x14ac:dyDescent="0.35">
      <c r="A4108" t="s">
        <v>41</v>
      </c>
      <c r="B4108">
        <v>2006</v>
      </c>
      <c r="C4108" t="s">
        <v>10</v>
      </c>
      <c r="D4108" t="s">
        <v>11</v>
      </c>
      <c r="E4108">
        <v>2.8472637669194398</v>
      </c>
      <c r="F4108" t="s">
        <v>173</v>
      </c>
      <c r="G4108" s="16">
        <v>46298.780196087966</v>
      </c>
    </row>
    <row r="4109" spans="1:7" x14ac:dyDescent="0.35">
      <c r="A4109" t="s">
        <v>41</v>
      </c>
      <c r="B4109">
        <v>2006</v>
      </c>
      <c r="C4109" t="s">
        <v>12</v>
      </c>
      <c r="D4109" t="s">
        <v>13</v>
      </c>
      <c r="E4109">
        <v>85653.1367825864</v>
      </c>
      <c r="F4109" t="s">
        <v>173</v>
      </c>
      <c r="G4109" s="16">
        <v>46298.780196087966</v>
      </c>
    </row>
    <row r="4110" spans="1:7" x14ac:dyDescent="0.35">
      <c r="A4110" t="s">
        <v>41</v>
      </c>
      <c r="B4110">
        <v>2006</v>
      </c>
      <c r="C4110" t="s">
        <v>14</v>
      </c>
      <c r="D4110" t="s">
        <v>15</v>
      </c>
      <c r="E4110">
        <v>2.329349807575503</v>
      </c>
      <c r="F4110" t="s">
        <v>173</v>
      </c>
      <c r="G4110" s="16">
        <v>46298.780196087966</v>
      </c>
    </row>
    <row r="4111" spans="1:7" x14ac:dyDescent="0.35">
      <c r="A4111" t="s">
        <v>41</v>
      </c>
      <c r="B4111">
        <v>2006</v>
      </c>
      <c r="C4111" t="s">
        <v>16</v>
      </c>
      <c r="D4111" t="s">
        <v>17</v>
      </c>
      <c r="E4111">
        <v>82.55</v>
      </c>
      <c r="F4111" t="s">
        <v>173</v>
      </c>
      <c r="G4111" s="16">
        <v>46298.780196087966</v>
      </c>
    </row>
    <row r="4112" spans="1:7" x14ac:dyDescent="0.35">
      <c r="A4112" t="s">
        <v>41</v>
      </c>
      <c r="B4112">
        <v>2006</v>
      </c>
      <c r="C4112" t="s">
        <v>18</v>
      </c>
      <c r="D4112" t="s">
        <v>19</v>
      </c>
      <c r="E4112">
        <v>80.34390243902439</v>
      </c>
      <c r="F4112" t="s">
        <v>173</v>
      </c>
      <c r="G4112" s="16">
        <v>46298.780196087966</v>
      </c>
    </row>
    <row r="4113" spans="1:7" x14ac:dyDescent="0.35">
      <c r="A4113" t="s">
        <v>41</v>
      </c>
      <c r="B4113">
        <v>2006</v>
      </c>
      <c r="C4113" t="s">
        <v>20</v>
      </c>
      <c r="D4113" t="s">
        <v>21</v>
      </c>
      <c r="E4113">
        <v>4660677</v>
      </c>
      <c r="F4113" t="s">
        <v>173</v>
      </c>
      <c r="G4113" s="16">
        <v>46298.780196087966</v>
      </c>
    </row>
    <row r="4114" spans="1:7" x14ac:dyDescent="0.35">
      <c r="A4114" t="s">
        <v>41</v>
      </c>
      <c r="B4114">
        <v>2006</v>
      </c>
      <c r="C4114" t="s">
        <v>22</v>
      </c>
      <c r="D4114" t="s">
        <v>23</v>
      </c>
      <c r="E4114">
        <v>71.168745021065888</v>
      </c>
      <c r="F4114" t="s">
        <v>173</v>
      </c>
      <c r="G4114" s="16">
        <v>46298.780196087966</v>
      </c>
    </row>
    <row r="4115" spans="1:7" x14ac:dyDescent="0.35">
      <c r="A4115" t="s">
        <v>41</v>
      </c>
      <c r="B4115">
        <v>2007</v>
      </c>
      <c r="C4115" t="s">
        <v>6</v>
      </c>
      <c r="D4115" t="s">
        <v>7</v>
      </c>
      <c r="E4115">
        <v>100</v>
      </c>
      <c r="F4115" t="s">
        <v>173</v>
      </c>
      <c r="G4115" s="16">
        <v>46298.780196087966</v>
      </c>
    </row>
    <row r="4116" spans="1:7" x14ac:dyDescent="0.35">
      <c r="A4116" t="s">
        <v>41</v>
      </c>
      <c r="B4116">
        <v>2007</v>
      </c>
      <c r="C4116" t="s">
        <v>8</v>
      </c>
      <c r="D4116" t="s">
        <v>9</v>
      </c>
      <c r="E4116">
        <v>363573710884.32281</v>
      </c>
      <c r="F4116" t="s">
        <v>173</v>
      </c>
      <c r="G4116" s="16">
        <v>46298.780196087966</v>
      </c>
    </row>
    <row r="4117" spans="1:7" x14ac:dyDescent="0.35">
      <c r="A4117" t="s">
        <v>41</v>
      </c>
      <c r="B4117">
        <v>2007</v>
      </c>
      <c r="C4117" t="s">
        <v>10</v>
      </c>
      <c r="D4117" t="s">
        <v>11</v>
      </c>
      <c r="E4117">
        <v>3.4203011991660759</v>
      </c>
      <c r="F4117" t="s">
        <v>173</v>
      </c>
      <c r="G4117" s="16">
        <v>46298.780196087966</v>
      </c>
    </row>
    <row r="4118" spans="1:7" x14ac:dyDescent="0.35">
      <c r="A4118" t="s">
        <v>41</v>
      </c>
      <c r="B4118">
        <v>2007</v>
      </c>
      <c r="C4118" t="s">
        <v>12</v>
      </c>
      <c r="D4118" t="s">
        <v>13</v>
      </c>
      <c r="E4118">
        <v>87670.86179807919</v>
      </c>
      <c r="F4118" t="s">
        <v>173</v>
      </c>
      <c r="G4118" s="16">
        <v>46298.780196087966</v>
      </c>
    </row>
    <row r="4119" spans="1:7" x14ac:dyDescent="0.35">
      <c r="A4119" t="s">
        <v>41</v>
      </c>
      <c r="B4119">
        <v>2007</v>
      </c>
      <c r="C4119" t="s">
        <v>14</v>
      </c>
      <c r="D4119" t="s">
        <v>15</v>
      </c>
      <c r="E4119">
        <v>0.71258907363420076</v>
      </c>
      <c r="F4119" t="s">
        <v>173</v>
      </c>
      <c r="G4119" s="16">
        <v>46298.780196087966</v>
      </c>
    </row>
    <row r="4120" spans="1:7" x14ac:dyDescent="0.35">
      <c r="A4120" t="s">
        <v>41</v>
      </c>
      <c r="B4120">
        <v>2007</v>
      </c>
      <c r="C4120" t="s">
        <v>16</v>
      </c>
      <c r="D4120" t="s">
        <v>17</v>
      </c>
      <c r="E4120">
        <v>86.93</v>
      </c>
      <c r="F4120" t="s">
        <v>173</v>
      </c>
      <c r="G4120" s="16">
        <v>46298.780196087966</v>
      </c>
    </row>
    <row r="4121" spans="1:7" x14ac:dyDescent="0.35">
      <c r="A4121" t="s">
        <v>41</v>
      </c>
      <c r="B4121">
        <v>2007</v>
      </c>
      <c r="C4121" t="s">
        <v>18</v>
      </c>
      <c r="D4121" t="s">
        <v>19</v>
      </c>
      <c r="E4121">
        <v>80.395121951219522</v>
      </c>
      <c r="F4121" t="s">
        <v>173</v>
      </c>
      <c r="G4121" s="16">
        <v>46298.780196087966</v>
      </c>
    </row>
    <row r="4122" spans="1:7" x14ac:dyDescent="0.35">
      <c r="A4122" t="s">
        <v>41</v>
      </c>
      <c r="B4122">
        <v>2007</v>
      </c>
      <c r="C4122" t="s">
        <v>20</v>
      </c>
      <c r="D4122" t="s">
        <v>21</v>
      </c>
      <c r="E4122">
        <v>4709153</v>
      </c>
      <c r="F4122" t="s">
        <v>173</v>
      </c>
      <c r="G4122" s="16">
        <v>46298.780196087966</v>
      </c>
    </row>
    <row r="4123" spans="1:7" x14ac:dyDescent="0.35">
      <c r="A4123" t="s">
        <v>41</v>
      </c>
      <c r="B4123">
        <v>2007</v>
      </c>
      <c r="C4123" t="s">
        <v>22</v>
      </c>
      <c r="D4123" t="s">
        <v>23</v>
      </c>
      <c r="E4123">
        <v>71.171420659097208</v>
      </c>
      <c r="F4123" t="s">
        <v>173</v>
      </c>
      <c r="G4123" s="16">
        <v>46298.780196087966</v>
      </c>
    </row>
    <row r="4124" spans="1:7" x14ac:dyDescent="0.35">
      <c r="A4124" t="s">
        <v>41</v>
      </c>
      <c r="B4124">
        <v>2008</v>
      </c>
      <c r="C4124" t="s">
        <v>6</v>
      </c>
      <c r="D4124" t="s">
        <v>7</v>
      </c>
      <c r="E4124">
        <v>100</v>
      </c>
      <c r="F4124" t="s">
        <v>173</v>
      </c>
      <c r="G4124" s="16">
        <v>46298.780196087966</v>
      </c>
    </row>
    <row r="4125" spans="1:7" x14ac:dyDescent="0.35">
      <c r="A4125" t="s">
        <v>41</v>
      </c>
      <c r="B4125">
        <v>2008</v>
      </c>
      <c r="C4125" t="s">
        <v>8</v>
      </c>
      <c r="D4125" t="s">
        <v>9</v>
      </c>
      <c r="E4125">
        <v>366565216453.90106</v>
      </c>
      <c r="F4125" t="s">
        <v>173</v>
      </c>
      <c r="G4125" s="16">
        <v>46298.780196087966</v>
      </c>
    </row>
    <row r="4126" spans="1:7" x14ac:dyDescent="0.35">
      <c r="A4126" t="s">
        <v>41</v>
      </c>
      <c r="B4126">
        <v>2008</v>
      </c>
      <c r="C4126" t="s">
        <v>10</v>
      </c>
      <c r="D4126" t="s">
        <v>11</v>
      </c>
      <c r="E4126">
        <v>0.82280579701486545</v>
      </c>
      <c r="F4126" t="s">
        <v>173</v>
      </c>
      <c r="G4126" s="16">
        <v>46298.780196087966</v>
      </c>
    </row>
    <row r="4127" spans="1:7" x14ac:dyDescent="0.35">
      <c r="A4127" t="s">
        <v>41</v>
      </c>
      <c r="B4127">
        <v>2008</v>
      </c>
      <c r="C4127" t="s">
        <v>12</v>
      </c>
      <c r="D4127" t="s">
        <v>13</v>
      </c>
      <c r="E4127">
        <v>87297.398029181262</v>
      </c>
      <c r="F4127" t="s">
        <v>173</v>
      </c>
      <c r="G4127" s="16">
        <v>46298.780196087966</v>
      </c>
    </row>
    <row r="4128" spans="1:7" x14ac:dyDescent="0.35">
      <c r="A4128" t="s">
        <v>41</v>
      </c>
      <c r="B4128">
        <v>2008</v>
      </c>
      <c r="C4128" t="s">
        <v>14</v>
      </c>
      <c r="D4128" t="s">
        <v>15</v>
      </c>
      <c r="E4128">
        <v>3.753930817610049</v>
      </c>
      <c r="F4128" t="s">
        <v>173</v>
      </c>
      <c r="G4128" s="16">
        <v>46298.780196087966</v>
      </c>
    </row>
    <row r="4129" spans="1:7" x14ac:dyDescent="0.35">
      <c r="A4129" t="s">
        <v>41</v>
      </c>
      <c r="B4129">
        <v>2008</v>
      </c>
      <c r="C4129" t="s">
        <v>16</v>
      </c>
      <c r="D4129" t="s">
        <v>17</v>
      </c>
      <c r="E4129">
        <v>90.57</v>
      </c>
      <c r="F4129" t="s">
        <v>173</v>
      </c>
      <c r="G4129" s="16">
        <v>46298.780196087966</v>
      </c>
    </row>
    <row r="4130" spans="1:7" x14ac:dyDescent="0.35">
      <c r="A4130" t="s">
        <v>41</v>
      </c>
      <c r="B4130">
        <v>2008</v>
      </c>
      <c r="C4130" t="s">
        <v>18</v>
      </c>
      <c r="D4130" t="s">
        <v>19</v>
      </c>
      <c r="E4130">
        <v>80.592682926829283</v>
      </c>
      <c r="F4130" t="s">
        <v>173</v>
      </c>
      <c r="G4130" s="16">
        <v>46298.780196087966</v>
      </c>
    </row>
    <row r="4131" spans="1:7" x14ac:dyDescent="0.35">
      <c r="A4131" t="s">
        <v>41</v>
      </c>
      <c r="B4131">
        <v>2008</v>
      </c>
      <c r="C4131" t="s">
        <v>20</v>
      </c>
      <c r="D4131" t="s">
        <v>21</v>
      </c>
      <c r="E4131">
        <v>4768212</v>
      </c>
      <c r="F4131" t="s">
        <v>173</v>
      </c>
      <c r="G4131" s="16">
        <v>46298.780196087966</v>
      </c>
    </row>
    <row r="4132" spans="1:7" x14ac:dyDescent="0.35">
      <c r="A4132" t="s">
        <v>41</v>
      </c>
      <c r="B4132">
        <v>2008</v>
      </c>
      <c r="C4132" t="s">
        <v>22</v>
      </c>
      <c r="D4132" t="s">
        <v>23</v>
      </c>
      <c r="E4132">
        <v>73.86685797131932</v>
      </c>
      <c r="F4132" t="s">
        <v>173</v>
      </c>
      <c r="G4132" s="16">
        <v>46298.780196087966</v>
      </c>
    </row>
    <row r="4133" spans="1:7" x14ac:dyDescent="0.35">
      <c r="A4133" t="s">
        <v>41</v>
      </c>
      <c r="B4133">
        <v>2009</v>
      </c>
      <c r="C4133" t="s">
        <v>6</v>
      </c>
      <c r="D4133" t="s">
        <v>7</v>
      </c>
      <c r="E4133">
        <v>100</v>
      </c>
      <c r="F4133" t="s">
        <v>173</v>
      </c>
      <c r="G4133" s="16">
        <v>46298.780196087966</v>
      </c>
    </row>
    <row r="4134" spans="1:7" x14ac:dyDescent="0.35">
      <c r="A4134" t="s">
        <v>41</v>
      </c>
      <c r="B4134">
        <v>2009</v>
      </c>
      <c r="C4134" t="s">
        <v>8</v>
      </c>
      <c r="D4134" t="s">
        <v>9</v>
      </c>
      <c r="E4134">
        <v>360651524216.60815</v>
      </c>
      <c r="F4134" t="s">
        <v>173</v>
      </c>
      <c r="G4134" s="16">
        <v>46298.780196087966</v>
      </c>
    </row>
    <row r="4135" spans="1:7" x14ac:dyDescent="0.35">
      <c r="A4135" t="s">
        <v>41</v>
      </c>
      <c r="B4135">
        <v>2009</v>
      </c>
      <c r="C4135" t="s">
        <v>10</v>
      </c>
      <c r="D4135" t="s">
        <v>11</v>
      </c>
      <c r="E4135">
        <v>-1.6132715194586922</v>
      </c>
      <c r="F4135" t="s">
        <v>173</v>
      </c>
      <c r="G4135" s="16">
        <v>46298.780196087966</v>
      </c>
    </row>
    <row r="4136" spans="1:7" x14ac:dyDescent="0.35">
      <c r="A4136" t="s">
        <v>41</v>
      </c>
      <c r="B4136">
        <v>2009</v>
      </c>
      <c r="C4136" t="s">
        <v>12</v>
      </c>
      <c r="D4136" t="s">
        <v>13</v>
      </c>
      <c r="E4136">
        <v>84812.685127763791</v>
      </c>
      <c r="F4136" t="s">
        <v>173</v>
      </c>
      <c r="G4136" s="16">
        <v>46298.780196087966</v>
      </c>
    </row>
    <row r="4137" spans="1:7" x14ac:dyDescent="0.35">
      <c r="A4137" t="s">
        <v>41</v>
      </c>
      <c r="B4137">
        <v>2009</v>
      </c>
      <c r="C4137" t="s">
        <v>14</v>
      </c>
      <c r="D4137" t="s">
        <v>15</v>
      </c>
      <c r="E4137">
        <v>2.1973858685356822</v>
      </c>
      <c r="F4137" t="s">
        <v>173</v>
      </c>
      <c r="G4137" s="16">
        <v>46298.780196087966</v>
      </c>
    </row>
    <row r="4138" spans="1:7" x14ac:dyDescent="0.35">
      <c r="A4138" t="s">
        <v>41</v>
      </c>
      <c r="B4138">
        <v>2009</v>
      </c>
      <c r="C4138" t="s">
        <v>16</v>
      </c>
      <c r="D4138" t="s">
        <v>17</v>
      </c>
      <c r="E4138">
        <v>92.08</v>
      </c>
      <c r="F4138" t="s">
        <v>173</v>
      </c>
      <c r="G4138" s="16">
        <v>46298.780196087966</v>
      </c>
    </row>
    <row r="4139" spans="1:7" x14ac:dyDescent="0.35">
      <c r="A4139" t="s">
        <v>41</v>
      </c>
      <c r="B4139">
        <v>2009</v>
      </c>
      <c r="C4139" t="s">
        <v>18</v>
      </c>
      <c r="D4139" t="s">
        <v>19</v>
      </c>
      <c r="E4139">
        <v>80.795121951219514</v>
      </c>
      <c r="F4139" t="s">
        <v>173</v>
      </c>
      <c r="G4139" s="16">
        <v>46298.780196087966</v>
      </c>
    </row>
    <row r="4140" spans="1:7" x14ac:dyDescent="0.35">
      <c r="A4140" t="s">
        <v>41</v>
      </c>
      <c r="B4140">
        <v>2009</v>
      </c>
      <c r="C4140" t="s">
        <v>20</v>
      </c>
      <c r="D4140" t="s">
        <v>21</v>
      </c>
      <c r="E4140">
        <v>4828726</v>
      </c>
      <c r="F4140" t="s">
        <v>173</v>
      </c>
      <c r="G4140" s="16">
        <v>46298.780196087966</v>
      </c>
    </row>
    <row r="4141" spans="1:7" x14ac:dyDescent="0.35">
      <c r="A4141" t="s">
        <v>41</v>
      </c>
      <c r="B4141">
        <v>2009</v>
      </c>
      <c r="C4141" t="s">
        <v>22</v>
      </c>
      <c r="D4141" t="s">
        <v>23</v>
      </c>
      <c r="E4141">
        <v>66.386903515474131</v>
      </c>
      <c r="F4141" t="s">
        <v>173</v>
      </c>
      <c r="G4141" s="16">
        <v>46298.780196087966</v>
      </c>
    </row>
    <row r="4142" spans="1:7" x14ac:dyDescent="0.35">
      <c r="A4142" t="s">
        <v>41</v>
      </c>
      <c r="B4142">
        <v>2010</v>
      </c>
      <c r="C4142" t="s">
        <v>6</v>
      </c>
      <c r="D4142" t="s">
        <v>7</v>
      </c>
      <c r="E4142">
        <v>100</v>
      </c>
      <c r="F4142" t="s">
        <v>173</v>
      </c>
      <c r="G4142" s="16">
        <v>46298.780196087966</v>
      </c>
    </row>
    <row r="4143" spans="1:7" x14ac:dyDescent="0.35">
      <c r="A4143" t="s">
        <v>41</v>
      </c>
      <c r="B4143">
        <v>2010</v>
      </c>
      <c r="C4143" t="s">
        <v>8</v>
      </c>
      <c r="D4143" t="s">
        <v>9</v>
      </c>
      <c r="E4143">
        <v>364275829281.06146</v>
      </c>
      <c r="F4143" t="s">
        <v>173</v>
      </c>
      <c r="G4143" s="16">
        <v>46298.780196087966</v>
      </c>
    </row>
    <row r="4144" spans="1:7" x14ac:dyDescent="0.35">
      <c r="A4144" t="s">
        <v>41</v>
      </c>
      <c r="B4144">
        <v>2010</v>
      </c>
      <c r="C4144" t="s">
        <v>10</v>
      </c>
      <c r="D4144" t="s">
        <v>11</v>
      </c>
      <c r="E4144">
        <v>1.0049326901711737</v>
      </c>
      <c r="F4144" t="s">
        <v>173</v>
      </c>
      <c r="G4144" s="16">
        <v>46298.780196087966</v>
      </c>
    </row>
    <row r="4145" spans="1:7" x14ac:dyDescent="0.35">
      <c r="A4145" t="s">
        <v>41</v>
      </c>
      <c r="B4145">
        <v>2010</v>
      </c>
      <c r="C4145" t="s">
        <v>12</v>
      </c>
      <c r="D4145" t="s">
        <v>13</v>
      </c>
      <c r="E4145">
        <v>84604.514389194679</v>
      </c>
      <c r="F4145" t="s">
        <v>173</v>
      </c>
      <c r="G4145" s="16">
        <v>46298.780196087966</v>
      </c>
    </row>
    <row r="4146" spans="1:7" x14ac:dyDescent="0.35">
      <c r="A4146" t="s">
        <v>41</v>
      </c>
      <c r="B4146">
        <v>2010</v>
      </c>
      <c r="C4146" t="s">
        <v>14</v>
      </c>
      <c r="D4146" t="s">
        <v>15</v>
      </c>
      <c r="E4146">
        <v>2.418906394810032</v>
      </c>
      <c r="F4146" t="s">
        <v>173</v>
      </c>
      <c r="G4146" s="16">
        <v>46298.780196087966</v>
      </c>
    </row>
    <row r="4147" spans="1:7" x14ac:dyDescent="0.35">
      <c r="A4147" t="s">
        <v>41</v>
      </c>
      <c r="B4147">
        <v>2010</v>
      </c>
      <c r="C4147" t="s">
        <v>16</v>
      </c>
      <c r="D4147" t="s">
        <v>17</v>
      </c>
      <c r="E4147">
        <v>93.39</v>
      </c>
      <c r="F4147" t="s">
        <v>173</v>
      </c>
      <c r="G4147" s="16">
        <v>46298.780196087966</v>
      </c>
    </row>
    <row r="4148" spans="1:7" x14ac:dyDescent="0.35">
      <c r="A4148" t="s">
        <v>41</v>
      </c>
      <c r="B4148">
        <v>2010</v>
      </c>
      <c r="C4148" t="s">
        <v>18</v>
      </c>
      <c r="D4148" t="s">
        <v>19</v>
      </c>
      <c r="E4148">
        <v>80.997560975609773</v>
      </c>
      <c r="F4148" t="s">
        <v>173</v>
      </c>
      <c r="G4148" s="16">
        <v>46298.780196087966</v>
      </c>
    </row>
    <row r="4149" spans="1:7" x14ac:dyDescent="0.35">
      <c r="A4149" t="s">
        <v>41</v>
      </c>
      <c r="B4149">
        <v>2010</v>
      </c>
      <c r="C4149" t="s">
        <v>20</v>
      </c>
      <c r="D4149" t="s">
        <v>21</v>
      </c>
      <c r="E4149">
        <v>4889252</v>
      </c>
      <c r="F4149" t="s">
        <v>173</v>
      </c>
      <c r="G4149" s="16">
        <v>46298.780196087966</v>
      </c>
    </row>
    <row r="4150" spans="1:7" x14ac:dyDescent="0.35">
      <c r="A4150" t="s">
        <v>41</v>
      </c>
      <c r="B4150">
        <v>2010</v>
      </c>
      <c r="C4150" t="s">
        <v>22</v>
      </c>
      <c r="D4150" t="s">
        <v>23</v>
      </c>
      <c r="E4150">
        <v>67.104448033103878</v>
      </c>
      <c r="F4150" t="s">
        <v>173</v>
      </c>
      <c r="G4150" s="16">
        <v>46298.780196087966</v>
      </c>
    </row>
    <row r="4151" spans="1:7" x14ac:dyDescent="0.35">
      <c r="A4151" t="s">
        <v>41</v>
      </c>
      <c r="B4151">
        <v>2011</v>
      </c>
      <c r="C4151" t="s">
        <v>6</v>
      </c>
      <c r="D4151" t="s">
        <v>7</v>
      </c>
      <c r="E4151">
        <v>100</v>
      </c>
      <c r="F4151" t="s">
        <v>173</v>
      </c>
      <c r="G4151" s="16">
        <v>46298.780196087966</v>
      </c>
    </row>
    <row r="4152" spans="1:7" x14ac:dyDescent="0.35">
      <c r="A4152" t="s">
        <v>41</v>
      </c>
      <c r="B4152">
        <v>2011</v>
      </c>
      <c r="C4152" t="s">
        <v>8</v>
      </c>
      <c r="D4152" t="s">
        <v>9</v>
      </c>
      <c r="E4152">
        <v>369321235919.60388</v>
      </c>
      <c r="F4152" t="s">
        <v>173</v>
      </c>
      <c r="G4152" s="16">
        <v>46298.780196087966</v>
      </c>
    </row>
    <row r="4153" spans="1:7" x14ac:dyDescent="0.35">
      <c r="A4153" t="s">
        <v>41</v>
      </c>
      <c r="B4153">
        <v>2011</v>
      </c>
      <c r="C4153" t="s">
        <v>10</v>
      </c>
      <c r="D4153" t="s">
        <v>11</v>
      </c>
      <c r="E4153">
        <v>1.3850511708394464</v>
      </c>
      <c r="F4153" t="s">
        <v>173</v>
      </c>
      <c r="G4153" s="16">
        <v>46298.780196087966</v>
      </c>
    </row>
    <row r="4154" spans="1:7" x14ac:dyDescent="0.35">
      <c r="A4154" t="s">
        <v>41</v>
      </c>
      <c r="B4154">
        <v>2011</v>
      </c>
      <c r="C4154" t="s">
        <v>12</v>
      </c>
      <c r="D4154" t="s">
        <v>13</v>
      </c>
      <c r="E4154">
        <v>84670.83443983554</v>
      </c>
      <c r="F4154" t="s">
        <v>173</v>
      </c>
      <c r="G4154" s="16">
        <v>46298.780196087966</v>
      </c>
    </row>
    <row r="4155" spans="1:7" x14ac:dyDescent="0.35">
      <c r="A4155" t="s">
        <v>41</v>
      </c>
      <c r="B4155">
        <v>2011</v>
      </c>
      <c r="C4155" t="s">
        <v>14</v>
      </c>
      <c r="D4155" t="s">
        <v>15</v>
      </c>
      <c r="E4155">
        <v>1.2849515880916</v>
      </c>
      <c r="F4155" t="s">
        <v>173</v>
      </c>
      <c r="G4155" s="16">
        <v>46298.780196087966</v>
      </c>
    </row>
    <row r="4156" spans="1:7" x14ac:dyDescent="0.35">
      <c r="A4156" t="s">
        <v>41</v>
      </c>
      <c r="B4156">
        <v>2011</v>
      </c>
      <c r="C4156" t="s">
        <v>16</v>
      </c>
      <c r="D4156" t="s">
        <v>17</v>
      </c>
      <c r="E4156">
        <v>93.489982651519398</v>
      </c>
      <c r="F4156" t="s">
        <v>173</v>
      </c>
      <c r="G4156" s="16">
        <v>46298.780196087966</v>
      </c>
    </row>
    <row r="4157" spans="1:7" x14ac:dyDescent="0.35">
      <c r="A4157" t="s">
        <v>41</v>
      </c>
      <c r="B4157">
        <v>2011</v>
      </c>
      <c r="C4157" t="s">
        <v>18</v>
      </c>
      <c r="D4157" t="s">
        <v>19</v>
      </c>
      <c r="E4157">
        <v>81.2951219512195</v>
      </c>
      <c r="F4157" t="s">
        <v>173</v>
      </c>
      <c r="G4157" s="16">
        <v>46298.780196087966</v>
      </c>
    </row>
    <row r="4158" spans="1:7" x14ac:dyDescent="0.35">
      <c r="A4158" t="s">
        <v>41</v>
      </c>
      <c r="B4158">
        <v>2011</v>
      </c>
      <c r="C4158" t="s">
        <v>20</v>
      </c>
      <c r="D4158" t="s">
        <v>21</v>
      </c>
      <c r="E4158">
        <v>4953088</v>
      </c>
      <c r="F4158" t="s">
        <v>173</v>
      </c>
      <c r="G4158" s="16">
        <v>46298.780196087966</v>
      </c>
    </row>
    <row r="4159" spans="1:7" x14ac:dyDescent="0.35">
      <c r="A4159" t="s">
        <v>41</v>
      </c>
      <c r="B4159">
        <v>2011</v>
      </c>
      <c r="C4159" t="s">
        <v>22</v>
      </c>
      <c r="D4159" t="s">
        <v>23</v>
      </c>
      <c r="E4159">
        <v>68.308222821452759</v>
      </c>
      <c r="F4159" t="s">
        <v>173</v>
      </c>
      <c r="G4159" s="16">
        <v>46298.780196087966</v>
      </c>
    </row>
    <row r="4160" spans="1:7" x14ac:dyDescent="0.35">
      <c r="A4160" t="s">
        <v>41</v>
      </c>
      <c r="B4160">
        <v>2012</v>
      </c>
      <c r="C4160" t="s">
        <v>6</v>
      </c>
      <c r="D4160" t="s">
        <v>7</v>
      </c>
      <c r="E4160">
        <v>100</v>
      </c>
      <c r="F4160" t="s">
        <v>173</v>
      </c>
      <c r="G4160" s="16">
        <v>46298.780196087966</v>
      </c>
    </row>
    <row r="4161" spans="1:7" x14ac:dyDescent="0.35">
      <c r="A4161" t="s">
        <v>41</v>
      </c>
      <c r="B4161">
        <v>2012</v>
      </c>
      <c r="C4161" t="s">
        <v>8</v>
      </c>
      <c r="D4161" t="s">
        <v>9</v>
      </c>
      <c r="E4161">
        <v>379750707834.8623</v>
      </c>
      <c r="F4161" t="s">
        <v>173</v>
      </c>
      <c r="G4161" s="16">
        <v>46298.780196087966</v>
      </c>
    </row>
    <row r="4162" spans="1:7" x14ac:dyDescent="0.35">
      <c r="A4162" t="s">
        <v>41</v>
      </c>
      <c r="B4162">
        <v>2012</v>
      </c>
      <c r="C4162" t="s">
        <v>10</v>
      </c>
      <c r="D4162" t="s">
        <v>11</v>
      </c>
      <c r="E4162">
        <v>2.8239567349245931</v>
      </c>
      <c r="F4162" t="s">
        <v>173</v>
      </c>
      <c r="G4162" s="16">
        <v>46298.780196087966</v>
      </c>
    </row>
    <row r="4163" spans="1:7" x14ac:dyDescent="0.35">
      <c r="A4163" t="s">
        <v>41</v>
      </c>
      <c r="B4163">
        <v>2012</v>
      </c>
      <c r="C4163" t="s">
        <v>12</v>
      </c>
      <c r="D4163" t="s">
        <v>13</v>
      </c>
      <c r="E4163">
        <v>85925.872335205742</v>
      </c>
      <c r="F4163" t="s">
        <v>173</v>
      </c>
      <c r="G4163" s="16">
        <v>46298.780196087966</v>
      </c>
    </row>
    <row r="4164" spans="1:7" x14ac:dyDescent="0.35">
      <c r="A4164" t="s">
        <v>41</v>
      </c>
      <c r="B4164">
        <v>2012</v>
      </c>
      <c r="C4164" t="s">
        <v>14</v>
      </c>
      <c r="D4164" t="s">
        <v>15</v>
      </c>
      <c r="E4164">
        <v>0.69686411149826266</v>
      </c>
      <c r="F4164" t="s">
        <v>173</v>
      </c>
      <c r="G4164" s="16">
        <v>46298.780196087966</v>
      </c>
    </row>
    <row r="4165" spans="1:7" x14ac:dyDescent="0.35">
      <c r="A4165" t="s">
        <v>41</v>
      </c>
      <c r="B4165">
        <v>2012</v>
      </c>
      <c r="C4165" t="s">
        <v>16</v>
      </c>
      <c r="D4165" t="s">
        <v>17</v>
      </c>
      <c r="E4165">
        <v>94.6499780533304</v>
      </c>
      <c r="F4165" t="s">
        <v>173</v>
      </c>
      <c r="G4165" s="16">
        <v>46298.780196087966</v>
      </c>
    </row>
    <row r="4166" spans="1:7" x14ac:dyDescent="0.35">
      <c r="A4166" t="s">
        <v>41</v>
      </c>
      <c r="B4166">
        <v>2012</v>
      </c>
      <c r="C4166" t="s">
        <v>18</v>
      </c>
      <c r="D4166" t="s">
        <v>19</v>
      </c>
      <c r="E4166">
        <v>81.451219512195138</v>
      </c>
      <c r="F4166" t="s">
        <v>173</v>
      </c>
      <c r="G4166" s="16">
        <v>46298.780196087966</v>
      </c>
    </row>
    <row r="4167" spans="1:7" x14ac:dyDescent="0.35">
      <c r="A4167" t="s">
        <v>41</v>
      </c>
      <c r="B4167">
        <v>2012</v>
      </c>
      <c r="C4167" t="s">
        <v>20</v>
      </c>
      <c r="D4167" t="s">
        <v>21</v>
      </c>
      <c r="E4167">
        <v>5018573</v>
      </c>
      <c r="F4167" t="s">
        <v>173</v>
      </c>
      <c r="G4167" s="16">
        <v>46298.780196087966</v>
      </c>
    </row>
    <row r="4168" spans="1:7" x14ac:dyDescent="0.35">
      <c r="A4168" t="s">
        <v>41</v>
      </c>
      <c r="B4168">
        <v>2012</v>
      </c>
      <c r="C4168" t="s">
        <v>22</v>
      </c>
      <c r="D4168" t="s">
        <v>23</v>
      </c>
      <c r="E4168">
        <v>67.29070570634471</v>
      </c>
      <c r="F4168" t="s">
        <v>173</v>
      </c>
      <c r="G4168" s="16">
        <v>46298.780196087966</v>
      </c>
    </row>
    <row r="4169" spans="1:7" x14ac:dyDescent="0.35">
      <c r="A4169" t="s">
        <v>41</v>
      </c>
      <c r="B4169">
        <v>2013</v>
      </c>
      <c r="C4169" t="s">
        <v>6</v>
      </c>
      <c r="D4169" t="s">
        <v>7</v>
      </c>
      <c r="E4169">
        <v>100</v>
      </c>
      <c r="F4169" t="s">
        <v>173</v>
      </c>
      <c r="G4169" s="16">
        <v>46298.780196087966</v>
      </c>
    </row>
    <row r="4170" spans="1:7" x14ac:dyDescent="0.35">
      <c r="A4170" t="s">
        <v>41</v>
      </c>
      <c r="B4170">
        <v>2013</v>
      </c>
      <c r="C4170" t="s">
        <v>8</v>
      </c>
      <c r="D4170" t="s">
        <v>9</v>
      </c>
      <c r="E4170">
        <v>384584561342.92133</v>
      </c>
      <c r="F4170" t="s">
        <v>173</v>
      </c>
      <c r="G4170" s="16">
        <v>46298.780196087966</v>
      </c>
    </row>
    <row r="4171" spans="1:7" x14ac:dyDescent="0.35">
      <c r="A4171" t="s">
        <v>41</v>
      </c>
      <c r="B4171">
        <v>2013</v>
      </c>
      <c r="C4171" t="s">
        <v>10</v>
      </c>
      <c r="D4171" t="s">
        <v>11</v>
      </c>
      <c r="E4171">
        <v>1.2729017769628683</v>
      </c>
      <c r="F4171" t="s">
        <v>173</v>
      </c>
      <c r="G4171" s="16">
        <v>46298.780196087966</v>
      </c>
    </row>
    <row r="4172" spans="1:7" x14ac:dyDescent="0.35">
      <c r="A4172" t="s">
        <v>41</v>
      </c>
      <c r="B4172">
        <v>2013</v>
      </c>
      <c r="C4172" t="s">
        <v>12</v>
      </c>
      <c r="D4172" t="s">
        <v>13</v>
      </c>
      <c r="E4172">
        <v>85973.769497680129</v>
      </c>
      <c r="F4172" t="s">
        <v>173</v>
      </c>
      <c r="G4172" s="16">
        <v>46298.780196087966</v>
      </c>
    </row>
    <row r="4173" spans="1:7" x14ac:dyDescent="0.35">
      <c r="A4173" t="s">
        <v>41</v>
      </c>
      <c r="B4173">
        <v>2013</v>
      </c>
      <c r="C4173" t="s">
        <v>14</v>
      </c>
      <c r="D4173" t="s">
        <v>15</v>
      </c>
      <c r="E4173">
        <v>2.1204862035311249</v>
      </c>
      <c r="F4173" t="s">
        <v>173</v>
      </c>
      <c r="G4173" s="16">
        <v>46298.780196087966</v>
      </c>
    </row>
    <row r="4174" spans="1:7" x14ac:dyDescent="0.35">
      <c r="A4174" t="s">
        <v>41</v>
      </c>
      <c r="B4174">
        <v>2013</v>
      </c>
      <c r="C4174" t="s">
        <v>16</v>
      </c>
      <c r="D4174" t="s">
        <v>17</v>
      </c>
      <c r="E4174">
        <v>95.053399999999996</v>
      </c>
      <c r="F4174" t="s">
        <v>173</v>
      </c>
      <c r="G4174" s="16">
        <v>46298.780196087966</v>
      </c>
    </row>
    <row r="4175" spans="1:7" x14ac:dyDescent="0.35">
      <c r="A4175" t="s">
        <v>41</v>
      </c>
      <c r="B4175">
        <v>2013</v>
      </c>
      <c r="C4175" t="s">
        <v>18</v>
      </c>
      <c r="D4175" t="s">
        <v>19</v>
      </c>
      <c r="E4175">
        <v>81.751219512195135</v>
      </c>
      <c r="F4175" t="s">
        <v>173</v>
      </c>
      <c r="G4175" s="16">
        <v>46298.780196087966</v>
      </c>
    </row>
    <row r="4176" spans="1:7" x14ac:dyDescent="0.35">
      <c r="A4176" t="s">
        <v>41</v>
      </c>
      <c r="B4176">
        <v>2013</v>
      </c>
      <c r="C4176" t="s">
        <v>20</v>
      </c>
      <c r="D4176" t="s">
        <v>21</v>
      </c>
      <c r="E4176">
        <v>5079623</v>
      </c>
      <c r="F4176" t="s">
        <v>173</v>
      </c>
      <c r="G4176" s="16">
        <v>46298.780196087966</v>
      </c>
    </row>
    <row r="4177" spans="1:7" x14ac:dyDescent="0.35">
      <c r="A4177" t="s">
        <v>41</v>
      </c>
      <c r="B4177">
        <v>2013</v>
      </c>
      <c r="C4177" t="s">
        <v>22</v>
      </c>
      <c r="D4177" t="s">
        <v>23</v>
      </c>
      <c r="E4177">
        <v>66.65752784897127</v>
      </c>
      <c r="F4177" t="s">
        <v>173</v>
      </c>
      <c r="G4177" s="16">
        <v>46298.780196087966</v>
      </c>
    </row>
    <row r="4178" spans="1:7" x14ac:dyDescent="0.35">
      <c r="A4178" t="s">
        <v>41</v>
      </c>
      <c r="B4178">
        <v>2014</v>
      </c>
      <c r="C4178" t="s">
        <v>6</v>
      </c>
      <c r="D4178" t="s">
        <v>7</v>
      </c>
      <c r="E4178">
        <v>100</v>
      </c>
      <c r="F4178" t="s">
        <v>173</v>
      </c>
      <c r="G4178" s="16">
        <v>46298.780196087966</v>
      </c>
    </row>
    <row r="4179" spans="1:7" x14ac:dyDescent="0.35">
      <c r="A4179" t="s">
        <v>41</v>
      </c>
      <c r="B4179">
        <v>2014</v>
      </c>
      <c r="C4179" t="s">
        <v>8</v>
      </c>
      <c r="D4179" t="s">
        <v>9</v>
      </c>
      <c r="E4179">
        <v>392642430455.59589</v>
      </c>
      <c r="F4179" t="s">
        <v>173</v>
      </c>
      <c r="G4179" s="16">
        <v>46298.780196087966</v>
      </c>
    </row>
    <row r="4180" spans="1:7" x14ac:dyDescent="0.35">
      <c r="A4180" t="s">
        <v>41</v>
      </c>
      <c r="B4180">
        <v>2014</v>
      </c>
      <c r="C4180" t="s">
        <v>10</v>
      </c>
      <c r="D4180" t="s">
        <v>11</v>
      </c>
      <c r="E4180">
        <v>2.0952138808010119</v>
      </c>
      <c r="F4180" t="s">
        <v>173</v>
      </c>
      <c r="G4180" s="16">
        <v>46298.780196087966</v>
      </c>
    </row>
    <row r="4181" spans="1:7" x14ac:dyDescent="0.35">
      <c r="A4181" t="s">
        <v>41</v>
      </c>
      <c r="B4181">
        <v>2014</v>
      </c>
      <c r="C4181" t="s">
        <v>12</v>
      </c>
      <c r="D4181" t="s">
        <v>13</v>
      </c>
      <c r="E4181">
        <v>86790.792462569138</v>
      </c>
      <c r="F4181" t="s">
        <v>173</v>
      </c>
      <c r="G4181" s="16">
        <v>46298.780196087966</v>
      </c>
    </row>
    <row r="4182" spans="1:7" x14ac:dyDescent="0.35">
      <c r="A4182" t="s">
        <v>41</v>
      </c>
      <c r="B4182">
        <v>2014</v>
      </c>
      <c r="C4182" t="s">
        <v>14</v>
      </c>
      <c r="D4182" t="s">
        <v>15</v>
      </c>
      <c r="E4182">
        <v>2.0417028670721118</v>
      </c>
      <c r="F4182" t="s">
        <v>173</v>
      </c>
      <c r="G4182" s="16">
        <v>46298.780196087966</v>
      </c>
    </row>
    <row r="4183" spans="1:7" x14ac:dyDescent="0.35">
      <c r="A4183" t="s">
        <v>41</v>
      </c>
      <c r="B4183">
        <v>2014</v>
      </c>
      <c r="C4183" t="s">
        <v>16</v>
      </c>
      <c r="D4183" t="s">
        <v>17</v>
      </c>
      <c r="E4183">
        <v>96.300509824289193</v>
      </c>
      <c r="F4183" t="s">
        <v>173</v>
      </c>
      <c r="G4183" s="16">
        <v>46298.780196087966</v>
      </c>
    </row>
    <row r="4184" spans="1:7" x14ac:dyDescent="0.35">
      <c r="A4184" t="s">
        <v>41</v>
      </c>
      <c r="B4184">
        <v>2014</v>
      </c>
      <c r="C4184" t="s">
        <v>18</v>
      </c>
      <c r="D4184" t="s">
        <v>19</v>
      </c>
      <c r="E4184">
        <v>82.100000000000009</v>
      </c>
      <c r="F4184" t="s">
        <v>173</v>
      </c>
      <c r="G4184" s="16">
        <v>46298.780196087966</v>
      </c>
    </row>
    <row r="4185" spans="1:7" x14ac:dyDescent="0.35">
      <c r="A4185" t="s">
        <v>41</v>
      </c>
      <c r="B4185">
        <v>2014</v>
      </c>
      <c r="C4185" t="s">
        <v>20</v>
      </c>
      <c r="D4185" t="s">
        <v>21</v>
      </c>
      <c r="E4185">
        <v>5137232</v>
      </c>
      <c r="F4185" t="s">
        <v>173</v>
      </c>
      <c r="G4185" s="16">
        <v>46298.780196087966</v>
      </c>
    </row>
    <row r="4186" spans="1:7" x14ac:dyDescent="0.35">
      <c r="A4186" t="s">
        <v>41</v>
      </c>
      <c r="B4186">
        <v>2014</v>
      </c>
      <c r="C4186" t="s">
        <v>22</v>
      </c>
      <c r="D4186" t="s">
        <v>23</v>
      </c>
      <c r="E4186">
        <v>67.774179794043292</v>
      </c>
      <c r="F4186" t="s">
        <v>173</v>
      </c>
      <c r="G4186" s="16">
        <v>46298.780196087966</v>
      </c>
    </row>
    <row r="4187" spans="1:7" x14ac:dyDescent="0.35">
      <c r="A4187" t="s">
        <v>41</v>
      </c>
      <c r="B4187">
        <v>2015</v>
      </c>
      <c r="C4187" t="s">
        <v>6</v>
      </c>
      <c r="D4187" t="s">
        <v>7</v>
      </c>
      <c r="E4187">
        <v>100</v>
      </c>
      <c r="F4187" t="s">
        <v>173</v>
      </c>
      <c r="G4187" s="16">
        <v>46298.780196087966</v>
      </c>
    </row>
    <row r="4188" spans="1:7" x14ac:dyDescent="0.35">
      <c r="A4188" t="s">
        <v>41</v>
      </c>
      <c r="B4188">
        <v>2015</v>
      </c>
      <c r="C4188" t="s">
        <v>8</v>
      </c>
      <c r="D4188" t="s">
        <v>9</v>
      </c>
      <c r="E4188">
        <v>400669174330.88751</v>
      </c>
      <c r="F4188" t="s">
        <v>173</v>
      </c>
      <c r="G4188" s="16">
        <v>46298.780196087966</v>
      </c>
    </row>
    <row r="4189" spans="1:7" x14ac:dyDescent="0.35">
      <c r="A4189" t="s">
        <v>41</v>
      </c>
      <c r="B4189">
        <v>2015</v>
      </c>
      <c r="C4189" t="s">
        <v>10</v>
      </c>
      <c r="D4189" t="s">
        <v>11</v>
      </c>
      <c r="E4189">
        <v>2.0442884550143816</v>
      </c>
      <c r="F4189" t="s">
        <v>173</v>
      </c>
      <c r="G4189" s="16">
        <v>46298.780196087966</v>
      </c>
    </row>
    <row r="4190" spans="1:7" x14ac:dyDescent="0.35">
      <c r="A4190" t="s">
        <v>41</v>
      </c>
      <c r="B4190">
        <v>2015</v>
      </c>
      <c r="C4190" t="s">
        <v>12</v>
      </c>
      <c r="D4190" t="s">
        <v>13</v>
      </c>
      <c r="E4190">
        <v>87688.119670899279</v>
      </c>
      <c r="F4190" t="s">
        <v>173</v>
      </c>
      <c r="G4190" s="16">
        <v>46298.780196087966</v>
      </c>
    </row>
    <row r="4191" spans="1:7" x14ac:dyDescent="0.35">
      <c r="A4191" t="s">
        <v>41</v>
      </c>
      <c r="B4191">
        <v>2015</v>
      </c>
      <c r="C4191" t="s">
        <v>14</v>
      </c>
      <c r="D4191" t="s">
        <v>15</v>
      </c>
      <c r="E4191">
        <v>2.1711366538952692</v>
      </c>
      <c r="F4191" t="s">
        <v>173</v>
      </c>
      <c r="G4191" s="16">
        <v>46298.780196087966</v>
      </c>
    </row>
    <row r="4192" spans="1:7" x14ac:dyDescent="0.35">
      <c r="A4192" t="s">
        <v>41</v>
      </c>
      <c r="B4192">
        <v>2015</v>
      </c>
      <c r="C4192" t="s">
        <v>16</v>
      </c>
      <c r="D4192" t="s">
        <v>17</v>
      </c>
      <c r="E4192">
        <v>96.810325691364994</v>
      </c>
      <c r="F4192" t="s">
        <v>173</v>
      </c>
      <c r="G4192" s="16">
        <v>46298.780196087966</v>
      </c>
    </row>
    <row r="4193" spans="1:7" x14ac:dyDescent="0.35">
      <c r="A4193" t="s">
        <v>41</v>
      </c>
      <c r="B4193">
        <v>2015</v>
      </c>
      <c r="C4193" t="s">
        <v>18</v>
      </c>
      <c r="D4193" t="s">
        <v>19</v>
      </c>
      <c r="E4193">
        <v>82.304878048780509</v>
      </c>
      <c r="F4193" t="s">
        <v>173</v>
      </c>
      <c r="G4193" s="16">
        <v>46298.780196087966</v>
      </c>
    </row>
    <row r="4194" spans="1:7" x14ac:dyDescent="0.35">
      <c r="A4194" t="s">
        <v>41</v>
      </c>
      <c r="B4194">
        <v>2015</v>
      </c>
      <c r="C4194" t="s">
        <v>20</v>
      </c>
      <c r="D4194" t="s">
        <v>21</v>
      </c>
      <c r="E4194">
        <v>5188607</v>
      </c>
      <c r="F4194" t="s">
        <v>173</v>
      </c>
      <c r="G4194" s="16">
        <v>46298.780196087966</v>
      </c>
    </row>
    <row r="4195" spans="1:7" x14ac:dyDescent="0.35">
      <c r="A4195" t="s">
        <v>41</v>
      </c>
      <c r="B4195">
        <v>2015</v>
      </c>
      <c r="C4195" t="s">
        <v>22</v>
      </c>
      <c r="D4195" t="s">
        <v>23</v>
      </c>
      <c r="E4195">
        <v>68.835179010746614</v>
      </c>
      <c r="F4195" t="s">
        <v>173</v>
      </c>
      <c r="G4195" s="16">
        <v>46298.780196087966</v>
      </c>
    </row>
    <row r="4196" spans="1:7" x14ac:dyDescent="0.35">
      <c r="A4196" t="s">
        <v>41</v>
      </c>
      <c r="B4196">
        <v>2016</v>
      </c>
      <c r="C4196" t="s">
        <v>6</v>
      </c>
      <c r="D4196" t="s">
        <v>7</v>
      </c>
      <c r="E4196">
        <v>100</v>
      </c>
      <c r="F4196" t="s">
        <v>173</v>
      </c>
      <c r="G4196" s="16">
        <v>46298.780196087966</v>
      </c>
    </row>
    <row r="4197" spans="1:7" x14ac:dyDescent="0.35">
      <c r="A4197" t="s">
        <v>41</v>
      </c>
      <c r="B4197">
        <v>2016</v>
      </c>
      <c r="C4197" t="s">
        <v>8</v>
      </c>
      <c r="D4197" t="s">
        <v>9</v>
      </c>
      <c r="E4197">
        <v>405844166612.59094</v>
      </c>
      <c r="F4197" t="s">
        <v>173</v>
      </c>
      <c r="G4197" s="16">
        <v>46298.780196087966</v>
      </c>
    </row>
    <row r="4198" spans="1:7" x14ac:dyDescent="0.35">
      <c r="A4198" t="s">
        <v>41</v>
      </c>
      <c r="B4198">
        <v>2016</v>
      </c>
      <c r="C4198" t="s">
        <v>10</v>
      </c>
      <c r="D4198" t="s">
        <v>11</v>
      </c>
      <c r="E4198">
        <v>1.2915873277113548</v>
      </c>
      <c r="F4198" t="s">
        <v>173</v>
      </c>
      <c r="G4198" s="16">
        <v>46298.780196087966</v>
      </c>
    </row>
    <row r="4199" spans="1:7" x14ac:dyDescent="0.35">
      <c r="A4199" t="s">
        <v>41</v>
      </c>
      <c r="B4199">
        <v>2016</v>
      </c>
      <c r="C4199" t="s">
        <v>12</v>
      </c>
      <c r="D4199" t="s">
        <v>13</v>
      </c>
      <c r="E4199">
        <v>88041.641480895618</v>
      </c>
      <c r="F4199" t="s">
        <v>173</v>
      </c>
      <c r="G4199" s="16">
        <v>46298.780196087966</v>
      </c>
    </row>
    <row r="4200" spans="1:7" x14ac:dyDescent="0.35">
      <c r="A4200" t="s">
        <v>41</v>
      </c>
      <c r="B4200">
        <v>2016</v>
      </c>
      <c r="C4200" t="s">
        <v>14</v>
      </c>
      <c r="D4200" t="s">
        <v>15</v>
      </c>
      <c r="E4200">
        <v>3.5500000000000691</v>
      </c>
      <c r="F4200" t="s">
        <v>173</v>
      </c>
      <c r="G4200" s="16">
        <v>46298.780196087966</v>
      </c>
    </row>
    <row r="4201" spans="1:7" x14ac:dyDescent="0.35">
      <c r="A4201" t="s">
        <v>41</v>
      </c>
      <c r="B4201">
        <v>2016</v>
      </c>
      <c r="C4201" t="s">
        <v>16</v>
      </c>
      <c r="D4201" t="s">
        <v>17</v>
      </c>
      <c r="E4201">
        <v>97.298203667506797</v>
      </c>
      <c r="F4201" t="s">
        <v>173</v>
      </c>
      <c r="G4201" s="16">
        <v>46298.780196087966</v>
      </c>
    </row>
    <row r="4202" spans="1:7" x14ac:dyDescent="0.35">
      <c r="A4202" t="s">
        <v>41</v>
      </c>
      <c r="B4202">
        <v>2016</v>
      </c>
      <c r="C4202" t="s">
        <v>18</v>
      </c>
      <c r="D4202" t="s">
        <v>19</v>
      </c>
      <c r="E4202">
        <v>82.407317073170745</v>
      </c>
      <c r="F4202" t="s">
        <v>173</v>
      </c>
      <c r="G4202" s="16">
        <v>46298.780196087966</v>
      </c>
    </row>
    <row r="4203" spans="1:7" x14ac:dyDescent="0.35">
      <c r="A4203" t="s">
        <v>41</v>
      </c>
      <c r="B4203">
        <v>2016</v>
      </c>
      <c r="C4203" t="s">
        <v>20</v>
      </c>
      <c r="D4203" t="s">
        <v>21</v>
      </c>
      <c r="E4203">
        <v>5234519</v>
      </c>
      <c r="F4203" t="s">
        <v>173</v>
      </c>
      <c r="G4203" s="16">
        <v>46298.780196087966</v>
      </c>
    </row>
    <row r="4204" spans="1:7" x14ac:dyDescent="0.35">
      <c r="A4204" t="s">
        <v>41</v>
      </c>
      <c r="B4204">
        <v>2016</v>
      </c>
      <c r="C4204" t="s">
        <v>22</v>
      </c>
      <c r="D4204" t="s">
        <v>23</v>
      </c>
      <c r="E4204">
        <v>67.334123082905691</v>
      </c>
      <c r="F4204" t="s">
        <v>173</v>
      </c>
      <c r="G4204" s="16">
        <v>46298.780196087966</v>
      </c>
    </row>
    <row r="4205" spans="1:7" x14ac:dyDescent="0.35">
      <c r="A4205" t="s">
        <v>41</v>
      </c>
      <c r="B4205">
        <v>2017</v>
      </c>
      <c r="C4205" t="s">
        <v>6</v>
      </c>
      <c r="D4205" t="s">
        <v>7</v>
      </c>
      <c r="E4205">
        <v>100</v>
      </c>
      <c r="F4205" t="s">
        <v>173</v>
      </c>
      <c r="G4205" s="16">
        <v>46298.780196087966</v>
      </c>
    </row>
    <row r="4206" spans="1:7" x14ac:dyDescent="0.35">
      <c r="A4206" t="s">
        <v>41</v>
      </c>
      <c r="B4206">
        <v>2017</v>
      </c>
      <c r="C4206" t="s">
        <v>8</v>
      </c>
      <c r="D4206" t="s">
        <v>9</v>
      </c>
      <c r="E4206">
        <v>416678764070.25928</v>
      </c>
      <c r="F4206" t="s">
        <v>173</v>
      </c>
      <c r="G4206" s="16">
        <v>46298.780196087966</v>
      </c>
    </row>
    <row r="4207" spans="1:7" x14ac:dyDescent="0.35">
      <c r="A4207" t="s">
        <v>41</v>
      </c>
      <c r="B4207">
        <v>2017</v>
      </c>
      <c r="C4207" t="s">
        <v>10</v>
      </c>
      <c r="D4207" t="s">
        <v>11</v>
      </c>
      <c r="E4207">
        <v>2.6696447427346612</v>
      </c>
      <c r="F4207" t="s">
        <v>173</v>
      </c>
      <c r="G4207" s="16">
        <v>46298.780196087966</v>
      </c>
    </row>
    <row r="4208" spans="1:7" x14ac:dyDescent="0.35">
      <c r="A4208" t="s">
        <v>41</v>
      </c>
      <c r="B4208">
        <v>2017</v>
      </c>
      <c r="C4208" t="s">
        <v>12</v>
      </c>
      <c r="D4208" t="s">
        <v>13</v>
      </c>
      <c r="E4208">
        <v>89664.908641582937</v>
      </c>
      <c r="F4208" t="s">
        <v>173</v>
      </c>
      <c r="G4208" s="16">
        <v>46298.780196087966</v>
      </c>
    </row>
    <row r="4209" spans="1:7" x14ac:dyDescent="0.35">
      <c r="A4209" t="s">
        <v>41</v>
      </c>
      <c r="B4209">
        <v>2017</v>
      </c>
      <c r="C4209" t="s">
        <v>14</v>
      </c>
      <c r="D4209" t="s">
        <v>15</v>
      </c>
      <c r="E4209">
        <v>1.8751005955254489</v>
      </c>
      <c r="F4209" t="s">
        <v>173</v>
      </c>
      <c r="G4209" s="16">
        <v>46298.780196087966</v>
      </c>
    </row>
    <row r="4210" spans="1:7" x14ac:dyDescent="0.35">
      <c r="A4210" t="s">
        <v>41</v>
      </c>
      <c r="B4210">
        <v>2017</v>
      </c>
      <c r="C4210" t="s">
        <v>16</v>
      </c>
      <c r="D4210" t="s">
        <v>17</v>
      </c>
      <c r="E4210">
        <v>96.357601295119096</v>
      </c>
      <c r="F4210" t="s">
        <v>173</v>
      </c>
      <c r="G4210" s="16">
        <v>46298.780196087966</v>
      </c>
    </row>
    <row r="4211" spans="1:7" x14ac:dyDescent="0.35">
      <c r="A4211" t="s">
        <v>41</v>
      </c>
      <c r="B4211">
        <v>2017</v>
      </c>
      <c r="C4211" t="s">
        <v>18</v>
      </c>
      <c r="D4211" t="s">
        <v>19</v>
      </c>
      <c r="E4211">
        <v>82.609756097560975</v>
      </c>
      <c r="F4211" t="s">
        <v>173</v>
      </c>
      <c r="G4211" s="16">
        <v>46298.780196087966</v>
      </c>
    </row>
    <row r="4212" spans="1:7" x14ac:dyDescent="0.35">
      <c r="A4212" t="s">
        <v>41</v>
      </c>
      <c r="B4212">
        <v>2017</v>
      </c>
      <c r="C4212" t="s">
        <v>20</v>
      </c>
      <c r="D4212" t="s">
        <v>21</v>
      </c>
      <c r="E4212">
        <v>5276968</v>
      </c>
      <c r="F4212" t="s">
        <v>173</v>
      </c>
      <c r="G4212" s="16">
        <v>46298.780196087966</v>
      </c>
    </row>
    <row r="4213" spans="1:7" x14ac:dyDescent="0.35">
      <c r="A4213" t="s">
        <v>41</v>
      </c>
      <c r="B4213">
        <v>2017</v>
      </c>
      <c r="C4213" t="s">
        <v>22</v>
      </c>
      <c r="D4213" t="s">
        <v>23</v>
      </c>
      <c r="E4213">
        <v>67.195715336895162</v>
      </c>
      <c r="F4213" t="s">
        <v>173</v>
      </c>
      <c r="G4213" s="16">
        <v>46298.780196087966</v>
      </c>
    </row>
    <row r="4214" spans="1:7" x14ac:dyDescent="0.35">
      <c r="A4214" t="s">
        <v>41</v>
      </c>
      <c r="B4214">
        <v>2018</v>
      </c>
      <c r="C4214" t="s">
        <v>6</v>
      </c>
      <c r="D4214" t="s">
        <v>7</v>
      </c>
      <c r="E4214">
        <v>100</v>
      </c>
      <c r="F4214" t="s">
        <v>173</v>
      </c>
      <c r="G4214" s="16">
        <v>46298.780196087966</v>
      </c>
    </row>
    <row r="4215" spans="1:7" x14ac:dyDescent="0.35">
      <c r="A4215" t="s">
        <v>41</v>
      </c>
      <c r="B4215">
        <v>2018</v>
      </c>
      <c r="C4215" t="s">
        <v>8</v>
      </c>
      <c r="D4215" t="s">
        <v>9</v>
      </c>
      <c r="E4215">
        <v>421305528551.09198</v>
      </c>
      <c r="F4215" t="s">
        <v>173</v>
      </c>
      <c r="G4215" s="16">
        <v>46298.780196087966</v>
      </c>
    </row>
    <row r="4216" spans="1:7" x14ac:dyDescent="0.35">
      <c r="A4216" t="s">
        <v>41</v>
      </c>
      <c r="B4216">
        <v>2018</v>
      </c>
      <c r="C4216" t="s">
        <v>10</v>
      </c>
      <c r="D4216" t="s">
        <v>11</v>
      </c>
      <c r="E4216">
        <v>1.1103912365576036</v>
      </c>
      <c r="F4216" t="s">
        <v>173</v>
      </c>
      <c r="G4216" s="16">
        <v>46298.780196087966</v>
      </c>
    </row>
    <row r="4217" spans="1:7" x14ac:dyDescent="0.35">
      <c r="A4217" t="s">
        <v>41</v>
      </c>
      <c r="B4217">
        <v>2018</v>
      </c>
      <c r="C4217" t="s">
        <v>12</v>
      </c>
      <c r="D4217" t="s">
        <v>13</v>
      </c>
      <c r="E4217">
        <v>90064.06879743583</v>
      </c>
      <c r="F4217" t="s">
        <v>173</v>
      </c>
      <c r="G4217" s="16">
        <v>46298.780196087966</v>
      </c>
    </row>
    <row r="4218" spans="1:7" x14ac:dyDescent="0.35">
      <c r="A4218" t="s">
        <v>41</v>
      </c>
      <c r="B4218">
        <v>2018</v>
      </c>
      <c r="C4218" t="s">
        <v>14</v>
      </c>
      <c r="D4218" t="s">
        <v>15</v>
      </c>
      <c r="E4218">
        <v>2.7648313452879711</v>
      </c>
      <c r="F4218" t="s">
        <v>173</v>
      </c>
      <c r="G4218" s="16">
        <v>46298.780196087966</v>
      </c>
    </row>
    <row r="4219" spans="1:7" x14ac:dyDescent="0.35">
      <c r="A4219" t="s">
        <v>41</v>
      </c>
      <c r="B4219">
        <v>2018</v>
      </c>
      <c r="C4219" t="s">
        <v>16</v>
      </c>
      <c r="D4219" t="s">
        <v>17</v>
      </c>
      <c r="E4219">
        <v>96.491657988709406</v>
      </c>
      <c r="F4219" t="s">
        <v>173</v>
      </c>
      <c r="G4219" s="16">
        <v>46298.780196087966</v>
      </c>
    </row>
    <row r="4220" spans="1:7" x14ac:dyDescent="0.35">
      <c r="A4220" t="s">
        <v>41</v>
      </c>
      <c r="B4220">
        <v>2018</v>
      </c>
      <c r="C4220" t="s">
        <v>18</v>
      </c>
      <c r="D4220" t="s">
        <v>19</v>
      </c>
      <c r="E4220">
        <v>82.75853658536586</v>
      </c>
      <c r="F4220" t="s">
        <v>173</v>
      </c>
      <c r="G4220" s="16">
        <v>46298.780196087966</v>
      </c>
    </row>
    <row r="4221" spans="1:7" x14ac:dyDescent="0.35">
      <c r="A4221" t="s">
        <v>41</v>
      </c>
      <c r="B4221">
        <v>2018</v>
      </c>
      <c r="C4221" t="s">
        <v>20</v>
      </c>
      <c r="D4221" t="s">
        <v>21</v>
      </c>
      <c r="E4221">
        <v>5311916</v>
      </c>
      <c r="F4221" t="s">
        <v>173</v>
      </c>
      <c r="G4221" s="16">
        <v>46298.780196087966</v>
      </c>
    </row>
    <row r="4222" spans="1:7" x14ac:dyDescent="0.35">
      <c r="A4222" t="s">
        <v>41</v>
      </c>
      <c r="B4222">
        <v>2018</v>
      </c>
      <c r="C4222" t="s">
        <v>22</v>
      </c>
      <c r="D4222" t="s">
        <v>23</v>
      </c>
      <c r="E4222">
        <v>68.176120601231716</v>
      </c>
      <c r="F4222" t="s">
        <v>173</v>
      </c>
      <c r="G4222" s="16">
        <v>46298.780196087966</v>
      </c>
    </row>
    <row r="4223" spans="1:7" x14ac:dyDescent="0.35">
      <c r="A4223" t="s">
        <v>41</v>
      </c>
      <c r="B4223">
        <v>2019</v>
      </c>
      <c r="C4223" t="s">
        <v>6</v>
      </c>
      <c r="D4223" t="s">
        <v>7</v>
      </c>
      <c r="E4223">
        <v>100</v>
      </c>
      <c r="F4223" t="s">
        <v>173</v>
      </c>
      <c r="G4223" s="16">
        <v>46298.780196087966</v>
      </c>
    </row>
    <row r="4224" spans="1:7" x14ac:dyDescent="0.35">
      <c r="A4224" t="s">
        <v>41</v>
      </c>
      <c r="B4224">
        <v>2019</v>
      </c>
      <c r="C4224" t="s">
        <v>8</v>
      </c>
      <c r="D4224" t="s">
        <v>9</v>
      </c>
      <c r="E4224">
        <v>427497488848.36774</v>
      </c>
      <c r="F4224" t="s">
        <v>173</v>
      </c>
      <c r="G4224" s="16">
        <v>46298.780196087966</v>
      </c>
    </row>
    <row r="4225" spans="1:7" x14ac:dyDescent="0.35">
      <c r="A4225" t="s">
        <v>41</v>
      </c>
      <c r="B4225">
        <v>2019</v>
      </c>
      <c r="C4225" t="s">
        <v>10</v>
      </c>
      <c r="D4225" t="s">
        <v>11</v>
      </c>
      <c r="E4225">
        <v>1.4697078195414264</v>
      </c>
      <c r="F4225" t="s">
        <v>173</v>
      </c>
      <c r="G4225" s="16">
        <v>46298.780196087966</v>
      </c>
    </row>
    <row r="4226" spans="1:7" x14ac:dyDescent="0.35">
      <c r="A4226" t="s">
        <v>41</v>
      </c>
      <c r="B4226">
        <v>2019</v>
      </c>
      <c r="C4226" t="s">
        <v>12</v>
      </c>
      <c r="D4226" t="s">
        <v>13</v>
      </c>
      <c r="E4226">
        <v>90772.901704186545</v>
      </c>
      <c r="F4226" t="s">
        <v>173</v>
      </c>
      <c r="G4226" s="16">
        <v>46298.780196087966</v>
      </c>
    </row>
    <row r="4227" spans="1:7" x14ac:dyDescent="0.35">
      <c r="A4227" t="s">
        <v>41</v>
      </c>
      <c r="B4227">
        <v>2019</v>
      </c>
      <c r="C4227" t="s">
        <v>14</v>
      </c>
      <c r="D4227" t="s">
        <v>15</v>
      </c>
      <c r="E4227">
        <v>2.1677300330541072</v>
      </c>
      <c r="F4227" t="s">
        <v>173</v>
      </c>
      <c r="G4227" s="16">
        <v>46298.780196087966</v>
      </c>
    </row>
    <row r="4228" spans="1:7" x14ac:dyDescent="0.35">
      <c r="A4228" t="s">
        <v>41</v>
      </c>
      <c r="B4228">
        <v>2019</v>
      </c>
      <c r="C4228" t="s">
        <v>16</v>
      </c>
      <c r="D4228" t="s">
        <v>17</v>
      </c>
      <c r="E4228">
        <v>98.000004385314199</v>
      </c>
      <c r="F4228" t="s">
        <v>173</v>
      </c>
      <c r="G4228" s="16">
        <v>46298.780196087966</v>
      </c>
    </row>
    <row r="4229" spans="1:7" x14ac:dyDescent="0.35">
      <c r="A4229" t="s">
        <v>41</v>
      </c>
      <c r="B4229">
        <v>2019</v>
      </c>
      <c r="C4229" t="s">
        <v>18</v>
      </c>
      <c r="D4229" t="s">
        <v>19</v>
      </c>
      <c r="E4229">
        <v>82.958536585365863</v>
      </c>
      <c r="F4229" t="s">
        <v>173</v>
      </c>
      <c r="G4229" s="16">
        <v>46298.780196087966</v>
      </c>
    </row>
    <row r="4230" spans="1:7" x14ac:dyDescent="0.35">
      <c r="A4230" t="s">
        <v>41</v>
      </c>
      <c r="B4230">
        <v>2019</v>
      </c>
      <c r="C4230" t="s">
        <v>20</v>
      </c>
      <c r="D4230" t="s">
        <v>21</v>
      </c>
      <c r="E4230">
        <v>5347896</v>
      </c>
      <c r="F4230" t="s">
        <v>173</v>
      </c>
      <c r="G4230" s="16">
        <v>46298.780196087966</v>
      </c>
    </row>
    <row r="4231" spans="1:7" x14ac:dyDescent="0.35">
      <c r="A4231" t="s">
        <v>41</v>
      </c>
      <c r="B4231">
        <v>2019</v>
      </c>
      <c r="C4231" t="s">
        <v>22</v>
      </c>
      <c r="D4231" t="s">
        <v>23</v>
      </c>
      <c r="E4231">
        <v>68.880243105731978</v>
      </c>
      <c r="F4231" t="s">
        <v>173</v>
      </c>
      <c r="G4231" s="16">
        <v>46298.780196087966</v>
      </c>
    </row>
    <row r="4232" spans="1:7" x14ac:dyDescent="0.35">
      <c r="A4232" t="s">
        <v>41</v>
      </c>
      <c r="B4232">
        <v>2020</v>
      </c>
      <c r="C4232" t="s">
        <v>6</v>
      </c>
      <c r="D4232" t="s">
        <v>7</v>
      </c>
      <c r="E4232">
        <v>100</v>
      </c>
      <c r="F4232" t="s">
        <v>173</v>
      </c>
      <c r="G4232" s="16">
        <v>46298.780196087966</v>
      </c>
    </row>
    <row r="4233" spans="1:7" x14ac:dyDescent="0.35">
      <c r="A4233" t="s">
        <v>41</v>
      </c>
      <c r="B4233">
        <v>2020</v>
      </c>
      <c r="C4233" t="s">
        <v>8</v>
      </c>
      <c r="D4233" t="s">
        <v>9</v>
      </c>
      <c r="E4233">
        <v>421681140844.59009</v>
      </c>
      <c r="F4233" t="s">
        <v>173</v>
      </c>
      <c r="G4233" s="16">
        <v>46298.780196087966</v>
      </c>
    </row>
    <row r="4234" spans="1:7" x14ac:dyDescent="0.35">
      <c r="A4234" t="s">
        <v>41</v>
      </c>
      <c r="B4234">
        <v>2020</v>
      </c>
      <c r="C4234" t="s">
        <v>10</v>
      </c>
      <c r="D4234" t="s">
        <v>11</v>
      </c>
      <c r="E4234">
        <v>-1.3605572326158608</v>
      </c>
      <c r="F4234" t="s">
        <v>173</v>
      </c>
      <c r="G4234" s="16">
        <v>46298.780196087966</v>
      </c>
    </row>
    <row r="4235" spans="1:7" x14ac:dyDescent="0.35">
      <c r="A4235" t="s">
        <v>41</v>
      </c>
      <c r="B4235">
        <v>2020</v>
      </c>
      <c r="C4235" t="s">
        <v>12</v>
      </c>
      <c r="D4235" t="s">
        <v>13</v>
      </c>
      <c r="E4235">
        <v>89012.272380450362</v>
      </c>
      <c r="F4235" t="s">
        <v>173</v>
      </c>
      <c r="G4235" s="16">
        <v>46298.780196087966</v>
      </c>
    </row>
    <row r="4236" spans="1:7" x14ac:dyDescent="0.35">
      <c r="A4236" t="s">
        <v>41</v>
      </c>
      <c r="B4236">
        <v>2020</v>
      </c>
      <c r="C4236" t="s">
        <v>14</v>
      </c>
      <c r="D4236" t="s">
        <v>15</v>
      </c>
      <c r="E4236">
        <v>1.286584907079962</v>
      </c>
      <c r="F4236" t="s">
        <v>173</v>
      </c>
      <c r="G4236" s="16">
        <v>46298.780196087966</v>
      </c>
    </row>
    <row r="4237" spans="1:7" x14ac:dyDescent="0.35">
      <c r="A4237" t="s">
        <v>41</v>
      </c>
      <c r="B4237">
        <v>2020</v>
      </c>
      <c r="C4237" t="s">
        <v>16</v>
      </c>
      <c r="D4237" t="s">
        <v>17</v>
      </c>
      <c r="E4237">
        <v>94.607556470000006</v>
      </c>
      <c r="F4237" t="s">
        <v>173</v>
      </c>
      <c r="G4237" s="16">
        <v>46298.780196087966</v>
      </c>
    </row>
    <row r="4238" spans="1:7" x14ac:dyDescent="0.35">
      <c r="A4238" t="s">
        <v>41</v>
      </c>
      <c r="B4238">
        <v>2020</v>
      </c>
      <c r="C4238" t="s">
        <v>18</v>
      </c>
      <c r="D4238" t="s">
        <v>19</v>
      </c>
      <c r="E4238">
        <v>83.20975609756097</v>
      </c>
      <c r="F4238" t="s">
        <v>173</v>
      </c>
      <c r="G4238" s="16">
        <v>46298.780196087966</v>
      </c>
    </row>
    <row r="4239" spans="1:7" x14ac:dyDescent="0.35">
      <c r="A4239" t="s">
        <v>41</v>
      </c>
      <c r="B4239">
        <v>2020</v>
      </c>
      <c r="C4239" t="s">
        <v>20</v>
      </c>
      <c r="D4239" t="s">
        <v>21</v>
      </c>
      <c r="E4239">
        <v>5379475</v>
      </c>
      <c r="F4239" t="s">
        <v>173</v>
      </c>
      <c r="G4239" s="16">
        <v>46298.780196087966</v>
      </c>
    </row>
    <row r="4240" spans="1:7" x14ac:dyDescent="0.35">
      <c r="A4240" t="s">
        <v>41</v>
      </c>
      <c r="B4240">
        <v>2020</v>
      </c>
      <c r="C4240" t="s">
        <v>22</v>
      </c>
      <c r="D4240" t="s">
        <v>23</v>
      </c>
      <c r="E4240">
        <v>63.367318417904293</v>
      </c>
      <c r="F4240" t="s">
        <v>173</v>
      </c>
      <c r="G4240" s="16">
        <v>46298.780196087966</v>
      </c>
    </row>
    <row r="4241" spans="1:7" x14ac:dyDescent="0.35">
      <c r="A4241" t="s">
        <v>41</v>
      </c>
      <c r="B4241">
        <v>2021</v>
      </c>
      <c r="C4241" t="s">
        <v>6</v>
      </c>
      <c r="D4241" t="s">
        <v>7</v>
      </c>
      <c r="E4241">
        <v>100</v>
      </c>
      <c r="F4241" t="s">
        <v>173</v>
      </c>
      <c r="G4241" s="16">
        <v>46298.780196087966</v>
      </c>
    </row>
    <row r="4242" spans="1:7" x14ac:dyDescent="0.35">
      <c r="A4242" t="s">
        <v>41</v>
      </c>
      <c r="B4242">
        <v>2021</v>
      </c>
      <c r="C4242" t="s">
        <v>8</v>
      </c>
      <c r="D4242" t="s">
        <v>9</v>
      </c>
      <c r="E4242">
        <v>439152009907.47675</v>
      </c>
      <c r="F4242" t="s">
        <v>173</v>
      </c>
      <c r="G4242" s="16">
        <v>46298.780196087966</v>
      </c>
    </row>
    <row r="4243" spans="1:7" x14ac:dyDescent="0.35">
      <c r="A4243" t="s">
        <v>41</v>
      </c>
      <c r="B4243">
        <v>2021</v>
      </c>
      <c r="C4243" t="s">
        <v>10</v>
      </c>
      <c r="D4243" t="s">
        <v>11</v>
      </c>
      <c r="E4243">
        <v>4.1431468876919695</v>
      </c>
      <c r="F4243" t="s">
        <v>173</v>
      </c>
      <c r="G4243" s="16">
        <v>46298.780196087966</v>
      </c>
    </row>
    <row r="4244" spans="1:7" x14ac:dyDescent="0.35">
      <c r="A4244" t="s">
        <v>41</v>
      </c>
      <c r="B4244">
        <v>2021</v>
      </c>
      <c r="C4244" t="s">
        <v>12</v>
      </c>
      <c r="D4244" t="s">
        <v>13</v>
      </c>
      <c r="E4244">
        <v>92205.769863604888</v>
      </c>
      <c r="F4244" t="s">
        <v>173</v>
      </c>
      <c r="G4244" s="16">
        <v>46298.780196087966</v>
      </c>
    </row>
    <row r="4245" spans="1:7" x14ac:dyDescent="0.35">
      <c r="A4245" t="s">
        <v>41</v>
      </c>
      <c r="B4245">
        <v>2021</v>
      </c>
      <c r="C4245" t="s">
        <v>14</v>
      </c>
      <c r="D4245" t="s">
        <v>15</v>
      </c>
      <c r="E4245">
        <v>3.4838805526666938</v>
      </c>
      <c r="F4245" t="s">
        <v>173</v>
      </c>
      <c r="G4245" s="16">
        <v>46298.780196087966</v>
      </c>
    </row>
    <row r="4246" spans="1:7" x14ac:dyDescent="0.35">
      <c r="A4246" t="s">
        <v>41</v>
      </c>
      <c r="B4246">
        <v>2021</v>
      </c>
      <c r="C4246" t="s">
        <v>16</v>
      </c>
      <c r="D4246" t="s">
        <v>17</v>
      </c>
      <c r="E4246">
        <v>99.000003599999999</v>
      </c>
      <c r="F4246" t="s">
        <v>173</v>
      </c>
      <c r="G4246" s="16">
        <v>46298.780196087966</v>
      </c>
    </row>
    <row r="4247" spans="1:7" x14ac:dyDescent="0.35">
      <c r="A4247" t="s">
        <v>41</v>
      </c>
      <c r="B4247">
        <v>2021</v>
      </c>
      <c r="C4247" t="s">
        <v>18</v>
      </c>
      <c r="D4247" t="s">
        <v>19</v>
      </c>
      <c r="E4247">
        <v>83.163414634146349</v>
      </c>
      <c r="F4247" t="s">
        <v>173</v>
      </c>
      <c r="G4247" s="16">
        <v>46298.780196087966</v>
      </c>
    </row>
    <row r="4248" spans="1:7" x14ac:dyDescent="0.35">
      <c r="A4248" t="s">
        <v>41</v>
      </c>
      <c r="B4248">
        <v>2021</v>
      </c>
      <c r="C4248" t="s">
        <v>20</v>
      </c>
      <c r="D4248" t="s">
        <v>21</v>
      </c>
      <c r="E4248">
        <v>5408320</v>
      </c>
      <c r="F4248" t="s">
        <v>173</v>
      </c>
      <c r="G4248" s="16">
        <v>46298.780196087966</v>
      </c>
    </row>
    <row r="4249" spans="1:7" x14ac:dyDescent="0.35">
      <c r="A4249" t="s">
        <v>41</v>
      </c>
      <c r="B4249">
        <v>2021</v>
      </c>
      <c r="C4249" t="s">
        <v>22</v>
      </c>
      <c r="D4249" t="s">
        <v>23</v>
      </c>
      <c r="E4249">
        <v>69.106057234531065</v>
      </c>
      <c r="F4249" t="s">
        <v>173</v>
      </c>
      <c r="G4249" s="16">
        <v>46298.780196087966</v>
      </c>
    </row>
    <row r="4250" spans="1:7" x14ac:dyDescent="0.35">
      <c r="A4250" t="s">
        <v>41</v>
      </c>
      <c r="B4250">
        <v>2022</v>
      </c>
      <c r="C4250" t="s">
        <v>6</v>
      </c>
      <c r="D4250" t="s">
        <v>7</v>
      </c>
      <c r="E4250">
        <v>100</v>
      </c>
      <c r="F4250" t="s">
        <v>173</v>
      </c>
      <c r="G4250" s="16">
        <v>46298.780196087966</v>
      </c>
    </row>
    <row r="4251" spans="1:7" x14ac:dyDescent="0.35">
      <c r="A4251" t="s">
        <v>41</v>
      </c>
      <c r="B4251">
        <v>2022</v>
      </c>
      <c r="C4251" t="s">
        <v>8</v>
      </c>
      <c r="D4251" t="s">
        <v>9</v>
      </c>
      <c r="E4251">
        <v>457071158448.19592</v>
      </c>
      <c r="F4251" t="s">
        <v>173</v>
      </c>
      <c r="G4251" s="16">
        <v>46298.780196087966</v>
      </c>
    </row>
    <row r="4252" spans="1:7" x14ac:dyDescent="0.35">
      <c r="A4252" t="s">
        <v>41</v>
      </c>
      <c r="B4252">
        <v>2022</v>
      </c>
      <c r="C4252" t="s">
        <v>10</v>
      </c>
      <c r="D4252" t="s">
        <v>11</v>
      </c>
      <c r="E4252">
        <v>4.0803977065924073</v>
      </c>
      <c r="F4252" t="s">
        <v>173</v>
      </c>
      <c r="G4252" s="16">
        <v>46298.780196087966</v>
      </c>
    </row>
    <row r="4253" spans="1:7" x14ac:dyDescent="0.35">
      <c r="A4253" t="s">
        <v>41</v>
      </c>
      <c r="B4253">
        <v>2022</v>
      </c>
      <c r="C4253" t="s">
        <v>12</v>
      </c>
      <c r="D4253" t="s">
        <v>13</v>
      </c>
      <c r="E4253">
        <v>95109.820160572897</v>
      </c>
      <c r="F4253" t="s">
        <v>173</v>
      </c>
      <c r="G4253" s="16">
        <v>46298.780196087966</v>
      </c>
    </row>
    <row r="4254" spans="1:7" x14ac:dyDescent="0.35">
      <c r="A4254" t="s">
        <v>41</v>
      </c>
      <c r="B4254">
        <v>2022</v>
      </c>
      <c r="C4254" t="s">
        <v>14</v>
      </c>
      <c r="D4254" t="s">
        <v>15</v>
      </c>
      <c r="E4254">
        <v>5.7641231785227189</v>
      </c>
      <c r="F4254" t="s">
        <v>173</v>
      </c>
      <c r="G4254" s="16">
        <v>46298.780196087966</v>
      </c>
    </row>
    <row r="4255" spans="1:7" x14ac:dyDescent="0.35">
      <c r="A4255" t="s">
        <v>41</v>
      </c>
      <c r="B4255">
        <v>2022</v>
      </c>
      <c r="C4255" t="s">
        <v>16</v>
      </c>
      <c r="D4255" t="s">
        <v>17</v>
      </c>
      <c r="E4255">
        <v>98.999977639999997</v>
      </c>
      <c r="F4255" t="s">
        <v>173</v>
      </c>
      <c r="G4255" s="16">
        <v>46298.780196087966</v>
      </c>
    </row>
    <row r="4256" spans="1:7" x14ac:dyDescent="0.35">
      <c r="A4256" t="s">
        <v>41</v>
      </c>
      <c r="B4256">
        <v>2022</v>
      </c>
      <c r="C4256" t="s">
        <v>18</v>
      </c>
      <c r="D4256" t="s">
        <v>19</v>
      </c>
      <c r="E4256">
        <v>82.509756097560981</v>
      </c>
      <c r="F4256" t="s">
        <v>173</v>
      </c>
      <c r="G4256" s="16">
        <v>46298.780196087966</v>
      </c>
    </row>
    <row r="4257" spans="1:7" x14ac:dyDescent="0.35">
      <c r="A4257" t="s">
        <v>41</v>
      </c>
      <c r="B4257">
        <v>2022</v>
      </c>
      <c r="C4257" t="s">
        <v>20</v>
      </c>
      <c r="D4257" t="s">
        <v>21</v>
      </c>
      <c r="E4257">
        <v>5457127</v>
      </c>
      <c r="F4257" t="s">
        <v>173</v>
      </c>
      <c r="G4257" s="16">
        <v>46298.780196087966</v>
      </c>
    </row>
    <row r="4258" spans="1:7" x14ac:dyDescent="0.35">
      <c r="A4258" t="s">
        <v>41</v>
      </c>
      <c r="B4258">
        <v>2022</v>
      </c>
      <c r="C4258" t="s">
        <v>22</v>
      </c>
      <c r="D4258" t="s">
        <v>23</v>
      </c>
      <c r="E4258">
        <v>79.921601136303323</v>
      </c>
      <c r="F4258" t="s">
        <v>173</v>
      </c>
      <c r="G4258" s="16">
        <v>46298.780196087966</v>
      </c>
    </row>
    <row r="4259" spans="1:7" x14ac:dyDescent="0.35">
      <c r="A4259" t="s">
        <v>41</v>
      </c>
      <c r="B4259">
        <v>2023</v>
      </c>
      <c r="C4259" t="s">
        <v>6</v>
      </c>
      <c r="D4259" t="s">
        <v>7</v>
      </c>
      <c r="E4259">
        <v>100</v>
      </c>
      <c r="F4259" t="s">
        <v>173</v>
      </c>
      <c r="G4259" s="16">
        <v>46298.780196087966</v>
      </c>
    </row>
    <row r="4260" spans="1:7" x14ac:dyDescent="0.35">
      <c r="A4260" t="s">
        <v>41</v>
      </c>
      <c r="B4260">
        <v>2023</v>
      </c>
      <c r="C4260" t="s">
        <v>8</v>
      </c>
      <c r="D4260" t="s">
        <v>9</v>
      </c>
      <c r="E4260">
        <v>458683228227.52979</v>
      </c>
      <c r="F4260" t="s">
        <v>173</v>
      </c>
      <c r="G4260" s="16">
        <v>46298.780196087966</v>
      </c>
    </row>
    <row r="4261" spans="1:7" x14ac:dyDescent="0.35">
      <c r="A4261" t="s">
        <v>41</v>
      </c>
      <c r="B4261">
        <v>2023</v>
      </c>
      <c r="C4261" t="s">
        <v>10</v>
      </c>
      <c r="D4261" t="s">
        <v>11</v>
      </c>
      <c r="E4261">
        <v>0.35269558131976453</v>
      </c>
      <c r="F4261" t="s">
        <v>173</v>
      </c>
      <c r="G4261" s="16">
        <v>46298.780196087966</v>
      </c>
    </row>
    <row r="4262" spans="1:7" x14ac:dyDescent="0.35">
      <c r="A4262" t="s">
        <v>41</v>
      </c>
      <c r="B4262">
        <v>2023</v>
      </c>
      <c r="C4262" t="s">
        <v>12</v>
      </c>
      <c r="D4262" t="s">
        <v>13</v>
      </c>
      <c r="E4262">
        <v>94364.964175433561</v>
      </c>
      <c r="F4262" t="s">
        <v>173</v>
      </c>
      <c r="G4262" s="16">
        <v>46298.780196087966</v>
      </c>
    </row>
    <row r="4263" spans="1:7" x14ac:dyDescent="0.35">
      <c r="A4263" t="s">
        <v>41</v>
      </c>
      <c r="B4263">
        <v>2023</v>
      </c>
      <c r="C4263" t="s">
        <v>14</v>
      </c>
      <c r="D4263" t="s">
        <v>15</v>
      </c>
      <c r="E4263">
        <v>5.517849871046594</v>
      </c>
      <c r="F4263" t="s">
        <v>173</v>
      </c>
      <c r="G4263" s="16">
        <v>46298.780196087966</v>
      </c>
    </row>
    <row r="4264" spans="1:7" x14ac:dyDescent="0.35">
      <c r="A4264" t="s">
        <v>41</v>
      </c>
      <c r="B4264">
        <v>2023</v>
      </c>
      <c r="C4264" t="s">
        <v>16</v>
      </c>
      <c r="D4264" t="s">
        <v>17</v>
      </c>
      <c r="E4264">
        <v>99.00000258</v>
      </c>
      <c r="F4264" t="s">
        <v>173</v>
      </c>
      <c r="G4264" s="16">
        <v>46298.780196087966</v>
      </c>
    </row>
    <row r="4265" spans="1:7" x14ac:dyDescent="0.35">
      <c r="A4265" t="s">
        <v>41</v>
      </c>
      <c r="B4265">
        <v>2023</v>
      </c>
      <c r="C4265" t="s">
        <v>18</v>
      </c>
      <c r="D4265" t="s">
        <v>19</v>
      </c>
      <c r="E4265">
        <v>83.012195121951237</v>
      </c>
      <c r="F4265" t="s">
        <v>173</v>
      </c>
      <c r="G4265" s="16">
        <v>46298.780196087966</v>
      </c>
    </row>
    <row r="4266" spans="1:7" x14ac:dyDescent="0.35">
      <c r="A4266" t="s">
        <v>41</v>
      </c>
      <c r="B4266">
        <v>2023</v>
      </c>
      <c r="C4266" t="s">
        <v>20</v>
      </c>
      <c r="D4266" t="s">
        <v>21</v>
      </c>
      <c r="E4266">
        <v>5519601</v>
      </c>
      <c r="F4266" t="s">
        <v>173</v>
      </c>
      <c r="G4266" s="16">
        <v>46298.780196087966</v>
      </c>
    </row>
    <row r="4267" spans="1:7" x14ac:dyDescent="0.35">
      <c r="A4267" t="s">
        <v>41</v>
      </c>
      <c r="B4267">
        <v>2023</v>
      </c>
      <c r="C4267" t="s">
        <v>22</v>
      </c>
      <c r="D4267" t="s">
        <v>23</v>
      </c>
      <c r="E4267">
        <v>77.401189583706014</v>
      </c>
      <c r="F4267" t="s">
        <v>173</v>
      </c>
      <c r="G4267" s="16">
        <v>46298.780196087966</v>
      </c>
    </row>
    <row r="4268" spans="1:7" x14ac:dyDescent="0.35">
      <c r="A4268" t="s">
        <v>41</v>
      </c>
      <c r="B4268">
        <v>2024</v>
      </c>
      <c r="C4268" t="s">
        <v>6</v>
      </c>
      <c r="D4268" t="s">
        <v>7</v>
      </c>
      <c r="E4268">
        <v>100</v>
      </c>
      <c r="F4268" t="s">
        <v>173</v>
      </c>
      <c r="G4268" s="16">
        <v>46298.780196087966</v>
      </c>
    </row>
    <row r="4269" spans="1:7" x14ac:dyDescent="0.35">
      <c r="A4269" t="s">
        <v>41</v>
      </c>
      <c r="B4269">
        <v>2024</v>
      </c>
      <c r="C4269" t="s">
        <v>8</v>
      </c>
      <c r="D4269" t="s">
        <v>9</v>
      </c>
      <c r="E4269">
        <v>465213599254.87488</v>
      </c>
      <c r="F4269" t="s">
        <v>173</v>
      </c>
      <c r="G4269" s="16">
        <v>46298.780196087966</v>
      </c>
    </row>
    <row r="4270" spans="1:7" x14ac:dyDescent="0.35">
      <c r="A4270" t="s">
        <v>41</v>
      </c>
      <c r="B4270">
        <v>2024</v>
      </c>
      <c r="C4270" t="s">
        <v>10</v>
      </c>
      <c r="D4270" t="s">
        <v>11</v>
      </c>
      <c r="E4270">
        <v>1.4237213452473725</v>
      </c>
      <c r="F4270" t="s">
        <v>173</v>
      </c>
      <c r="G4270" s="16">
        <v>46298.780196087966</v>
      </c>
    </row>
    <row r="4271" spans="1:7" x14ac:dyDescent="0.35">
      <c r="A4271" t="s">
        <v>41</v>
      </c>
      <c r="B4271">
        <v>2024</v>
      </c>
      <c r="C4271" t="s">
        <v>12</v>
      </c>
      <c r="D4271" t="s">
        <v>13</v>
      </c>
      <c r="E4271">
        <v>94803.670493164129</v>
      </c>
      <c r="F4271" t="s">
        <v>173</v>
      </c>
      <c r="G4271" s="16">
        <v>46298.780196087966</v>
      </c>
    </row>
    <row r="4272" spans="1:7" x14ac:dyDescent="0.35">
      <c r="A4272" t="s">
        <v>41</v>
      </c>
      <c r="B4272">
        <v>2024</v>
      </c>
      <c r="C4272" t="s">
        <v>14</v>
      </c>
      <c r="D4272" t="s">
        <v>15</v>
      </c>
      <c r="E4272">
        <v>3.1453013443108051</v>
      </c>
      <c r="F4272" t="s">
        <v>173</v>
      </c>
      <c r="G4272" s="16">
        <v>46298.780196087966</v>
      </c>
    </row>
    <row r="4273" spans="1:7" x14ac:dyDescent="0.35">
      <c r="A4273" t="s">
        <v>41</v>
      </c>
      <c r="B4273">
        <v>2024</v>
      </c>
      <c r="C4273" t="s">
        <v>16</v>
      </c>
      <c r="D4273" t="s">
        <v>17</v>
      </c>
      <c r="E4273">
        <v>99</v>
      </c>
      <c r="F4273" t="s">
        <v>173</v>
      </c>
      <c r="G4273" s="16">
        <v>46298.780196087966</v>
      </c>
    </row>
    <row r="4274" spans="1:7" x14ac:dyDescent="0.35">
      <c r="A4274" t="s">
        <v>41</v>
      </c>
      <c r="B4274">
        <v>2024</v>
      </c>
      <c r="C4274" t="s">
        <v>18</v>
      </c>
      <c r="D4274" t="s">
        <v>19</v>
      </c>
      <c r="E4274">
        <v>83.160975609756093</v>
      </c>
      <c r="F4274" t="s">
        <v>173</v>
      </c>
      <c r="G4274" s="16">
        <v>46298.780196087966</v>
      </c>
    </row>
    <row r="4275" spans="1:7" x14ac:dyDescent="0.35">
      <c r="A4275" t="s">
        <v>41</v>
      </c>
      <c r="B4275">
        <v>2024</v>
      </c>
      <c r="C4275" t="s">
        <v>20</v>
      </c>
      <c r="D4275" t="s">
        <v>21</v>
      </c>
      <c r="E4275">
        <v>5572279</v>
      </c>
      <c r="F4275" t="s">
        <v>173</v>
      </c>
      <c r="G4275" s="16">
        <v>46298.780196087966</v>
      </c>
    </row>
    <row r="4276" spans="1:7" x14ac:dyDescent="0.35">
      <c r="A4276" t="s">
        <v>41</v>
      </c>
      <c r="B4276">
        <v>2024</v>
      </c>
      <c r="C4276" t="s">
        <v>22</v>
      </c>
      <c r="D4276" t="s">
        <v>23</v>
      </c>
      <c r="E4276">
        <v>79.579636822772414</v>
      </c>
      <c r="F4276" t="s">
        <v>173</v>
      </c>
      <c r="G4276" s="16">
        <v>46298.780196087966</v>
      </c>
    </row>
    <row r="4277" spans="1:7" x14ac:dyDescent="0.35">
      <c r="A4277" t="s">
        <v>42</v>
      </c>
      <c r="B4277">
        <v>2000</v>
      </c>
      <c r="C4277" t="s">
        <v>6</v>
      </c>
      <c r="D4277" t="s">
        <v>7</v>
      </c>
      <c r="E4277">
        <v>100</v>
      </c>
      <c r="F4277" t="s">
        <v>173</v>
      </c>
      <c r="G4277" s="16">
        <v>46298.780196087966</v>
      </c>
    </row>
    <row r="4278" spans="1:7" x14ac:dyDescent="0.35">
      <c r="A4278" t="s">
        <v>42</v>
      </c>
      <c r="B4278">
        <v>2000</v>
      </c>
      <c r="C4278" t="s">
        <v>8</v>
      </c>
      <c r="D4278" t="s">
        <v>9</v>
      </c>
      <c r="E4278">
        <v>118968749812.9222</v>
      </c>
      <c r="F4278" t="s">
        <v>173</v>
      </c>
      <c r="G4278" s="16">
        <v>46298.780196087966</v>
      </c>
    </row>
    <row r="4279" spans="1:7" x14ac:dyDescent="0.35">
      <c r="A4279" t="s">
        <v>42</v>
      </c>
      <c r="B4279">
        <v>2000</v>
      </c>
      <c r="C4279" t="s">
        <v>10</v>
      </c>
      <c r="D4279" t="s">
        <v>11</v>
      </c>
      <c r="E4279">
        <v>2.8687908731406537</v>
      </c>
      <c r="F4279" t="s">
        <v>173</v>
      </c>
      <c r="G4279" s="16">
        <v>46298.780196087966</v>
      </c>
    </row>
    <row r="4280" spans="1:7" x14ac:dyDescent="0.35">
      <c r="A4280" t="s">
        <v>42</v>
      </c>
      <c r="B4280">
        <v>2000</v>
      </c>
      <c r="C4280" t="s">
        <v>12</v>
      </c>
      <c r="D4280" t="s">
        <v>13</v>
      </c>
      <c r="E4280">
        <v>35984.628801611638</v>
      </c>
      <c r="F4280" t="s">
        <v>173</v>
      </c>
      <c r="G4280" s="16">
        <v>46298.780196087966</v>
      </c>
    </row>
    <row r="4281" spans="1:7" x14ac:dyDescent="0.35">
      <c r="A4281" t="s">
        <v>42</v>
      </c>
      <c r="B4281">
        <v>2000</v>
      </c>
      <c r="C4281" t="s">
        <v>14</v>
      </c>
      <c r="D4281" t="s">
        <v>15</v>
      </c>
      <c r="E4281">
        <v>2.6152344624631958</v>
      </c>
      <c r="F4281" t="s">
        <v>173</v>
      </c>
      <c r="G4281" s="16">
        <v>46298.780196087966</v>
      </c>
    </row>
    <row r="4282" spans="1:7" x14ac:dyDescent="0.35">
      <c r="A4282" t="s">
        <v>42</v>
      </c>
      <c r="B4282">
        <v>2000</v>
      </c>
      <c r="C4282" t="s">
        <v>16</v>
      </c>
      <c r="D4282" t="s">
        <v>17</v>
      </c>
      <c r="E4282">
        <v>47.379556543209603</v>
      </c>
      <c r="F4282" t="s">
        <v>173</v>
      </c>
      <c r="G4282" s="16">
        <v>46298.780196087966</v>
      </c>
    </row>
    <row r="4283" spans="1:7" x14ac:dyDescent="0.35">
      <c r="A4283" t="s">
        <v>42</v>
      </c>
      <c r="B4283">
        <v>2000</v>
      </c>
      <c r="C4283" t="s">
        <v>18</v>
      </c>
      <c r="D4283" t="s">
        <v>19</v>
      </c>
      <c r="E4283">
        <v>78.636585365853662</v>
      </c>
      <c r="F4283" t="s">
        <v>173</v>
      </c>
      <c r="G4283" s="16">
        <v>46298.780196087966</v>
      </c>
    </row>
    <row r="4284" spans="1:7" x14ac:dyDescent="0.35">
      <c r="A4284" t="s">
        <v>42</v>
      </c>
      <c r="B4284">
        <v>2000</v>
      </c>
      <c r="C4284" t="s">
        <v>20</v>
      </c>
      <c r="D4284" t="s">
        <v>21</v>
      </c>
      <c r="E4284">
        <v>3857700</v>
      </c>
      <c r="F4284" t="s">
        <v>173</v>
      </c>
      <c r="G4284" s="16">
        <v>46298.780196087966</v>
      </c>
    </row>
    <row r="4285" spans="1:7" x14ac:dyDescent="0.35">
      <c r="A4285" t="s">
        <v>42</v>
      </c>
      <c r="B4285">
        <v>2000</v>
      </c>
      <c r="C4285" t="s">
        <v>22</v>
      </c>
      <c r="D4285" t="s">
        <v>23</v>
      </c>
      <c r="E4285">
        <v>68.516926876893166</v>
      </c>
      <c r="F4285" t="s">
        <v>173</v>
      </c>
      <c r="G4285" s="16">
        <v>46298.780196087966</v>
      </c>
    </row>
    <row r="4286" spans="1:7" x14ac:dyDescent="0.35">
      <c r="A4286" t="s">
        <v>42</v>
      </c>
      <c r="B4286">
        <v>2001</v>
      </c>
      <c r="C4286" t="s">
        <v>6</v>
      </c>
      <c r="D4286" t="s">
        <v>7</v>
      </c>
      <c r="E4286">
        <v>100</v>
      </c>
      <c r="F4286" t="s">
        <v>173</v>
      </c>
      <c r="G4286" s="16">
        <v>46298.780196087966</v>
      </c>
    </row>
    <row r="4287" spans="1:7" x14ac:dyDescent="0.35">
      <c r="A4287" t="s">
        <v>42</v>
      </c>
      <c r="B4287">
        <v>2001</v>
      </c>
      <c r="C4287" t="s">
        <v>8</v>
      </c>
      <c r="D4287" t="s">
        <v>9</v>
      </c>
      <c r="E4287">
        <v>123032216234.3027</v>
      </c>
      <c r="F4287" t="s">
        <v>173</v>
      </c>
      <c r="G4287" s="16">
        <v>46298.780196087966</v>
      </c>
    </row>
    <row r="4288" spans="1:7" x14ac:dyDescent="0.35">
      <c r="A4288" t="s">
        <v>42</v>
      </c>
      <c r="B4288">
        <v>2001</v>
      </c>
      <c r="C4288" t="s">
        <v>10</v>
      </c>
      <c r="D4288" t="s">
        <v>11</v>
      </c>
      <c r="E4288">
        <v>3.4155746175111403</v>
      </c>
      <c r="F4288" t="s">
        <v>173</v>
      </c>
      <c r="G4288" s="16">
        <v>46298.780196087966</v>
      </c>
    </row>
    <row r="4289" spans="1:7" x14ac:dyDescent="0.35">
      <c r="A4289" t="s">
        <v>42</v>
      </c>
      <c r="B4289">
        <v>2001</v>
      </c>
      <c r="C4289" t="s">
        <v>12</v>
      </c>
      <c r="D4289" t="s">
        <v>13</v>
      </c>
      <c r="E4289">
        <v>36995.060319877375</v>
      </c>
      <c r="F4289" t="s">
        <v>173</v>
      </c>
      <c r="G4289" s="16">
        <v>46298.780196087966</v>
      </c>
    </row>
    <row r="4290" spans="1:7" x14ac:dyDescent="0.35">
      <c r="A4290" t="s">
        <v>42</v>
      </c>
      <c r="B4290">
        <v>2001</v>
      </c>
      <c r="C4290" t="s">
        <v>14</v>
      </c>
      <c r="D4290" t="s">
        <v>15</v>
      </c>
      <c r="E4290">
        <v>2.6258163039290259</v>
      </c>
      <c r="F4290" t="s">
        <v>173</v>
      </c>
      <c r="G4290" s="16">
        <v>46298.780196087966</v>
      </c>
    </row>
    <row r="4291" spans="1:7" x14ac:dyDescent="0.35">
      <c r="A4291" t="s">
        <v>42</v>
      </c>
      <c r="B4291">
        <v>2001</v>
      </c>
      <c r="C4291" t="s">
        <v>16</v>
      </c>
      <c r="D4291" t="s">
        <v>17</v>
      </c>
      <c r="E4291">
        <v>53.241015294127898</v>
      </c>
      <c r="F4291" t="s">
        <v>173</v>
      </c>
      <c r="G4291" s="16">
        <v>46298.780196087966</v>
      </c>
    </row>
    <row r="4292" spans="1:7" x14ac:dyDescent="0.35">
      <c r="A4292" t="s">
        <v>42</v>
      </c>
      <c r="B4292">
        <v>2001</v>
      </c>
      <c r="C4292" t="s">
        <v>18</v>
      </c>
      <c r="D4292" t="s">
        <v>19</v>
      </c>
      <c r="E4292">
        <v>78.692682926829278</v>
      </c>
      <c r="F4292" t="s">
        <v>173</v>
      </c>
      <c r="G4292" s="16">
        <v>46298.780196087966</v>
      </c>
    </row>
    <row r="4293" spans="1:7" x14ac:dyDescent="0.35">
      <c r="A4293" t="s">
        <v>42</v>
      </c>
      <c r="B4293">
        <v>2001</v>
      </c>
      <c r="C4293" t="s">
        <v>20</v>
      </c>
      <c r="D4293" t="s">
        <v>21</v>
      </c>
      <c r="E4293">
        <v>3880500</v>
      </c>
      <c r="F4293" t="s">
        <v>173</v>
      </c>
      <c r="G4293" s="16">
        <v>46298.780196087966</v>
      </c>
    </row>
    <row r="4294" spans="1:7" x14ac:dyDescent="0.35">
      <c r="A4294" t="s">
        <v>42</v>
      </c>
      <c r="B4294">
        <v>2001</v>
      </c>
      <c r="C4294" t="s">
        <v>22</v>
      </c>
      <c r="D4294" t="s">
        <v>23</v>
      </c>
      <c r="E4294">
        <v>67.233824352041765</v>
      </c>
      <c r="F4294" t="s">
        <v>173</v>
      </c>
      <c r="G4294" s="16">
        <v>46298.780196087966</v>
      </c>
    </row>
    <row r="4295" spans="1:7" x14ac:dyDescent="0.35">
      <c r="A4295" t="s">
        <v>42</v>
      </c>
      <c r="B4295">
        <v>2002</v>
      </c>
      <c r="C4295" t="s">
        <v>6</v>
      </c>
      <c r="D4295" t="s">
        <v>7</v>
      </c>
      <c r="E4295">
        <v>100</v>
      </c>
      <c r="F4295" t="s">
        <v>173</v>
      </c>
      <c r="G4295" s="16">
        <v>46298.780196087966</v>
      </c>
    </row>
    <row r="4296" spans="1:7" x14ac:dyDescent="0.35">
      <c r="A4296" t="s">
        <v>42</v>
      </c>
      <c r="B4296">
        <v>2002</v>
      </c>
      <c r="C4296" t="s">
        <v>8</v>
      </c>
      <c r="D4296" t="s">
        <v>9</v>
      </c>
      <c r="E4296">
        <v>128833364776.4632</v>
      </c>
      <c r="F4296" t="s">
        <v>173</v>
      </c>
      <c r="G4296" s="16">
        <v>46298.780196087966</v>
      </c>
    </row>
    <row r="4297" spans="1:7" x14ac:dyDescent="0.35">
      <c r="A4297" t="s">
        <v>42</v>
      </c>
      <c r="B4297">
        <v>2002</v>
      </c>
      <c r="C4297" t="s">
        <v>10</v>
      </c>
      <c r="D4297" t="s">
        <v>11</v>
      </c>
      <c r="E4297">
        <v>4.7151459347141866</v>
      </c>
      <c r="F4297" t="s">
        <v>173</v>
      </c>
      <c r="G4297" s="16">
        <v>46298.780196087966</v>
      </c>
    </row>
    <row r="4298" spans="1:7" x14ac:dyDescent="0.35">
      <c r="A4298" t="s">
        <v>42</v>
      </c>
      <c r="B4298">
        <v>2002</v>
      </c>
      <c r="C4298" t="s">
        <v>12</v>
      </c>
      <c r="D4298" t="s">
        <v>13</v>
      </c>
      <c r="E4298">
        <v>38072.271383505227</v>
      </c>
      <c r="F4298" t="s">
        <v>173</v>
      </c>
      <c r="G4298" s="16">
        <v>46298.780196087966</v>
      </c>
    </row>
    <row r="4299" spans="1:7" x14ac:dyDescent="0.35">
      <c r="A4299" t="s">
        <v>42</v>
      </c>
      <c r="B4299">
        <v>2002</v>
      </c>
      <c r="C4299" t="s">
        <v>14</v>
      </c>
      <c r="D4299" t="s">
        <v>15</v>
      </c>
      <c r="E4299">
        <v>2.6770925771160479</v>
      </c>
      <c r="F4299" t="s">
        <v>173</v>
      </c>
      <c r="G4299" s="16">
        <v>46298.780196087966</v>
      </c>
    </row>
    <row r="4300" spans="1:7" x14ac:dyDescent="0.35">
      <c r="A4300" t="s">
        <v>42</v>
      </c>
      <c r="B4300">
        <v>2002</v>
      </c>
      <c r="C4300" t="s">
        <v>16</v>
      </c>
      <c r="D4300" t="s">
        <v>17</v>
      </c>
      <c r="E4300">
        <v>59.080753281293099</v>
      </c>
      <c r="F4300" t="s">
        <v>173</v>
      </c>
      <c r="G4300" s="16">
        <v>46298.780196087966</v>
      </c>
    </row>
    <row r="4301" spans="1:7" x14ac:dyDescent="0.35">
      <c r="A4301" t="s">
        <v>42</v>
      </c>
      <c r="B4301">
        <v>2002</v>
      </c>
      <c r="C4301" t="s">
        <v>18</v>
      </c>
      <c r="D4301" t="s">
        <v>19</v>
      </c>
      <c r="E4301">
        <v>78.846341463414632</v>
      </c>
      <c r="F4301" t="s">
        <v>173</v>
      </c>
      <c r="G4301" s="16">
        <v>46298.780196087966</v>
      </c>
    </row>
    <row r="4302" spans="1:7" x14ac:dyDescent="0.35">
      <c r="A4302" t="s">
        <v>42</v>
      </c>
      <c r="B4302">
        <v>2002</v>
      </c>
      <c r="C4302" t="s">
        <v>20</v>
      </c>
      <c r="D4302" t="s">
        <v>21</v>
      </c>
      <c r="E4302">
        <v>3948500</v>
      </c>
      <c r="F4302" t="s">
        <v>173</v>
      </c>
      <c r="G4302" s="16">
        <v>46298.780196087966</v>
      </c>
    </row>
    <row r="4303" spans="1:7" x14ac:dyDescent="0.35">
      <c r="A4303" t="s">
        <v>42</v>
      </c>
      <c r="B4303">
        <v>2002</v>
      </c>
      <c r="C4303" t="s">
        <v>22</v>
      </c>
      <c r="D4303" t="s">
        <v>23</v>
      </c>
      <c r="E4303">
        <v>62.655994555447883</v>
      </c>
      <c r="F4303" t="s">
        <v>173</v>
      </c>
      <c r="G4303" s="16">
        <v>46298.780196087966</v>
      </c>
    </row>
    <row r="4304" spans="1:7" x14ac:dyDescent="0.35">
      <c r="A4304" t="s">
        <v>42</v>
      </c>
      <c r="B4304">
        <v>2003</v>
      </c>
      <c r="C4304" t="s">
        <v>6</v>
      </c>
      <c r="D4304" t="s">
        <v>7</v>
      </c>
      <c r="E4304">
        <v>100</v>
      </c>
      <c r="F4304" t="s">
        <v>173</v>
      </c>
      <c r="G4304" s="16">
        <v>46298.780196087966</v>
      </c>
    </row>
    <row r="4305" spans="1:7" x14ac:dyDescent="0.35">
      <c r="A4305" t="s">
        <v>42</v>
      </c>
      <c r="B4305">
        <v>2003</v>
      </c>
      <c r="C4305" t="s">
        <v>8</v>
      </c>
      <c r="D4305" t="s">
        <v>9</v>
      </c>
      <c r="E4305">
        <v>134921868357.13408</v>
      </c>
      <c r="F4305" t="s">
        <v>173</v>
      </c>
      <c r="G4305" s="16">
        <v>46298.780196087966</v>
      </c>
    </row>
    <row r="4306" spans="1:7" x14ac:dyDescent="0.35">
      <c r="A4306" t="s">
        <v>42</v>
      </c>
      <c r="B4306">
        <v>2003</v>
      </c>
      <c r="C4306" t="s">
        <v>10</v>
      </c>
      <c r="D4306" t="s">
        <v>11</v>
      </c>
      <c r="E4306">
        <v>4.7258748471212755</v>
      </c>
      <c r="F4306" t="s">
        <v>173</v>
      </c>
      <c r="G4306" s="16">
        <v>46298.780196087966</v>
      </c>
    </row>
    <row r="4307" spans="1:7" x14ac:dyDescent="0.35">
      <c r="A4307" t="s">
        <v>42</v>
      </c>
      <c r="B4307">
        <v>2003</v>
      </c>
      <c r="C4307" t="s">
        <v>12</v>
      </c>
      <c r="D4307" t="s">
        <v>13</v>
      </c>
      <c r="E4307">
        <v>39092.345520271185</v>
      </c>
      <c r="F4307" t="s">
        <v>173</v>
      </c>
      <c r="G4307" s="16">
        <v>46298.780196087966</v>
      </c>
    </row>
    <row r="4308" spans="1:7" x14ac:dyDescent="0.35">
      <c r="A4308" t="s">
        <v>42</v>
      </c>
      <c r="B4308">
        <v>2003</v>
      </c>
      <c r="C4308" t="s">
        <v>14</v>
      </c>
      <c r="D4308" t="s">
        <v>15</v>
      </c>
      <c r="E4308">
        <v>1.7535744475955739</v>
      </c>
      <c r="F4308" t="s">
        <v>173</v>
      </c>
      <c r="G4308" s="16">
        <v>46298.780196087966</v>
      </c>
    </row>
    <row r="4309" spans="1:7" x14ac:dyDescent="0.35">
      <c r="A4309" t="s">
        <v>42</v>
      </c>
      <c r="B4309">
        <v>2003</v>
      </c>
      <c r="C4309" t="s">
        <v>16</v>
      </c>
      <c r="D4309" t="s">
        <v>17</v>
      </c>
      <c r="E4309">
        <v>60.9625398663824</v>
      </c>
      <c r="F4309" t="s">
        <v>173</v>
      </c>
      <c r="G4309" s="16">
        <v>46298.780196087966</v>
      </c>
    </row>
    <row r="4310" spans="1:7" x14ac:dyDescent="0.35">
      <c r="A4310" t="s">
        <v>42</v>
      </c>
      <c r="B4310">
        <v>2003</v>
      </c>
      <c r="C4310" t="s">
        <v>18</v>
      </c>
      <c r="D4310" t="s">
        <v>19</v>
      </c>
      <c r="E4310">
        <v>79.146341463414643</v>
      </c>
      <c r="F4310" t="s">
        <v>173</v>
      </c>
      <c r="G4310" s="16">
        <v>46298.780196087966</v>
      </c>
    </row>
    <row r="4311" spans="1:7" x14ac:dyDescent="0.35">
      <c r="A4311" t="s">
        <v>42</v>
      </c>
      <c r="B4311">
        <v>2003</v>
      </c>
      <c r="C4311" t="s">
        <v>20</v>
      </c>
      <c r="D4311" t="s">
        <v>21</v>
      </c>
      <c r="E4311">
        <v>4027200</v>
      </c>
      <c r="F4311" t="s">
        <v>173</v>
      </c>
      <c r="G4311" s="16">
        <v>46298.780196087966</v>
      </c>
    </row>
    <row r="4312" spans="1:7" x14ac:dyDescent="0.35">
      <c r="A4312" t="s">
        <v>42</v>
      </c>
      <c r="B4312">
        <v>2003</v>
      </c>
      <c r="C4312" t="s">
        <v>22</v>
      </c>
      <c r="D4312" t="s">
        <v>23</v>
      </c>
      <c r="E4312">
        <v>57.914769345753001</v>
      </c>
      <c r="F4312" t="s">
        <v>173</v>
      </c>
      <c r="G4312" s="16">
        <v>46298.780196087966</v>
      </c>
    </row>
    <row r="4313" spans="1:7" x14ac:dyDescent="0.35">
      <c r="A4313" t="s">
        <v>42</v>
      </c>
      <c r="B4313">
        <v>2004</v>
      </c>
      <c r="C4313" t="s">
        <v>6</v>
      </c>
      <c r="D4313" t="s">
        <v>7</v>
      </c>
      <c r="E4313">
        <v>100</v>
      </c>
      <c r="F4313" t="s">
        <v>173</v>
      </c>
      <c r="G4313" s="16">
        <v>46298.780196087966</v>
      </c>
    </row>
    <row r="4314" spans="1:7" x14ac:dyDescent="0.35">
      <c r="A4314" t="s">
        <v>42</v>
      </c>
      <c r="B4314">
        <v>2004</v>
      </c>
      <c r="C4314" t="s">
        <v>8</v>
      </c>
      <c r="D4314" t="s">
        <v>9</v>
      </c>
      <c r="E4314">
        <v>140440895647.61093</v>
      </c>
      <c r="F4314" t="s">
        <v>173</v>
      </c>
      <c r="G4314" s="16">
        <v>46298.780196087966</v>
      </c>
    </row>
    <row r="4315" spans="1:7" x14ac:dyDescent="0.35">
      <c r="A4315" t="s">
        <v>42</v>
      </c>
      <c r="B4315">
        <v>2004</v>
      </c>
      <c r="C4315" t="s">
        <v>10</v>
      </c>
      <c r="D4315" t="s">
        <v>11</v>
      </c>
      <c r="E4315">
        <v>4.0905357727986313</v>
      </c>
      <c r="F4315" t="s">
        <v>173</v>
      </c>
      <c r="G4315" s="16">
        <v>46298.780196087966</v>
      </c>
    </row>
    <row r="4316" spans="1:7" x14ac:dyDescent="0.35">
      <c r="A4316" t="s">
        <v>42</v>
      </c>
      <c r="B4316">
        <v>2004</v>
      </c>
      <c r="C4316" t="s">
        <v>12</v>
      </c>
      <c r="D4316" t="s">
        <v>13</v>
      </c>
      <c r="E4316">
        <v>40091.139948733166</v>
      </c>
      <c r="F4316" t="s">
        <v>173</v>
      </c>
      <c r="G4316" s="16">
        <v>46298.780196087966</v>
      </c>
    </row>
    <row r="4317" spans="1:7" x14ac:dyDescent="0.35">
      <c r="A4317" t="s">
        <v>42</v>
      </c>
      <c r="B4317">
        <v>2004</v>
      </c>
      <c r="C4317" t="s">
        <v>14</v>
      </c>
      <c r="D4317" t="s">
        <v>15</v>
      </c>
      <c r="E4317">
        <v>2.290249028475706</v>
      </c>
      <c r="F4317" t="s">
        <v>173</v>
      </c>
      <c r="G4317" s="16">
        <v>46298.780196087966</v>
      </c>
    </row>
    <row r="4318" spans="1:7" x14ac:dyDescent="0.35">
      <c r="A4318" t="s">
        <v>42</v>
      </c>
      <c r="B4318">
        <v>2004</v>
      </c>
      <c r="C4318" t="s">
        <v>16</v>
      </c>
      <c r="D4318" t="s">
        <v>17</v>
      </c>
      <c r="E4318">
        <v>61.847627810648099</v>
      </c>
      <c r="F4318" t="s">
        <v>173</v>
      </c>
      <c r="G4318" s="16">
        <v>46298.780196087966</v>
      </c>
    </row>
    <row r="4319" spans="1:7" x14ac:dyDescent="0.35">
      <c r="A4319" t="s">
        <v>42</v>
      </c>
      <c r="B4319">
        <v>2004</v>
      </c>
      <c r="C4319" t="s">
        <v>18</v>
      </c>
      <c r="D4319" t="s">
        <v>19</v>
      </c>
      <c r="E4319">
        <v>79.548780487804876</v>
      </c>
      <c r="F4319" t="s">
        <v>173</v>
      </c>
      <c r="G4319" s="16">
        <v>46298.780196087966</v>
      </c>
    </row>
    <row r="4320" spans="1:7" x14ac:dyDescent="0.35">
      <c r="A4320" t="s">
        <v>42</v>
      </c>
      <c r="B4320">
        <v>2004</v>
      </c>
      <c r="C4320" t="s">
        <v>20</v>
      </c>
      <c r="D4320" t="s">
        <v>21</v>
      </c>
      <c r="E4320">
        <v>4087500</v>
      </c>
      <c r="F4320" t="s">
        <v>173</v>
      </c>
      <c r="G4320" s="16">
        <v>46298.780196087966</v>
      </c>
    </row>
    <row r="4321" spans="1:7" x14ac:dyDescent="0.35">
      <c r="A4321" t="s">
        <v>42</v>
      </c>
      <c r="B4321">
        <v>2004</v>
      </c>
      <c r="C4321" t="s">
        <v>22</v>
      </c>
      <c r="D4321" t="s">
        <v>23</v>
      </c>
      <c r="E4321">
        <v>58.799552274535941</v>
      </c>
      <c r="F4321" t="s">
        <v>173</v>
      </c>
      <c r="G4321" s="16">
        <v>46298.780196087966</v>
      </c>
    </row>
    <row r="4322" spans="1:7" x14ac:dyDescent="0.35">
      <c r="A4322" t="s">
        <v>42</v>
      </c>
      <c r="B4322">
        <v>2005</v>
      </c>
      <c r="C4322" t="s">
        <v>6</v>
      </c>
      <c r="D4322" t="s">
        <v>7</v>
      </c>
      <c r="E4322">
        <v>100</v>
      </c>
      <c r="F4322" t="s">
        <v>173</v>
      </c>
      <c r="G4322" s="16">
        <v>46298.780196087966</v>
      </c>
    </row>
    <row r="4323" spans="1:7" x14ac:dyDescent="0.35">
      <c r="A4323" t="s">
        <v>42</v>
      </c>
      <c r="B4323">
        <v>2005</v>
      </c>
      <c r="C4323" t="s">
        <v>8</v>
      </c>
      <c r="D4323" t="s">
        <v>9</v>
      </c>
      <c r="E4323">
        <v>145149814895.94666</v>
      </c>
      <c r="F4323" t="s">
        <v>173</v>
      </c>
      <c r="G4323" s="16">
        <v>46298.780196087966</v>
      </c>
    </row>
    <row r="4324" spans="1:7" x14ac:dyDescent="0.35">
      <c r="A4324" t="s">
        <v>42</v>
      </c>
      <c r="B4324">
        <v>2005</v>
      </c>
      <c r="C4324" t="s">
        <v>10</v>
      </c>
      <c r="D4324" t="s">
        <v>11</v>
      </c>
      <c r="E4324">
        <v>3.3529544415261938</v>
      </c>
      <c r="F4324" t="s">
        <v>173</v>
      </c>
      <c r="G4324" s="16">
        <v>46298.780196087966</v>
      </c>
    </row>
    <row r="4325" spans="1:7" x14ac:dyDescent="0.35">
      <c r="A4325" t="s">
        <v>42</v>
      </c>
      <c r="B4325">
        <v>2005</v>
      </c>
      <c r="C4325" t="s">
        <v>12</v>
      </c>
      <c r="D4325" t="s">
        <v>13</v>
      </c>
      <c r="E4325">
        <v>40970.295838254977</v>
      </c>
      <c r="F4325" t="s">
        <v>173</v>
      </c>
      <c r="G4325" s="16">
        <v>46298.780196087966</v>
      </c>
    </row>
    <row r="4326" spans="1:7" x14ac:dyDescent="0.35">
      <c r="A4326" t="s">
        <v>42</v>
      </c>
      <c r="B4326">
        <v>2005</v>
      </c>
      <c r="C4326" t="s">
        <v>14</v>
      </c>
      <c r="D4326" t="s">
        <v>15</v>
      </c>
      <c r="E4326">
        <v>3.0370233261701189</v>
      </c>
      <c r="F4326" t="s">
        <v>173</v>
      </c>
      <c r="G4326" s="16">
        <v>46298.780196087966</v>
      </c>
    </row>
    <row r="4327" spans="1:7" x14ac:dyDescent="0.35">
      <c r="A4327" t="s">
        <v>42</v>
      </c>
      <c r="B4327">
        <v>2005</v>
      </c>
      <c r="C4327" t="s">
        <v>16</v>
      </c>
      <c r="D4327" t="s">
        <v>17</v>
      </c>
      <c r="E4327">
        <v>62.720199579999999</v>
      </c>
      <c r="F4327" t="s">
        <v>173</v>
      </c>
      <c r="G4327" s="16">
        <v>46298.780196087966</v>
      </c>
    </row>
    <row r="4328" spans="1:7" x14ac:dyDescent="0.35">
      <c r="A4328" t="s">
        <v>42</v>
      </c>
      <c r="B4328">
        <v>2005</v>
      </c>
      <c r="C4328" t="s">
        <v>18</v>
      </c>
      <c r="D4328" t="s">
        <v>19</v>
      </c>
      <c r="E4328">
        <v>79.851219512195144</v>
      </c>
      <c r="F4328" t="s">
        <v>173</v>
      </c>
      <c r="G4328" s="16">
        <v>46298.780196087966</v>
      </c>
    </row>
    <row r="4329" spans="1:7" x14ac:dyDescent="0.35">
      <c r="A4329" t="s">
        <v>42</v>
      </c>
      <c r="B4329">
        <v>2005</v>
      </c>
      <c r="C4329" t="s">
        <v>20</v>
      </c>
      <c r="D4329" t="s">
        <v>21</v>
      </c>
      <c r="E4329">
        <v>4133900</v>
      </c>
      <c r="F4329" t="s">
        <v>173</v>
      </c>
      <c r="G4329" s="16">
        <v>46298.780196087966</v>
      </c>
    </row>
    <row r="4330" spans="1:7" x14ac:dyDescent="0.35">
      <c r="A4330" t="s">
        <v>42</v>
      </c>
      <c r="B4330">
        <v>2005</v>
      </c>
      <c r="C4330" t="s">
        <v>22</v>
      </c>
      <c r="D4330" t="s">
        <v>23</v>
      </c>
      <c r="E4330">
        <v>58.018743440716349</v>
      </c>
      <c r="F4330" t="s">
        <v>173</v>
      </c>
      <c r="G4330" s="16">
        <v>46298.780196087966</v>
      </c>
    </row>
    <row r="4331" spans="1:7" x14ac:dyDescent="0.35">
      <c r="A4331" t="s">
        <v>42</v>
      </c>
      <c r="B4331">
        <v>2006</v>
      </c>
      <c r="C4331" t="s">
        <v>6</v>
      </c>
      <c r="D4331" t="s">
        <v>7</v>
      </c>
      <c r="E4331">
        <v>100</v>
      </c>
      <c r="F4331" t="s">
        <v>173</v>
      </c>
      <c r="G4331" s="16">
        <v>46298.780196087966</v>
      </c>
    </row>
    <row r="4332" spans="1:7" x14ac:dyDescent="0.35">
      <c r="A4332" t="s">
        <v>42</v>
      </c>
      <c r="B4332">
        <v>2006</v>
      </c>
      <c r="C4332" t="s">
        <v>8</v>
      </c>
      <c r="D4332" t="s">
        <v>9</v>
      </c>
      <c r="E4332">
        <v>149176913569.91162</v>
      </c>
      <c r="F4332" t="s">
        <v>173</v>
      </c>
      <c r="G4332" s="16">
        <v>46298.780196087966</v>
      </c>
    </row>
    <row r="4333" spans="1:7" x14ac:dyDescent="0.35">
      <c r="A4333" t="s">
        <v>42</v>
      </c>
      <c r="B4333">
        <v>2006</v>
      </c>
      <c r="C4333" t="s">
        <v>10</v>
      </c>
      <c r="D4333" t="s">
        <v>11</v>
      </c>
      <c r="E4333">
        <v>2.774442858815803</v>
      </c>
      <c r="F4333" t="s">
        <v>173</v>
      </c>
      <c r="G4333" s="16">
        <v>46298.780196087966</v>
      </c>
    </row>
    <row r="4334" spans="1:7" x14ac:dyDescent="0.35">
      <c r="A4334" t="s">
        <v>42</v>
      </c>
      <c r="B4334">
        <v>2006</v>
      </c>
      <c r="C4334" t="s">
        <v>12</v>
      </c>
      <c r="D4334" t="s">
        <v>13</v>
      </c>
      <c r="E4334">
        <v>41596.831128999751</v>
      </c>
      <c r="F4334" t="s">
        <v>173</v>
      </c>
      <c r="G4334" s="16">
        <v>46298.780196087966</v>
      </c>
    </row>
    <row r="4335" spans="1:7" x14ac:dyDescent="0.35">
      <c r="A4335" t="s">
        <v>42</v>
      </c>
      <c r="B4335">
        <v>2006</v>
      </c>
      <c r="C4335" t="s">
        <v>14</v>
      </c>
      <c r="D4335" t="s">
        <v>15</v>
      </c>
      <c r="E4335">
        <v>3.3654019617199258</v>
      </c>
      <c r="F4335" t="s">
        <v>173</v>
      </c>
      <c r="G4335" s="16">
        <v>46298.780196087966</v>
      </c>
    </row>
    <row r="4336" spans="1:7" x14ac:dyDescent="0.35">
      <c r="A4336" t="s">
        <v>42</v>
      </c>
      <c r="B4336">
        <v>2006</v>
      </c>
      <c r="C4336" t="s">
        <v>16</v>
      </c>
      <c r="D4336" t="s">
        <v>17</v>
      </c>
      <c r="E4336">
        <v>69</v>
      </c>
      <c r="F4336" t="s">
        <v>173</v>
      </c>
      <c r="G4336" s="16">
        <v>46298.780196087966</v>
      </c>
    </row>
    <row r="4337" spans="1:7" x14ac:dyDescent="0.35">
      <c r="A4337" t="s">
        <v>42</v>
      </c>
      <c r="B4337">
        <v>2006</v>
      </c>
      <c r="C4337" t="s">
        <v>18</v>
      </c>
      <c r="D4337" t="s">
        <v>19</v>
      </c>
      <c r="E4337">
        <v>80.048780487804891</v>
      </c>
      <c r="F4337" t="s">
        <v>173</v>
      </c>
      <c r="G4337" s="16">
        <v>46298.780196087966</v>
      </c>
    </row>
    <row r="4338" spans="1:7" x14ac:dyDescent="0.35">
      <c r="A4338" t="s">
        <v>42</v>
      </c>
      <c r="B4338">
        <v>2006</v>
      </c>
      <c r="C4338" t="s">
        <v>20</v>
      </c>
      <c r="D4338" t="s">
        <v>21</v>
      </c>
      <c r="E4338">
        <v>4184600</v>
      </c>
      <c r="F4338" t="s">
        <v>173</v>
      </c>
      <c r="G4338" s="16">
        <v>46298.780196087966</v>
      </c>
    </row>
    <row r="4339" spans="1:7" x14ac:dyDescent="0.35">
      <c r="A4339" t="s">
        <v>42</v>
      </c>
      <c r="B4339">
        <v>2006</v>
      </c>
      <c r="C4339" t="s">
        <v>22</v>
      </c>
      <c r="D4339" t="s">
        <v>23</v>
      </c>
      <c r="E4339">
        <v>59.6032650403479</v>
      </c>
      <c r="F4339" t="s">
        <v>173</v>
      </c>
      <c r="G4339" s="16">
        <v>46298.780196087966</v>
      </c>
    </row>
    <row r="4340" spans="1:7" x14ac:dyDescent="0.35">
      <c r="A4340" t="s">
        <v>42</v>
      </c>
      <c r="B4340">
        <v>2007</v>
      </c>
      <c r="C4340" t="s">
        <v>6</v>
      </c>
      <c r="D4340" t="s">
        <v>7</v>
      </c>
      <c r="E4340">
        <v>100</v>
      </c>
      <c r="F4340" t="s">
        <v>173</v>
      </c>
      <c r="G4340" s="16">
        <v>46298.780196087966</v>
      </c>
    </row>
    <row r="4341" spans="1:7" x14ac:dyDescent="0.35">
      <c r="A4341" t="s">
        <v>42</v>
      </c>
      <c r="B4341">
        <v>2007</v>
      </c>
      <c r="C4341" t="s">
        <v>8</v>
      </c>
      <c r="D4341" t="s">
        <v>9</v>
      </c>
      <c r="E4341">
        <v>153746384754.63522</v>
      </c>
      <c r="F4341" t="s">
        <v>173</v>
      </c>
      <c r="G4341" s="16">
        <v>46298.780196087966</v>
      </c>
    </row>
    <row r="4342" spans="1:7" x14ac:dyDescent="0.35">
      <c r="A4342" t="s">
        <v>42</v>
      </c>
      <c r="B4342">
        <v>2007</v>
      </c>
      <c r="C4342" t="s">
        <v>10</v>
      </c>
      <c r="D4342" t="s">
        <v>11</v>
      </c>
      <c r="E4342">
        <v>3.0631222186951419</v>
      </c>
      <c r="F4342" t="s">
        <v>173</v>
      </c>
      <c r="G4342" s="16">
        <v>46298.780196087966</v>
      </c>
    </row>
    <row r="4343" spans="1:7" x14ac:dyDescent="0.35">
      <c r="A4343" t="s">
        <v>42</v>
      </c>
      <c r="B4343">
        <v>2007</v>
      </c>
      <c r="C4343" t="s">
        <v>12</v>
      </c>
      <c r="D4343" t="s">
        <v>13</v>
      </c>
      <c r="E4343">
        <v>42473.118261449868</v>
      </c>
      <c r="F4343" t="s">
        <v>173</v>
      </c>
      <c r="G4343" s="16">
        <v>46298.780196087966</v>
      </c>
    </row>
    <row r="4344" spans="1:7" x14ac:dyDescent="0.35">
      <c r="A4344" t="s">
        <v>42</v>
      </c>
      <c r="B4344">
        <v>2007</v>
      </c>
      <c r="C4344" t="s">
        <v>14</v>
      </c>
      <c r="D4344" t="s">
        <v>15</v>
      </c>
      <c r="E4344">
        <v>2.3761431029065858</v>
      </c>
      <c r="F4344" t="s">
        <v>173</v>
      </c>
      <c r="G4344" s="16">
        <v>46298.780196087966</v>
      </c>
    </row>
    <row r="4345" spans="1:7" x14ac:dyDescent="0.35">
      <c r="A4345" t="s">
        <v>42</v>
      </c>
      <c r="B4345">
        <v>2007</v>
      </c>
      <c r="C4345" t="s">
        <v>16</v>
      </c>
      <c r="D4345" t="s">
        <v>17</v>
      </c>
      <c r="E4345">
        <v>69.760002139999997</v>
      </c>
      <c r="F4345" t="s">
        <v>173</v>
      </c>
      <c r="G4345" s="16">
        <v>46298.780196087966</v>
      </c>
    </row>
    <row r="4346" spans="1:7" x14ac:dyDescent="0.35">
      <c r="A4346" t="s">
        <v>42</v>
      </c>
      <c r="B4346">
        <v>2007</v>
      </c>
      <c r="C4346" t="s">
        <v>18</v>
      </c>
      <c r="D4346" t="s">
        <v>19</v>
      </c>
      <c r="E4346">
        <v>80.151219512195127</v>
      </c>
      <c r="F4346" t="s">
        <v>173</v>
      </c>
      <c r="G4346" s="16">
        <v>46298.780196087966</v>
      </c>
    </row>
    <row r="4347" spans="1:7" x14ac:dyDescent="0.35">
      <c r="A4347" t="s">
        <v>42</v>
      </c>
      <c r="B4347">
        <v>2007</v>
      </c>
      <c r="C4347" t="s">
        <v>20</v>
      </c>
      <c r="D4347" t="s">
        <v>21</v>
      </c>
      <c r="E4347">
        <v>4223800</v>
      </c>
      <c r="F4347" t="s">
        <v>173</v>
      </c>
      <c r="G4347" s="16">
        <v>46298.780196087966</v>
      </c>
    </row>
    <row r="4348" spans="1:7" x14ac:dyDescent="0.35">
      <c r="A4348" t="s">
        <v>42</v>
      </c>
      <c r="B4348">
        <v>2007</v>
      </c>
      <c r="C4348" t="s">
        <v>22</v>
      </c>
      <c r="D4348" t="s">
        <v>23</v>
      </c>
      <c r="E4348">
        <v>58.425160574909064</v>
      </c>
      <c r="F4348" t="s">
        <v>173</v>
      </c>
      <c r="G4348" s="16">
        <v>46298.780196087966</v>
      </c>
    </row>
    <row r="4349" spans="1:7" x14ac:dyDescent="0.35">
      <c r="A4349" t="s">
        <v>42</v>
      </c>
      <c r="B4349">
        <v>2008</v>
      </c>
      <c r="C4349" t="s">
        <v>6</v>
      </c>
      <c r="D4349" t="s">
        <v>7</v>
      </c>
      <c r="E4349">
        <v>100</v>
      </c>
      <c r="F4349" t="s">
        <v>173</v>
      </c>
      <c r="G4349" s="16">
        <v>46298.780196087966</v>
      </c>
    </row>
    <row r="4350" spans="1:7" x14ac:dyDescent="0.35">
      <c r="A4350" t="s">
        <v>42</v>
      </c>
      <c r="B4350">
        <v>2008</v>
      </c>
      <c r="C4350" t="s">
        <v>8</v>
      </c>
      <c r="D4350" t="s">
        <v>9</v>
      </c>
      <c r="E4350">
        <v>152169544390.37415</v>
      </c>
      <c r="F4350" t="s">
        <v>173</v>
      </c>
      <c r="G4350" s="16">
        <v>46298.780196087966</v>
      </c>
    </row>
    <row r="4351" spans="1:7" x14ac:dyDescent="0.35">
      <c r="A4351" t="s">
        <v>42</v>
      </c>
      <c r="B4351">
        <v>2008</v>
      </c>
      <c r="C4351" t="s">
        <v>10</v>
      </c>
      <c r="D4351" t="s">
        <v>11</v>
      </c>
      <c r="E4351">
        <v>-1.0256113447984774</v>
      </c>
      <c r="F4351" t="s">
        <v>173</v>
      </c>
      <c r="G4351" s="16">
        <v>46298.780196087966</v>
      </c>
    </row>
    <row r="4352" spans="1:7" x14ac:dyDescent="0.35">
      <c r="A4352" t="s">
        <v>42</v>
      </c>
      <c r="B4352">
        <v>2008</v>
      </c>
      <c r="C4352" t="s">
        <v>12</v>
      </c>
      <c r="D4352" t="s">
        <v>13</v>
      </c>
      <c r="E4352">
        <v>41682.245906915465</v>
      </c>
      <c r="F4352" t="s">
        <v>173</v>
      </c>
      <c r="G4352" s="16">
        <v>46298.780196087966</v>
      </c>
    </row>
    <row r="4353" spans="1:7" x14ac:dyDescent="0.35">
      <c r="A4353" t="s">
        <v>42</v>
      </c>
      <c r="B4353">
        <v>2008</v>
      </c>
      <c r="C4353" t="s">
        <v>14</v>
      </c>
      <c r="D4353" t="s">
        <v>15</v>
      </c>
      <c r="E4353">
        <v>3.9589493731206029</v>
      </c>
      <c r="F4353" t="s">
        <v>173</v>
      </c>
      <c r="G4353" s="16">
        <v>46298.780196087966</v>
      </c>
    </row>
    <row r="4354" spans="1:7" x14ac:dyDescent="0.35">
      <c r="A4354" t="s">
        <v>42</v>
      </c>
      <c r="B4354">
        <v>2008</v>
      </c>
      <c r="C4354" t="s">
        <v>16</v>
      </c>
      <c r="D4354" t="s">
        <v>17</v>
      </c>
      <c r="E4354">
        <v>72.02999878</v>
      </c>
      <c r="F4354" t="s">
        <v>173</v>
      </c>
      <c r="G4354" s="16">
        <v>46298.780196087966</v>
      </c>
    </row>
    <row r="4355" spans="1:7" x14ac:dyDescent="0.35">
      <c r="A4355" t="s">
        <v>42</v>
      </c>
      <c r="B4355">
        <v>2008</v>
      </c>
      <c r="C4355" t="s">
        <v>18</v>
      </c>
      <c r="D4355" t="s">
        <v>19</v>
      </c>
      <c r="E4355">
        <v>80.351219512195144</v>
      </c>
      <c r="F4355" t="s">
        <v>173</v>
      </c>
      <c r="G4355" s="16">
        <v>46298.780196087966</v>
      </c>
    </row>
    <row r="4356" spans="1:7" x14ac:dyDescent="0.35">
      <c r="A4356" t="s">
        <v>42</v>
      </c>
      <c r="B4356">
        <v>2008</v>
      </c>
      <c r="C4356" t="s">
        <v>20</v>
      </c>
      <c r="D4356" t="s">
        <v>21</v>
      </c>
      <c r="E4356">
        <v>4259800</v>
      </c>
      <c r="F4356" t="s">
        <v>173</v>
      </c>
      <c r="G4356" s="16">
        <v>46298.780196087966</v>
      </c>
    </row>
    <row r="4357" spans="1:7" x14ac:dyDescent="0.35">
      <c r="A4357" t="s">
        <v>42</v>
      </c>
      <c r="B4357">
        <v>2008</v>
      </c>
      <c r="C4357" t="s">
        <v>22</v>
      </c>
      <c r="D4357" t="s">
        <v>23</v>
      </c>
      <c r="E4357">
        <v>64.261144852797869</v>
      </c>
      <c r="F4357" t="s">
        <v>173</v>
      </c>
      <c r="G4357" s="16">
        <v>46298.780196087966</v>
      </c>
    </row>
    <row r="4358" spans="1:7" x14ac:dyDescent="0.35">
      <c r="A4358" t="s">
        <v>42</v>
      </c>
      <c r="B4358">
        <v>2009</v>
      </c>
      <c r="C4358" t="s">
        <v>6</v>
      </c>
      <c r="D4358" t="s">
        <v>7</v>
      </c>
      <c r="E4358">
        <v>100</v>
      </c>
      <c r="F4358" t="s">
        <v>173</v>
      </c>
      <c r="G4358" s="16">
        <v>46298.780196087966</v>
      </c>
    </row>
    <row r="4359" spans="1:7" x14ac:dyDescent="0.35">
      <c r="A4359" t="s">
        <v>42</v>
      </c>
      <c r="B4359">
        <v>2009</v>
      </c>
      <c r="C4359" t="s">
        <v>8</v>
      </c>
      <c r="D4359" t="s">
        <v>9</v>
      </c>
      <c r="E4359">
        <v>152108281106.48544</v>
      </c>
      <c r="F4359" t="s">
        <v>173</v>
      </c>
      <c r="G4359" s="16">
        <v>46298.780196087966</v>
      </c>
    </row>
    <row r="4360" spans="1:7" x14ac:dyDescent="0.35">
      <c r="A4360" t="s">
        <v>42</v>
      </c>
      <c r="B4360">
        <v>2009</v>
      </c>
      <c r="C4360" t="s">
        <v>10</v>
      </c>
      <c r="D4360" t="s">
        <v>11</v>
      </c>
      <c r="E4360">
        <v>-4.025988520511703E-2</v>
      </c>
      <c r="F4360" t="s">
        <v>173</v>
      </c>
      <c r="G4360" s="16">
        <v>46298.780196087966</v>
      </c>
    </row>
    <row r="4361" spans="1:7" x14ac:dyDescent="0.35">
      <c r="A4361" t="s">
        <v>42</v>
      </c>
      <c r="B4361">
        <v>2009</v>
      </c>
      <c r="C4361" t="s">
        <v>12</v>
      </c>
      <c r="D4361" t="s">
        <v>13</v>
      </c>
      <c r="E4361">
        <v>41250.99857174253</v>
      </c>
      <c r="F4361" t="s">
        <v>173</v>
      </c>
      <c r="G4361" s="16">
        <v>46298.780196087966</v>
      </c>
    </row>
    <row r="4362" spans="1:7" x14ac:dyDescent="0.35">
      <c r="A4362" t="s">
        <v>42</v>
      </c>
      <c r="B4362">
        <v>2009</v>
      </c>
      <c r="C4362" t="s">
        <v>14</v>
      </c>
      <c r="D4362" t="s">
        <v>15</v>
      </c>
      <c r="E4362">
        <v>2.1156511055456022</v>
      </c>
      <c r="F4362" t="s">
        <v>173</v>
      </c>
      <c r="G4362" s="16">
        <v>46298.780196087966</v>
      </c>
    </row>
    <row r="4363" spans="1:7" x14ac:dyDescent="0.35">
      <c r="A4363" t="s">
        <v>42</v>
      </c>
      <c r="B4363">
        <v>2009</v>
      </c>
      <c r="C4363" t="s">
        <v>16</v>
      </c>
      <c r="D4363" t="s">
        <v>17</v>
      </c>
      <c r="E4363">
        <v>79.7</v>
      </c>
      <c r="F4363" t="s">
        <v>173</v>
      </c>
      <c r="G4363" s="16">
        <v>46298.780196087966</v>
      </c>
    </row>
    <row r="4364" spans="1:7" x14ac:dyDescent="0.35">
      <c r="A4364" t="s">
        <v>42</v>
      </c>
      <c r="B4364">
        <v>2009</v>
      </c>
      <c r="C4364" t="s">
        <v>18</v>
      </c>
      <c r="D4364" t="s">
        <v>19</v>
      </c>
      <c r="E4364">
        <v>80.702439024390245</v>
      </c>
      <c r="F4364" t="s">
        <v>173</v>
      </c>
      <c r="G4364" s="16">
        <v>46298.780196087966</v>
      </c>
    </row>
    <row r="4365" spans="1:7" x14ac:dyDescent="0.35">
      <c r="A4365" t="s">
        <v>42</v>
      </c>
      <c r="B4365">
        <v>2009</v>
      </c>
      <c r="C4365" t="s">
        <v>20</v>
      </c>
      <c r="D4365" t="s">
        <v>21</v>
      </c>
      <c r="E4365">
        <v>4302600</v>
      </c>
      <c r="F4365" t="s">
        <v>173</v>
      </c>
      <c r="G4365" s="16">
        <v>46298.780196087966</v>
      </c>
    </row>
    <row r="4366" spans="1:7" x14ac:dyDescent="0.35">
      <c r="A4366" t="s">
        <v>42</v>
      </c>
      <c r="B4366">
        <v>2009</v>
      </c>
      <c r="C4366" t="s">
        <v>22</v>
      </c>
      <c r="D4366" t="s">
        <v>23</v>
      </c>
      <c r="E4366">
        <v>55.014350185602581</v>
      </c>
      <c r="F4366" t="s">
        <v>173</v>
      </c>
      <c r="G4366" s="16">
        <v>46298.780196087966</v>
      </c>
    </row>
    <row r="4367" spans="1:7" x14ac:dyDescent="0.35">
      <c r="A4367" t="s">
        <v>42</v>
      </c>
      <c r="B4367">
        <v>2010</v>
      </c>
      <c r="C4367" t="s">
        <v>6</v>
      </c>
      <c r="D4367" t="s">
        <v>7</v>
      </c>
      <c r="E4367">
        <v>100</v>
      </c>
      <c r="F4367" t="s">
        <v>173</v>
      </c>
      <c r="G4367" s="16">
        <v>46298.780196087966</v>
      </c>
    </row>
    <row r="4368" spans="1:7" x14ac:dyDescent="0.35">
      <c r="A4368" t="s">
        <v>42</v>
      </c>
      <c r="B4368">
        <v>2010</v>
      </c>
      <c r="C4368" t="s">
        <v>8</v>
      </c>
      <c r="D4368" t="s">
        <v>9</v>
      </c>
      <c r="E4368">
        <v>154347048879.93448</v>
      </c>
      <c r="F4368" t="s">
        <v>173</v>
      </c>
      <c r="G4368" s="16">
        <v>46298.780196087966</v>
      </c>
    </row>
    <row r="4369" spans="1:7" x14ac:dyDescent="0.35">
      <c r="A4369" t="s">
        <v>42</v>
      </c>
      <c r="B4369">
        <v>2010</v>
      </c>
      <c r="C4369" t="s">
        <v>10</v>
      </c>
      <c r="D4369" t="s">
        <v>11</v>
      </c>
      <c r="E4369">
        <v>1.4718250427678754</v>
      </c>
      <c r="F4369" t="s">
        <v>173</v>
      </c>
      <c r="G4369" s="16">
        <v>46298.780196087966</v>
      </c>
    </row>
    <row r="4370" spans="1:7" x14ac:dyDescent="0.35">
      <c r="A4370" t="s">
        <v>42</v>
      </c>
      <c r="B4370">
        <v>2010</v>
      </c>
      <c r="C4370" t="s">
        <v>12</v>
      </c>
      <c r="D4370" t="s">
        <v>13</v>
      </c>
      <c r="E4370">
        <v>41395.370375582024</v>
      </c>
      <c r="F4370" t="s">
        <v>173</v>
      </c>
      <c r="G4370" s="16">
        <v>46298.780196087966</v>
      </c>
    </row>
    <row r="4371" spans="1:7" x14ac:dyDescent="0.35">
      <c r="A4371" t="s">
        <v>42</v>
      </c>
      <c r="B4371">
        <v>2010</v>
      </c>
      <c r="C4371" t="s">
        <v>14</v>
      </c>
      <c r="D4371" t="s">
        <v>15</v>
      </c>
      <c r="E4371">
        <v>2.3020238595857241</v>
      </c>
      <c r="F4371" t="s">
        <v>173</v>
      </c>
      <c r="G4371" s="16">
        <v>46298.780196087966</v>
      </c>
    </row>
    <row r="4372" spans="1:7" x14ac:dyDescent="0.35">
      <c r="A4372" t="s">
        <v>42</v>
      </c>
      <c r="B4372">
        <v>2010</v>
      </c>
      <c r="C4372" t="s">
        <v>16</v>
      </c>
      <c r="D4372" t="s">
        <v>17</v>
      </c>
      <c r="E4372">
        <v>80.459999080000003</v>
      </c>
      <c r="F4372" t="s">
        <v>173</v>
      </c>
      <c r="G4372" s="16">
        <v>46298.780196087966</v>
      </c>
    </row>
    <row r="4373" spans="1:7" x14ac:dyDescent="0.35">
      <c r="A4373" t="s">
        <v>42</v>
      </c>
      <c r="B4373">
        <v>2010</v>
      </c>
      <c r="C4373" t="s">
        <v>18</v>
      </c>
      <c r="D4373" t="s">
        <v>19</v>
      </c>
      <c r="E4373">
        <v>80.904878048780489</v>
      </c>
      <c r="F4373" t="s">
        <v>173</v>
      </c>
      <c r="G4373" s="16">
        <v>46298.780196087966</v>
      </c>
    </row>
    <row r="4374" spans="1:7" x14ac:dyDescent="0.35">
      <c r="A4374" t="s">
        <v>42</v>
      </c>
      <c r="B4374">
        <v>2010</v>
      </c>
      <c r="C4374" t="s">
        <v>20</v>
      </c>
      <c r="D4374" t="s">
        <v>21</v>
      </c>
      <c r="E4374">
        <v>4350700</v>
      </c>
      <c r="F4374" t="s">
        <v>173</v>
      </c>
      <c r="G4374" s="16">
        <v>46298.780196087966</v>
      </c>
    </row>
    <row r="4375" spans="1:7" x14ac:dyDescent="0.35">
      <c r="A4375" t="s">
        <v>42</v>
      </c>
      <c r="B4375">
        <v>2010</v>
      </c>
      <c r="C4375" t="s">
        <v>22</v>
      </c>
      <c r="D4375" t="s">
        <v>23</v>
      </c>
      <c r="E4375">
        <v>58.10474060120869</v>
      </c>
      <c r="F4375" t="s">
        <v>173</v>
      </c>
      <c r="G4375" s="16">
        <v>46298.780196087966</v>
      </c>
    </row>
    <row r="4376" spans="1:7" x14ac:dyDescent="0.35">
      <c r="A4376" t="s">
        <v>42</v>
      </c>
      <c r="B4376">
        <v>2011</v>
      </c>
      <c r="C4376" t="s">
        <v>6</v>
      </c>
      <c r="D4376" t="s">
        <v>7</v>
      </c>
      <c r="E4376">
        <v>100</v>
      </c>
      <c r="F4376" t="s">
        <v>173</v>
      </c>
      <c r="G4376" s="16">
        <v>46298.780196087966</v>
      </c>
    </row>
    <row r="4377" spans="1:7" x14ac:dyDescent="0.35">
      <c r="A4377" t="s">
        <v>42</v>
      </c>
      <c r="B4377">
        <v>2011</v>
      </c>
      <c r="C4377" t="s">
        <v>8</v>
      </c>
      <c r="D4377" t="s">
        <v>9</v>
      </c>
      <c r="E4377">
        <v>157657022029.39133</v>
      </c>
      <c r="F4377" t="s">
        <v>173</v>
      </c>
      <c r="G4377" s="16">
        <v>46298.780196087966</v>
      </c>
    </row>
    <row r="4378" spans="1:7" x14ac:dyDescent="0.35">
      <c r="A4378" t="s">
        <v>42</v>
      </c>
      <c r="B4378">
        <v>2011</v>
      </c>
      <c r="C4378" t="s">
        <v>10</v>
      </c>
      <c r="D4378" t="s">
        <v>11</v>
      </c>
      <c r="E4378">
        <v>2.1445004445997995</v>
      </c>
      <c r="F4378" t="s">
        <v>173</v>
      </c>
      <c r="G4378" s="16">
        <v>46298.780196087966</v>
      </c>
    </row>
    <row r="4379" spans="1:7" x14ac:dyDescent="0.35">
      <c r="A4379" t="s">
        <v>42</v>
      </c>
      <c r="B4379">
        <v>2011</v>
      </c>
      <c r="C4379" t="s">
        <v>12</v>
      </c>
      <c r="D4379" t="s">
        <v>13</v>
      </c>
      <c r="E4379">
        <v>41961.920226364076</v>
      </c>
      <c r="F4379" t="s">
        <v>173</v>
      </c>
      <c r="G4379" s="16">
        <v>46298.780196087966</v>
      </c>
    </row>
    <row r="4380" spans="1:7" x14ac:dyDescent="0.35">
      <c r="A4380" t="s">
        <v>42</v>
      </c>
      <c r="B4380">
        <v>2011</v>
      </c>
      <c r="C4380" t="s">
        <v>14</v>
      </c>
      <c r="D4380" t="s">
        <v>15</v>
      </c>
      <c r="E4380">
        <v>4.0279066739204001</v>
      </c>
      <c r="F4380" t="s">
        <v>173</v>
      </c>
      <c r="G4380" s="16">
        <v>46298.780196087966</v>
      </c>
    </row>
    <row r="4381" spans="1:7" x14ac:dyDescent="0.35">
      <c r="A4381" t="s">
        <v>42</v>
      </c>
      <c r="B4381">
        <v>2011</v>
      </c>
      <c r="C4381" t="s">
        <v>16</v>
      </c>
      <c r="D4381" t="s">
        <v>17</v>
      </c>
      <c r="E4381">
        <v>81.230003359999998</v>
      </c>
      <c r="F4381" t="s">
        <v>173</v>
      </c>
      <c r="G4381" s="16">
        <v>46298.780196087966</v>
      </c>
    </row>
    <row r="4382" spans="1:7" x14ac:dyDescent="0.35">
      <c r="A4382" t="s">
        <v>42</v>
      </c>
      <c r="B4382">
        <v>2011</v>
      </c>
      <c r="C4382" t="s">
        <v>18</v>
      </c>
      <c r="D4382" t="s">
        <v>19</v>
      </c>
      <c r="E4382">
        <v>81.156097560975624</v>
      </c>
      <c r="F4382" t="s">
        <v>173</v>
      </c>
      <c r="G4382" s="16">
        <v>46298.780196087966</v>
      </c>
    </row>
    <row r="4383" spans="1:7" x14ac:dyDescent="0.35">
      <c r="A4383" t="s">
        <v>42</v>
      </c>
      <c r="B4383">
        <v>2011</v>
      </c>
      <c r="C4383" t="s">
        <v>20</v>
      </c>
      <c r="D4383" t="s">
        <v>21</v>
      </c>
      <c r="E4383">
        <v>4384000</v>
      </c>
      <c r="F4383" t="s">
        <v>173</v>
      </c>
      <c r="G4383" s="16">
        <v>46298.780196087966</v>
      </c>
    </row>
    <row r="4384" spans="1:7" x14ac:dyDescent="0.35">
      <c r="A4384" t="s">
        <v>42</v>
      </c>
      <c r="B4384">
        <v>2011</v>
      </c>
      <c r="C4384" t="s">
        <v>22</v>
      </c>
      <c r="D4384" t="s">
        <v>23</v>
      </c>
      <c r="E4384">
        <v>59.181567926766931</v>
      </c>
      <c r="F4384" t="s">
        <v>173</v>
      </c>
      <c r="G4384" s="16">
        <v>46298.780196087966</v>
      </c>
    </row>
    <row r="4385" spans="1:7" x14ac:dyDescent="0.35">
      <c r="A4385" t="s">
        <v>42</v>
      </c>
      <c r="B4385">
        <v>2012</v>
      </c>
      <c r="C4385" t="s">
        <v>6</v>
      </c>
      <c r="D4385" t="s">
        <v>7</v>
      </c>
      <c r="E4385">
        <v>100</v>
      </c>
      <c r="F4385" t="s">
        <v>173</v>
      </c>
      <c r="G4385" s="16">
        <v>46298.780196087966</v>
      </c>
    </row>
    <row r="4386" spans="1:7" x14ac:dyDescent="0.35">
      <c r="A4386" t="s">
        <v>42</v>
      </c>
      <c r="B4386">
        <v>2012</v>
      </c>
      <c r="C4386" t="s">
        <v>8</v>
      </c>
      <c r="D4386" t="s">
        <v>9</v>
      </c>
      <c r="E4386">
        <v>161287176327.53085</v>
      </c>
      <c r="F4386" t="s">
        <v>173</v>
      </c>
      <c r="G4386" s="16">
        <v>46298.780196087966</v>
      </c>
    </row>
    <row r="4387" spans="1:7" x14ac:dyDescent="0.35">
      <c r="A4387" t="s">
        <v>42</v>
      </c>
      <c r="B4387">
        <v>2012</v>
      </c>
      <c r="C4387" t="s">
        <v>10</v>
      </c>
      <c r="D4387" t="s">
        <v>11</v>
      </c>
      <c r="E4387">
        <v>2.3025642952096064</v>
      </c>
      <c r="F4387" t="s">
        <v>173</v>
      </c>
      <c r="G4387" s="16">
        <v>46298.780196087966</v>
      </c>
    </row>
    <row r="4388" spans="1:7" x14ac:dyDescent="0.35">
      <c r="A4388" t="s">
        <v>42</v>
      </c>
      <c r="B4388">
        <v>2012</v>
      </c>
      <c r="C4388" t="s">
        <v>12</v>
      </c>
      <c r="D4388" t="s">
        <v>13</v>
      </c>
      <c r="E4388">
        <v>42693.423451657094</v>
      </c>
      <c r="F4388" t="s">
        <v>173</v>
      </c>
      <c r="G4388" s="16">
        <v>46298.780196087966</v>
      </c>
    </row>
    <row r="4389" spans="1:7" x14ac:dyDescent="0.35">
      <c r="A4389" t="s">
        <v>42</v>
      </c>
      <c r="B4389">
        <v>2012</v>
      </c>
      <c r="C4389" t="s">
        <v>14</v>
      </c>
      <c r="D4389" t="s">
        <v>15</v>
      </c>
      <c r="E4389">
        <v>1.0599131844563221</v>
      </c>
      <c r="F4389" t="s">
        <v>173</v>
      </c>
      <c r="G4389" s="16">
        <v>46298.780196087966</v>
      </c>
    </row>
    <row r="4390" spans="1:7" x14ac:dyDescent="0.35">
      <c r="A4390" t="s">
        <v>42</v>
      </c>
      <c r="B4390">
        <v>2012</v>
      </c>
      <c r="C4390" t="s">
        <v>16</v>
      </c>
      <c r="D4390" t="s">
        <v>17</v>
      </c>
      <c r="E4390">
        <v>81.644470179501994</v>
      </c>
      <c r="F4390" t="s">
        <v>173</v>
      </c>
      <c r="G4390" s="16">
        <v>46298.780196087966</v>
      </c>
    </row>
    <row r="4391" spans="1:7" x14ac:dyDescent="0.35">
      <c r="A4391" t="s">
        <v>42</v>
      </c>
      <c r="B4391">
        <v>2012</v>
      </c>
      <c r="C4391" t="s">
        <v>18</v>
      </c>
      <c r="D4391" t="s">
        <v>19</v>
      </c>
      <c r="E4391">
        <v>81.407317073170731</v>
      </c>
      <c r="F4391" t="s">
        <v>173</v>
      </c>
      <c r="G4391" s="16">
        <v>46298.780196087966</v>
      </c>
    </row>
    <row r="4392" spans="1:7" x14ac:dyDescent="0.35">
      <c r="A4392" t="s">
        <v>42</v>
      </c>
      <c r="B4392">
        <v>2012</v>
      </c>
      <c r="C4392" t="s">
        <v>20</v>
      </c>
      <c r="D4392" t="s">
        <v>21</v>
      </c>
      <c r="E4392">
        <v>4408100</v>
      </c>
      <c r="F4392" t="s">
        <v>173</v>
      </c>
      <c r="G4392" s="16">
        <v>46298.780196087966</v>
      </c>
    </row>
    <row r="4393" spans="1:7" x14ac:dyDescent="0.35">
      <c r="A4393" t="s">
        <v>42</v>
      </c>
      <c r="B4393">
        <v>2012</v>
      </c>
      <c r="C4393" t="s">
        <v>22</v>
      </c>
      <c r="D4393" t="s">
        <v>23</v>
      </c>
      <c r="E4393">
        <v>56.925746232689654</v>
      </c>
      <c r="F4393" t="s">
        <v>173</v>
      </c>
      <c r="G4393" s="16">
        <v>46298.780196087966</v>
      </c>
    </row>
    <row r="4394" spans="1:7" x14ac:dyDescent="0.35">
      <c r="A4394" t="s">
        <v>42</v>
      </c>
      <c r="B4394">
        <v>2013</v>
      </c>
      <c r="C4394" t="s">
        <v>6</v>
      </c>
      <c r="D4394" t="s">
        <v>7</v>
      </c>
      <c r="E4394">
        <v>100</v>
      </c>
      <c r="F4394" t="s">
        <v>173</v>
      </c>
      <c r="G4394" s="16">
        <v>46298.780196087966</v>
      </c>
    </row>
    <row r="4395" spans="1:7" x14ac:dyDescent="0.35">
      <c r="A4395" t="s">
        <v>42</v>
      </c>
      <c r="B4395">
        <v>2013</v>
      </c>
      <c r="C4395" t="s">
        <v>8</v>
      </c>
      <c r="D4395" t="s">
        <v>9</v>
      </c>
      <c r="E4395">
        <v>165423928008.69394</v>
      </c>
      <c r="F4395" t="s">
        <v>173</v>
      </c>
      <c r="G4395" s="16">
        <v>46298.780196087966</v>
      </c>
    </row>
    <row r="4396" spans="1:7" x14ac:dyDescent="0.35">
      <c r="A4396" t="s">
        <v>42</v>
      </c>
      <c r="B4396">
        <v>2013</v>
      </c>
      <c r="C4396" t="s">
        <v>10</v>
      </c>
      <c r="D4396" t="s">
        <v>11</v>
      </c>
      <c r="E4396">
        <v>2.5648360739866973</v>
      </c>
      <c r="F4396" t="s">
        <v>173</v>
      </c>
      <c r="G4396" s="16">
        <v>46298.780196087966</v>
      </c>
    </row>
    <row r="4397" spans="1:7" x14ac:dyDescent="0.35">
      <c r="A4397" t="s">
        <v>42</v>
      </c>
      <c r="B4397">
        <v>2013</v>
      </c>
      <c r="C4397" t="s">
        <v>12</v>
      </c>
      <c r="D4397" t="s">
        <v>13</v>
      </c>
      <c r="E4397">
        <v>43453.28141723165</v>
      </c>
      <c r="F4397" t="s">
        <v>173</v>
      </c>
      <c r="G4397" s="16">
        <v>46298.780196087966</v>
      </c>
    </row>
    <row r="4398" spans="1:7" x14ac:dyDescent="0.35">
      <c r="A4398" t="s">
        <v>42</v>
      </c>
      <c r="B4398">
        <v>2013</v>
      </c>
      <c r="C4398" t="s">
        <v>14</v>
      </c>
      <c r="D4398" t="s">
        <v>15</v>
      </c>
      <c r="E4398">
        <v>1.1344226644581701</v>
      </c>
      <c r="F4398" t="s">
        <v>173</v>
      </c>
      <c r="G4398" s="16">
        <v>46298.780196087966</v>
      </c>
    </row>
    <row r="4399" spans="1:7" x14ac:dyDescent="0.35">
      <c r="A4399" t="s">
        <v>42</v>
      </c>
      <c r="B4399">
        <v>2013</v>
      </c>
      <c r="C4399" t="s">
        <v>16</v>
      </c>
      <c r="D4399" t="s">
        <v>17</v>
      </c>
      <c r="E4399">
        <v>82.77999878</v>
      </c>
      <c r="F4399" t="s">
        <v>173</v>
      </c>
      <c r="G4399" s="16">
        <v>46298.780196087966</v>
      </c>
    </row>
    <row r="4400" spans="1:7" x14ac:dyDescent="0.35">
      <c r="A4400" t="s">
        <v>42</v>
      </c>
      <c r="B4400">
        <v>2013</v>
      </c>
      <c r="C4400" t="s">
        <v>18</v>
      </c>
      <c r="D4400" t="s">
        <v>19</v>
      </c>
      <c r="E4400">
        <v>81.404878048780489</v>
      </c>
      <c r="F4400" t="s">
        <v>173</v>
      </c>
      <c r="G4400" s="16">
        <v>46298.780196087966</v>
      </c>
    </row>
    <row r="4401" spans="1:7" x14ac:dyDescent="0.35">
      <c r="A4401" t="s">
        <v>42</v>
      </c>
      <c r="B4401">
        <v>2013</v>
      </c>
      <c r="C4401" t="s">
        <v>20</v>
      </c>
      <c r="D4401" t="s">
        <v>21</v>
      </c>
      <c r="E4401">
        <v>4442100</v>
      </c>
      <c r="F4401" t="s">
        <v>173</v>
      </c>
      <c r="G4401" s="16">
        <v>46298.780196087966</v>
      </c>
    </row>
    <row r="4402" spans="1:7" x14ac:dyDescent="0.35">
      <c r="A4402" t="s">
        <v>42</v>
      </c>
      <c r="B4402">
        <v>2013</v>
      </c>
      <c r="C4402" t="s">
        <v>22</v>
      </c>
      <c r="D4402" t="s">
        <v>23</v>
      </c>
      <c r="E4402">
        <v>56.006321992114692</v>
      </c>
      <c r="F4402" t="s">
        <v>173</v>
      </c>
      <c r="G4402" s="16">
        <v>46298.780196087966</v>
      </c>
    </row>
    <row r="4403" spans="1:7" x14ac:dyDescent="0.35">
      <c r="A4403" t="s">
        <v>42</v>
      </c>
      <c r="B4403">
        <v>2014</v>
      </c>
      <c r="C4403" t="s">
        <v>6</v>
      </c>
      <c r="D4403" t="s">
        <v>7</v>
      </c>
      <c r="E4403">
        <v>100</v>
      </c>
      <c r="F4403" t="s">
        <v>173</v>
      </c>
      <c r="G4403" s="16">
        <v>46298.780196087966</v>
      </c>
    </row>
    <row r="4404" spans="1:7" x14ac:dyDescent="0.35">
      <c r="A4404" t="s">
        <v>42</v>
      </c>
      <c r="B4404">
        <v>2014</v>
      </c>
      <c r="C4404" t="s">
        <v>8</v>
      </c>
      <c r="D4404" t="s">
        <v>9</v>
      </c>
      <c r="E4404">
        <v>171742023963.13205</v>
      </c>
      <c r="F4404" t="s">
        <v>173</v>
      </c>
      <c r="G4404" s="16">
        <v>46298.780196087966</v>
      </c>
    </row>
    <row r="4405" spans="1:7" x14ac:dyDescent="0.35">
      <c r="A4405" t="s">
        <v>42</v>
      </c>
      <c r="B4405">
        <v>2014</v>
      </c>
      <c r="C4405" t="s">
        <v>10</v>
      </c>
      <c r="D4405" t="s">
        <v>11</v>
      </c>
      <c r="E4405">
        <v>3.8193361930724166</v>
      </c>
      <c r="F4405" t="s">
        <v>173</v>
      </c>
      <c r="G4405" s="16">
        <v>46298.780196087966</v>
      </c>
    </row>
    <row r="4406" spans="1:7" x14ac:dyDescent="0.35">
      <c r="A4406" t="s">
        <v>42</v>
      </c>
      <c r="B4406">
        <v>2014</v>
      </c>
      <c r="C4406" t="s">
        <v>12</v>
      </c>
      <c r="D4406" t="s">
        <v>13</v>
      </c>
      <c r="E4406">
        <v>44369.766424185895</v>
      </c>
      <c r="F4406" t="s">
        <v>173</v>
      </c>
      <c r="G4406" s="16">
        <v>46298.780196087966</v>
      </c>
    </row>
    <row r="4407" spans="1:7" x14ac:dyDescent="0.35">
      <c r="A4407" t="s">
        <v>42</v>
      </c>
      <c r="B4407">
        <v>2014</v>
      </c>
      <c r="C4407" t="s">
        <v>14</v>
      </c>
      <c r="D4407" t="s">
        <v>15</v>
      </c>
      <c r="E4407">
        <v>1.227507505973999</v>
      </c>
      <c r="F4407" t="s">
        <v>173</v>
      </c>
      <c r="G4407" s="16">
        <v>46298.780196087966</v>
      </c>
    </row>
    <row r="4408" spans="1:7" x14ac:dyDescent="0.35">
      <c r="A4408" t="s">
        <v>42</v>
      </c>
      <c r="B4408">
        <v>2014</v>
      </c>
      <c r="C4408" t="s">
        <v>16</v>
      </c>
      <c r="D4408" t="s">
        <v>17</v>
      </c>
      <c r="E4408">
        <v>84</v>
      </c>
      <c r="F4408" t="s">
        <v>173</v>
      </c>
      <c r="G4408" s="16">
        <v>46298.780196087966</v>
      </c>
    </row>
    <row r="4409" spans="1:7" x14ac:dyDescent="0.35">
      <c r="A4409" t="s">
        <v>42</v>
      </c>
      <c r="B4409">
        <v>2014</v>
      </c>
      <c r="C4409" t="s">
        <v>18</v>
      </c>
      <c r="D4409" t="s">
        <v>19</v>
      </c>
      <c r="E4409">
        <v>81.456829268292694</v>
      </c>
      <c r="F4409" t="s">
        <v>173</v>
      </c>
      <c r="G4409" s="16">
        <v>46298.780196087966</v>
      </c>
    </row>
    <row r="4410" spans="1:7" x14ac:dyDescent="0.35">
      <c r="A4410" t="s">
        <v>42</v>
      </c>
      <c r="B4410">
        <v>2014</v>
      </c>
      <c r="C4410" t="s">
        <v>20</v>
      </c>
      <c r="D4410" t="s">
        <v>21</v>
      </c>
      <c r="E4410">
        <v>4516500</v>
      </c>
      <c r="F4410" t="s">
        <v>173</v>
      </c>
      <c r="G4410" s="16">
        <v>46298.780196087966</v>
      </c>
    </row>
    <row r="4411" spans="1:7" x14ac:dyDescent="0.35">
      <c r="A4411" t="s">
        <v>42</v>
      </c>
      <c r="B4411">
        <v>2014</v>
      </c>
      <c r="C4411" t="s">
        <v>22</v>
      </c>
      <c r="D4411" t="s">
        <v>23</v>
      </c>
      <c r="E4411">
        <v>55.121346528455582</v>
      </c>
      <c r="F4411" t="s">
        <v>173</v>
      </c>
      <c r="G4411" s="16">
        <v>46298.780196087966</v>
      </c>
    </row>
    <row r="4412" spans="1:7" x14ac:dyDescent="0.35">
      <c r="A4412" t="s">
        <v>42</v>
      </c>
      <c r="B4412">
        <v>2015</v>
      </c>
      <c r="C4412" t="s">
        <v>6</v>
      </c>
      <c r="D4412" t="s">
        <v>7</v>
      </c>
      <c r="E4412">
        <v>100</v>
      </c>
      <c r="F4412" t="s">
        <v>173</v>
      </c>
      <c r="G4412" s="16">
        <v>46298.780196087966</v>
      </c>
    </row>
    <row r="4413" spans="1:7" x14ac:dyDescent="0.35">
      <c r="A4413" t="s">
        <v>42</v>
      </c>
      <c r="B4413">
        <v>2015</v>
      </c>
      <c r="C4413" t="s">
        <v>8</v>
      </c>
      <c r="D4413" t="s">
        <v>9</v>
      </c>
      <c r="E4413">
        <v>178147457242.97842</v>
      </c>
      <c r="F4413" t="s">
        <v>173</v>
      </c>
      <c r="G4413" s="16">
        <v>46298.780196087966</v>
      </c>
    </row>
    <row r="4414" spans="1:7" x14ac:dyDescent="0.35">
      <c r="A4414" t="s">
        <v>42</v>
      </c>
      <c r="B4414">
        <v>2015</v>
      </c>
      <c r="C4414" t="s">
        <v>10</v>
      </c>
      <c r="D4414" t="s">
        <v>11</v>
      </c>
      <c r="E4414">
        <v>3.7296831212501758</v>
      </c>
      <c r="F4414" t="s">
        <v>173</v>
      </c>
      <c r="G4414" s="16">
        <v>46298.780196087966</v>
      </c>
    </row>
    <row r="4415" spans="1:7" x14ac:dyDescent="0.35">
      <c r="A4415" t="s">
        <v>42</v>
      </c>
      <c r="B4415">
        <v>2015</v>
      </c>
      <c r="C4415" t="s">
        <v>12</v>
      </c>
      <c r="D4415" t="s">
        <v>13</v>
      </c>
      <c r="E4415">
        <v>45097.016468386959</v>
      </c>
      <c r="F4415" t="s">
        <v>173</v>
      </c>
      <c r="G4415" s="16">
        <v>46298.780196087966</v>
      </c>
    </row>
    <row r="4416" spans="1:7" x14ac:dyDescent="0.35">
      <c r="A4416" t="s">
        <v>42</v>
      </c>
      <c r="B4416">
        <v>2015</v>
      </c>
      <c r="C4416" t="s">
        <v>14</v>
      </c>
      <c r="D4416" t="s">
        <v>15</v>
      </c>
      <c r="E4416">
        <v>0.29270462813610149</v>
      </c>
      <c r="F4416" t="s">
        <v>173</v>
      </c>
      <c r="G4416" s="16">
        <v>46298.780196087966</v>
      </c>
    </row>
    <row r="4417" spans="1:7" x14ac:dyDescent="0.35">
      <c r="A4417" t="s">
        <v>42</v>
      </c>
      <c r="B4417">
        <v>2015</v>
      </c>
      <c r="C4417" t="s">
        <v>16</v>
      </c>
      <c r="D4417" t="s">
        <v>17</v>
      </c>
      <c r="E4417">
        <v>85.199996949999999</v>
      </c>
      <c r="F4417" t="s">
        <v>173</v>
      </c>
      <c r="G4417" s="16">
        <v>46298.780196087966</v>
      </c>
    </row>
    <row r="4418" spans="1:7" x14ac:dyDescent="0.35">
      <c r="A4418" t="s">
        <v>42</v>
      </c>
      <c r="B4418">
        <v>2015</v>
      </c>
      <c r="C4418" t="s">
        <v>18</v>
      </c>
      <c r="D4418" t="s">
        <v>19</v>
      </c>
      <c r="E4418">
        <v>81.612439024390255</v>
      </c>
      <c r="F4418" t="s">
        <v>173</v>
      </c>
      <c r="G4418" s="16">
        <v>46298.780196087966</v>
      </c>
    </row>
    <row r="4419" spans="1:7" x14ac:dyDescent="0.35">
      <c r="A4419" t="s">
        <v>42</v>
      </c>
      <c r="B4419">
        <v>2015</v>
      </c>
      <c r="C4419" t="s">
        <v>20</v>
      </c>
      <c r="D4419" t="s">
        <v>21</v>
      </c>
      <c r="E4419">
        <v>4609400</v>
      </c>
      <c r="F4419" t="s">
        <v>173</v>
      </c>
      <c r="G4419" s="16">
        <v>46298.780196087966</v>
      </c>
    </row>
    <row r="4420" spans="1:7" x14ac:dyDescent="0.35">
      <c r="A4420" t="s">
        <v>42</v>
      </c>
      <c r="B4420">
        <v>2015</v>
      </c>
      <c r="C4420" t="s">
        <v>22</v>
      </c>
      <c r="D4420" t="s">
        <v>23</v>
      </c>
      <c r="E4420">
        <v>54.874950579153605</v>
      </c>
      <c r="F4420" t="s">
        <v>173</v>
      </c>
      <c r="G4420" s="16">
        <v>46298.780196087966</v>
      </c>
    </row>
    <row r="4421" spans="1:7" x14ac:dyDescent="0.35">
      <c r="A4421" t="s">
        <v>42</v>
      </c>
      <c r="B4421">
        <v>2016</v>
      </c>
      <c r="C4421" t="s">
        <v>6</v>
      </c>
      <c r="D4421" t="s">
        <v>7</v>
      </c>
      <c r="E4421">
        <v>100</v>
      </c>
      <c r="F4421" t="s">
        <v>173</v>
      </c>
      <c r="G4421" s="16">
        <v>46298.780196087966</v>
      </c>
    </row>
    <row r="4422" spans="1:7" x14ac:dyDescent="0.35">
      <c r="A4422" t="s">
        <v>42</v>
      </c>
      <c r="B4422">
        <v>2016</v>
      </c>
      <c r="C4422" t="s">
        <v>8</v>
      </c>
      <c r="D4422" t="s">
        <v>9</v>
      </c>
      <c r="E4422">
        <v>184816451391.39627</v>
      </c>
      <c r="F4422" t="s">
        <v>173</v>
      </c>
      <c r="G4422" s="16">
        <v>46298.780196087966</v>
      </c>
    </row>
    <row r="4423" spans="1:7" x14ac:dyDescent="0.35">
      <c r="A4423" t="s">
        <v>42</v>
      </c>
      <c r="B4423">
        <v>2016</v>
      </c>
      <c r="C4423" t="s">
        <v>10</v>
      </c>
      <c r="D4423" t="s">
        <v>11</v>
      </c>
      <c r="E4423">
        <v>3.7435247472108983</v>
      </c>
      <c r="F4423" t="s">
        <v>173</v>
      </c>
      <c r="G4423" s="16">
        <v>46298.780196087966</v>
      </c>
    </row>
    <row r="4424" spans="1:7" x14ac:dyDescent="0.35">
      <c r="A4424" t="s">
        <v>42</v>
      </c>
      <c r="B4424">
        <v>2016</v>
      </c>
      <c r="C4424" t="s">
        <v>12</v>
      </c>
      <c r="D4424" t="s">
        <v>13</v>
      </c>
      <c r="E4424">
        <v>45746.135981068983</v>
      </c>
      <c r="F4424" t="s">
        <v>173</v>
      </c>
      <c r="G4424" s="16">
        <v>46298.780196087966</v>
      </c>
    </row>
    <row r="4425" spans="1:7" x14ac:dyDescent="0.35">
      <c r="A4425" t="s">
        <v>42</v>
      </c>
      <c r="B4425">
        <v>2016</v>
      </c>
      <c r="C4425" t="s">
        <v>14</v>
      </c>
      <c r="D4425" t="s">
        <v>15</v>
      </c>
      <c r="E4425">
        <v>0.64624028445452431</v>
      </c>
      <c r="F4425" t="s">
        <v>173</v>
      </c>
      <c r="G4425" s="16">
        <v>46298.780196087966</v>
      </c>
    </row>
    <row r="4426" spans="1:7" x14ac:dyDescent="0.35">
      <c r="A4426" t="s">
        <v>42</v>
      </c>
      <c r="B4426">
        <v>2016</v>
      </c>
      <c r="C4426" t="s">
        <v>16</v>
      </c>
      <c r="D4426" t="s">
        <v>17</v>
      </c>
      <c r="E4426">
        <v>86.5</v>
      </c>
      <c r="F4426" t="s">
        <v>173</v>
      </c>
      <c r="G4426" s="16">
        <v>46298.780196087966</v>
      </c>
    </row>
    <row r="4427" spans="1:7" x14ac:dyDescent="0.35">
      <c r="A4427" t="s">
        <v>42</v>
      </c>
      <c r="B4427">
        <v>2016</v>
      </c>
      <c r="C4427" t="s">
        <v>18</v>
      </c>
      <c r="D4427" t="s">
        <v>19</v>
      </c>
      <c r="E4427">
        <v>81.658536585365866</v>
      </c>
      <c r="F4427" t="s">
        <v>173</v>
      </c>
      <c r="G4427" s="16">
        <v>46298.780196087966</v>
      </c>
    </row>
    <row r="4428" spans="1:7" x14ac:dyDescent="0.35">
      <c r="A4428" t="s">
        <v>42</v>
      </c>
      <c r="B4428">
        <v>2016</v>
      </c>
      <c r="C4428" t="s">
        <v>20</v>
      </c>
      <c r="D4428" t="s">
        <v>21</v>
      </c>
      <c r="E4428">
        <v>4714100</v>
      </c>
      <c r="F4428" t="s">
        <v>173</v>
      </c>
      <c r="G4428" s="16">
        <v>46298.780196087966</v>
      </c>
    </row>
    <row r="4429" spans="1:7" x14ac:dyDescent="0.35">
      <c r="A4429" t="s">
        <v>42</v>
      </c>
      <c r="B4429">
        <v>2016</v>
      </c>
      <c r="C4429" t="s">
        <v>22</v>
      </c>
      <c r="D4429" t="s">
        <v>23</v>
      </c>
      <c r="E4429">
        <v>52.479602173312458</v>
      </c>
      <c r="F4429" t="s">
        <v>173</v>
      </c>
      <c r="G4429" s="16">
        <v>46298.780196087966</v>
      </c>
    </row>
    <row r="4430" spans="1:7" x14ac:dyDescent="0.35">
      <c r="A4430" t="s">
        <v>42</v>
      </c>
      <c r="B4430">
        <v>2017</v>
      </c>
      <c r="C4430" t="s">
        <v>6</v>
      </c>
      <c r="D4430" t="s">
        <v>7</v>
      </c>
      <c r="E4430">
        <v>100</v>
      </c>
      <c r="F4430" t="s">
        <v>173</v>
      </c>
      <c r="G4430" s="16">
        <v>46298.780196087966</v>
      </c>
    </row>
    <row r="4431" spans="1:7" x14ac:dyDescent="0.35">
      <c r="A4431" t="s">
        <v>42</v>
      </c>
      <c r="B4431">
        <v>2017</v>
      </c>
      <c r="C4431" t="s">
        <v>8</v>
      </c>
      <c r="D4431" t="s">
        <v>9</v>
      </c>
      <c r="E4431">
        <v>190944384995.97202</v>
      </c>
      <c r="F4431" t="s">
        <v>173</v>
      </c>
      <c r="G4431" s="16">
        <v>46298.780196087966</v>
      </c>
    </row>
    <row r="4432" spans="1:7" x14ac:dyDescent="0.35">
      <c r="A4432" t="s">
        <v>42</v>
      </c>
      <c r="B4432">
        <v>2017</v>
      </c>
      <c r="C4432" t="s">
        <v>10</v>
      </c>
      <c r="D4432" t="s">
        <v>11</v>
      </c>
      <c r="E4432">
        <v>3.3156862164820353</v>
      </c>
      <c r="F4432" t="s">
        <v>173</v>
      </c>
      <c r="G4432" s="16">
        <v>46298.780196087966</v>
      </c>
    </row>
    <row r="4433" spans="1:7" x14ac:dyDescent="0.35">
      <c r="A4433" t="s">
        <v>42</v>
      </c>
      <c r="B4433">
        <v>2017</v>
      </c>
      <c r="C4433" t="s">
        <v>12</v>
      </c>
      <c r="D4433" t="s">
        <v>13</v>
      </c>
      <c r="E4433">
        <v>46285.981098064221</v>
      </c>
      <c r="F4433" t="s">
        <v>173</v>
      </c>
      <c r="G4433" s="16">
        <v>46298.780196087966</v>
      </c>
    </row>
    <row r="4434" spans="1:7" x14ac:dyDescent="0.35">
      <c r="A4434" t="s">
        <v>42</v>
      </c>
      <c r="B4434">
        <v>2017</v>
      </c>
      <c r="C4434" t="s">
        <v>14</v>
      </c>
      <c r="D4434" t="s">
        <v>15</v>
      </c>
      <c r="E4434">
        <v>1.85078767452536</v>
      </c>
      <c r="F4434" t="s">
        <v>173</v>
      </c>
      <c r="G4434" s="16">
        <v>46298.780196087966</v>
      </c>
    </row>
    <row r="4435" spans="1:7" x14ac:dyDescent="0.35">
      <c r="A4435" t="s">
        <v>42</v>
      </c>
      <c r="B4435">
        <v>2017</v>
      </c>
      <c r="C4435" t="s">
        <v>16</v>
      </c>
      <c r="D4435" t="s">
        <v>17</v>
      </c>
      <c r="E4435">
        <v>87.699996949999999</v>
      </c>
      <c r="F4435" t="s">
        <v>173</v>
      </c>
      <c r="G4435" s="16">
        <v>46298.780196087966</v>
      </c>
    </row>
    <row r="4436" spans="1:7" x14ac:dyDescent="0.35">
      <c r="A4436" t="s">
        <v>42</v>
      </c>
      <c r="B4436">
        <v>2017</v>
      </c>
      <c r="C4436" t="s">
        <v>18</v>
      </c>
      <c r="D4436" t="s">
        <v>19</v>
      </c>
      <c r="E4436">
        <v>81.858536585365869</v>
      </c>
      <c r="F4436" t="s">
        <v>173</v>
      </c>
      <c r="G4436" s="16">
        <v>46298.780196087966</v>
      </c>
    </row>
    <row r="4437" spans="1:7" x14ac:dyDescent="0.35">
      <c r="A4437" t="s">
        <v>42</v>
      </c>
      <c r="B4437">
        <v>2017</v>
      </c>
      <c r="C4437" t="s">
        <v>20</v>
      </c>
      <c r="D4437" t="s">
        <v>21</v>
      </c>
      <c r="E4437">
        <v>4813600</v>
      </c>
      <c r="F4437" t="s">
        <v>173</v>
      </c>
      <c r="G4437" s="16">
        <v>46298.780196087966</v>
      </c>
    </row>
    <row r="4438" spans="1:7" x14ac:dyDescent="0.35">
      <c r="A4438" t="s">
        <v>42</v>
      </c>
      <c r="B4438">
        <v>2017</v>
      </c>
      <c r="C4438" t="s">
        <v>22</v>
      </c>
      <c r="D4438" t="s">
        <v>23</v>
      </c>
      <c r="E4438">
        <v>54.27752762996316</v>
      </c>
      <c r="F4438" t="s">
        <v>173</v>
      </c>
      <c r="G4438" s="16">
        <v>46298.780196087966</v>
      </c>
    </row>
    <row r="4439" spans="1:7" x14ac:dyDescent="0.35">
      <c r="A4439" t="s">
        <v>42</v>
      </c>
      <c r="B4439">
        <v>2018</v>
      </c>
      <c r="C4439" t="s">
        <v>6</v>
      </c>
      <c r="D4439" t="s">
        <v>7</v>
      </c>
      <c r="E4439">
        <v>100</v>
      </c>
      <c r="F4439" t="s">
        <v>173</v>
      </c>
      <c r="G4439" s="16">
        <v>46298.780196087966</v>
      </c>
    </row>
    <row r="4440" spans="1:7" x14ac:dyDescent="0.35">
      <c r="A4440" t="s">
        <v>42</v>
      </c>
      <c r="B4440">
        <v>2018</v>
      </c>
      <c r="C4440" t="s">
        <v>8</v>
      </c>
      <c r="D4440" t="s">
        <v>9</v>
      </c>
      <c r="E4440">
        <v>197287932986.14935</v>
      </c>
      <c r="F4440" t="s">
        <v>173</v>
      </c>
      <c r="G4440" s="16">
        <v>46298.780196087966</v>
      </c>
    </row>
    <row r="4441" spans="1:7" x14ac:dyDescent="0.35">
      <c r="A4441" t="s">
        <v>42</v>
      </c>
      <c r="B4441">
        <v>2018</v>
      </c>
      <c r="C4441" t="s">
        <v>10</v>
      </c>
      <c r="D4441" t="s">
        <v>11</v>
      </c>
      <c r="E4441">
        <v>3.3221966649143155</v>
      </c>
      <c r="F4441" t="s">
        <v>173</v>
      </c>
      <c r="G4441" s="16">
        <v>46298.780196087966</v>
      </c>
    </row>
    <row r="4442" spans="1:7" x14ac:dyDescent="0.35">
      <c r="A4442" t="s">
        <v>42</v>
      </c>
      <c r="B4442">
        <v>2018</v>
      </c>
      <c r="C4442" t="s">
        <v>12</v>
      </c>
      <c r="D4442" t="s">
        <v>13</v>
      </c>
      <c r="E4442">
        <v>46974.681840048186</v>
      </c>
      <c r="F4442" t="s">
        <v>173</v>
      </c>
      <c r="G4442" s="16">
        <v>46298.780196087966</v>
      </c>
    </row>
    <row r="4443" spans="1:7" x14ac:dyDescent="0.35">
      <c r="A4443" t="s">
        <v>42</v>
      </c>
      <c r="B4443">
        <v>2018</v>
      </c>
      <c r="C4443" t="s">
        <v>14</v>
      </c>
      <c r="D4443" t="s">
        <v>15</v>
      </c>
      <c r="E4443">
        <v>1.5982970380169561</v>
      </c>
      <c r="F4443" t="s">
        <v>173</v>
      </c>
      <c r="G4443" s="16">
        <v>46298.780196087966</v>
      </c>
    </row>
    <row r="4444" spans="1:7" x14ac:dyDescent="0.35">
      <c r="A4444" t="s">
        <v>42</v>
      </c>
      <c r="B4444">
        <v>2018</v>
      </c>
      <c r="C4444" t="s">
        <v>16</v>
      </c>
      <c r="D4444" t="s">
        <v>17</v>
      </c>
      <c r="E4444">
        <v>89</v>
      </c>
      <c r="F4444" t="s">
        <v>173</v>
      </c>
      <c r="G4444" s="16">
        <v>46298.780196087966</v>
      </c>
    </row>
    <row r="4445" spans="1:7" x14ac:dyDescent="0.35">
      <c r="A4445" t="s">
        <v>42</v>
      </c>
      <c r="B4445">
        <v>2018</v>
      </c>
      <c r="C4445" t="s">
        <v>18</v>
      </c>
      <c r="D4445" t="s">
        <v>19</v>
      </c>
      <c r="E4445">
        <v>81.707317073170742</v>
      </c>
      <c r="F4445" t="s">
        <v>173</v>
      </c>
      <c r="G4445" s="16">
        <v>46298.780196087966</v>
      </c>
    </row>
    <row r="4446" spans="1:7" x14ac:dyDescent="0.35">
      <c r="A4446" t="s">
        <v>42</v>
      </c>
      <c r="B4446">
        <v>2018</v>
      </c>
      <c r="C4446" t="s">
        <v>20</v>
      </c>
      <c r="D4446" t="s">
        <v>21</v>
      </c>
      <c r="E4446">
        <v>4900600</v>
      </c>
      <c r="F4446" t="s">
        <v>173</v>
      </c>
      <c r="G4446" s="16">
        <v>46298.780196087966</v>
      </c>
    </row>
    <row r="4447" spans="1:7" x14ac:dyDescent="0.35">
      <c r="A4447" t="s">
        <v>42</v>
      </c>
      <c r="B4447">
        <v>2018</v>
      </c>
      <c r="C4447" t="s">
        <v>22</v>
      </c>
      <c r="D4447" t="s">
        <v>23</v>
      </c>
      <c r="E4447">
        <v>55.90639185095376</v>
      </c>
      <c r="F4447" t="s">
        <v>173</v>
      </c>
      <c r="G4447" s="16">
        <v>46298.780196087966</v>
      </c>
    </row>
    <row r="4448" spans="1:7" x14ac:dyDescent="0.35">
      <c r="A4448" t="s">
        <v>42</v>
      </c>
      <c r="B4448">
        <v>2019</v>
      </c>
      <c r="C4448" t="s">
        <v>6</v>
      </c>
      <c r="D4448" t="s">
        <v>7</v>
      </c>
      <c r="E4448">
        <v>100</v>
      </c>
      <c r="F4448" t="s">
        <v>173</v>
      </c>
      <c r="G4448" s="16">
        <v>46298.780196087966</v>
      </c>
    </row>
    <row r="4449" spans="1:7" x14ac:dyDescent="0.35">
      <c r="A4449" t="s">
        <v>42</v>
      </c>
      <c r="B4449">
        <v>2019</v>
      </c>
      <c r="C4449" t="s">
        <v>8</v>
      </c>
      <c r="D4449" t="s">
        <v>9</v>
      </c>
      <c r="E4449">
        <v>201872346390.44016</v>
      </c>
      <c r="F4449" t="s">
        <v>173</v>
      </c>
      <c r="G4449" s="16">
        <v>46298.780196087966</v>
      </c>
    </row>
    <row r="4450" spans="1:7" x14ac:dyDescent="0.35">
      <c r="A4450" t="s">
        <v>42</v>
      </c>
      <c r="B4450">
        <v>2019</v>
      </c>
      <c r="C4450" t="s">
        <v>10</v>
      </c>
      <c r="D4450" t="s">
        <v>11</v>
      </c>
      <c r="E4450">
        <v>2.3237170844162307</v>
      </c>
      <c r="F4450" t="s">
        <v>173</v>
      </c>
      <c r="G4450" s="16">
        <v>46298.780196087966</v>
      </c>
    </row>
    <row r="4451" spans="1:7" x14ac:dyDescent="0.35">
      <c r="A4451" t="s">
        <v>42</v>
      </c>
      <c r="B4451">
        <v>2019</v>
      </c>
      <c r="C4451" t="s">
        <v>12</v>
      </c>
      <c r="D4451" t="s">
        <v>13</v>
      </c>
      <c r="E4451">
        <v>47392.193313517208</v>
      </c>
      <c r="F4451" t="s">
        <v>173</v>
      </c>
      <c r="G4451" s="16">
        <v>46298.780196087966</v>
      </c>
    </row>
    <row r="4452" spans="1:7" x14ac:dyDescent="0.35">
      <c r="A4452" t="s">
        <v>42</v>
      </c>
      <c r="B4452">
        <v>2019</v>
      </c>
      <c r="C4452" t="s">
        <v>14</v>
      </c>
      <c r="D4452" t="s">
        <v>15</v>
      </c>
      <c r="E4452">
        <v>1.619631901840475</v>
      </c>
      <c r="F4452" t="s">
        <v>173</v>
      </c>
      <c r="G4452" s="16">
        <v>46298.780196087966</v>
      </c>
    </row>
    <row r="4453" spans="1:7" x14ac:dyDescent="0.35">
      <c r="A4453" t="s">
        <v>42</v>
      </c>
      <c r="B4453">
        <v>2019</v>
      </c>
      <c r="C4453" t="s">
        <v>16</v>
      </c>
      <c r="D4453" t="s">
        <v>17</v>
      </c>
      <c r="E4453">
        <v>89.863700870000002</v>
      </c>
      <c r="F4453" t="s">
        <v>173</v>
      </c>
      <c r="G4453" s="16">
        <v>46298.780196087966</v>
      </c>
    </row>
    <row r="4454" spans="1:7" x14ac:dyDescent="0.35">
      <c r="A4454" t="s">
        <v>42</v>
      </c>
      <c r="B4454">
        <v>2019</v>
      </c>
      <c r="C4454" t="s">
        <v>18</v>
      </c>
      <c r="D4454" t="s">
        <v>19</v>
      </c>
      <c r="E4454">
        <v>82.056097560975616</v>
      </c>
      <c r="F4454" t="s">
        <v>173</v>
      </c>
      <c r="G4454" s="16">
        <v>46298.780196087966</v>
      </c>
    </row>
    <row r="4455" spans="1:7" x14ac:dyDescent="0.35">
      <c r="A4455" t="s">
        <v>42</v>
      </c>
      <c r="B4455">
        <v>2019</v>
      </c>
      <c r="C4455" t="s">
        <v>20</v>
      </c>
      <c r="D4455" t="s">
        <v>21</v>
      </c>
      <c r="E4455">
        <v>4970300</v>
      </c>
      <c r="F4455" t="s">
        <v>173</v>
      </c>
      <c r="G4455" s="16">
        <v>46298.780196087966</v>
      </c>
    </row>
    <row r="4456" spans="1:7" x14ac:dyDescent="0.35">
      <c r="A4456" t="s">
        <v>42</v>
      </c>
      <c r="B4456">
        <v>2019</v>
      </c>
      <c r="C4456" t="s">
        <v>22</v>
      </c>
      <c r="D4456" t="s">
        <v>23</v>
      </c>
      <c r="E4456">
        <v>54.461246409700692</v>
      </c>
      <c r="F4456" t="s">
        <v>173</v>
      </c>
      <c r="G4456" s="16">
        <v>46298.780196087966</v>
      </c>
    </row>
    <row r="4457" spans="1:7" x14ac:dyDescent="0.35">
      <c r="A4457" t="s">
        <v>42</v>
      </c>
      <c r="B4457">
        <v>2020</v>
      </c>
      <c r="C4457" t="s">
        <v>6</v>
      </c>
      <c r="D4457" t="s">
        <v>7</v>
      </c>
      <c r="E4457">
        <v>100</v>
      </c>
      <c r="F4457" t="s">
        <v>173</v>
      </c>
      <c r="G4457" s="16">
        <v>46298.780196087966</v>
      </c>
    </row>
    <row r="4458" spans="1:7" x14ac:dyDescent="0.35">
      <c r="A4458" t="s">
        <v>42</v>
      </c>
      <c r="B4458">
        <v>2020</v>
      </c>
      <c r="C4458" t="s">
        <v>8</v>
      </c>
      <c r="D4458" t="s">
        <v>9</v>
      </c>
      <c r="E4458">
        <v>201386003376.7435</v>
      </c>
      <c r="F4458" t="s">
        <v>173</v>
      </c>
      <c r="G4458" s="16">
        <v>46298.780196087966</v>
      </c>
    </row>
    <row r="4459" spans="1:7" x14ac:dyDescent="0.35">
      <c r="A4459" t="s">
        <v>42</v>
      </c>
      <c r="B4459">
        <v>2020</v>
      </c>
      <c r="C4459" t="s">
        <v>10</v>
      </c>
      <c r="D4459" t="s">
        <v>11</v>
      </c>
      <c r="E4459">
        <v>-0.24091611475898844</v>
      </c>
      <c r="F4459" t="s">
        <v>173</v>
      </c>
      <c r="G4459" s="16">
        <v>46298.780196087966</v>
      </c>
    </row>
    <row r="4460" spans="1:7" x14ac:dyDescent="0.35">
      <c r="A4460" t="s">
        <v>42</v>
      </c>
      <c r="B4460">
        <v>2020</v>
      </c>
      <c r="C4460" t="s">
        <v>12</v>
      </c>
      <c r="D4460" t="s">
        <v>13</v>
      </c>
      <c r="E4460">
        <v>46326.380467297589</v>
      </c>
      <c r="F4460" t="s">
        <v>173</v>
      </c>
      <c r="G4460" s="16">
        <v>46298.780196087966</v>
      </c>
    </row>
    <row r="4461" spans="1:7" x14ac:dyDescent="0.35">
      <c r="A4461" t="s">
        <v>42</v>
      </c>
      <c r="B4461">
        <v>2020</v>
      </c>
      <c r="C4461" t="s">
        <v>14</v>
      </c>
      <c r="D4461" t="s">
        <v>15</v>
      </c>
      <c r="E4461">
        <v>1.7145617000724489</v>
      </c>
      <c r="F4461" t="s">
        <v>173</v>
      </c>
      <c r="G4461" s="16">
        <v>46298.780196087966</v>
      </c>
    </row>
    <row r="4462" spans="1:7" x14ac:dyDescent="0.35">
      <c r="A4462" t="s">
        <v>42</v>
      </c>
      <c r="B4462">
        <v>2020</v>
      </c>
      <c r="C4462" t="s">
        <v>16</v>
      </c>
      <c r="D4462" t="s">
        <v>17</v>
      </c>
      <c r="E4462">
        <v>90.920997619999994</v>
      </c>
      <c r="F4462" t="s">
        <v>173</v>
      </c>
      <c r="G4462" s="16">
        <v>46298.780196087966</v>
      </c>
    </row>
    <row r="4463" spans="1:7" x14ac:dyDescent="0.35">
      <c r="A4463" t="s">
        <v>42</v>
      </c>
      <c r="B4463">
        <v>2020</v>
      </c>
      <c r="C4463" t="s">
        <v>18</v>
      </c>
      <c r="D4463" t="s">
        <v>19</v>
      </c>
      <c r="E4463">
        <v>82.256097560975618</v>
      </c>
      <c r="F4463" t="s">
        <v>173</v>
      </c>
      <c r="G4463" s="16">
        <v>46298.780196087966</v>
      </c>
    </row>
    <row r="4464" spans="1:7" x14ac:dyDescent="0.35">
      <c r="A4464" t="s">
        <v>42</v>
      </c>
      <c r="B4464">
        <v>2020</v>
      </c>
      <c r="C4464" t="s">
        <v>20</v>
      </c>
      <c r="D4464" t="s">
        <v>21</v>
      </c>
      <c r="E4464">
        <v>5072400</v>
      </c>
      <c r="F4464" t="s">
        <v>173</v>
      </c>
      <c r="G4464" s="16">
        <v>46298.780196087966</v>
      </c>
    </row>
    <row r="4465" spans="1:7" x14ac:dyDescent="0.35">
      <c r="A4465" t="s">
        <v>42</v>
      </c>
      <c r="B4465">
        <v>2020</v>
      </c>
      <c r="C4465" t="s">
        <v>22</v>
      </c>
      <c r="D4465" t="s">
        <v>23</v>
      </c>
      <c r="E4465">
        <v>43.826246621816757</v>
      </c>
      <c r="F4465" t="s">
        <v>173</v>
      </c>
      <c r="G4465" s="16">
        <v>46298.780196087966</v>
      </c>
    </row>
    <row r="4466" spans="1:7" x14ac:dyDescent="0.35">
      <c r="A4466" t="s">
        <v>42</v>
      </c>
      <c r="B4466">
        <v>2021</v>
      </c>
      <c r="C4466" t="s">
        <v>6</v>
      </c>
      <c r="D4466" t="s">
        <v>7</v>
      </c>
      <c r="E4466">
        <v>100</v>
      </c>
      <c r="F4466" t="s">
        <v>173</v>
      </c>
      <c r="G4466" s="16">
        <v>46298.780196087966</v>
      </c>
    </row>
    <row r="4467" spans="1:7" x14ac:dyDescent="0.35">
      <c r="A4467" t="s">
        <v>42</v>
      </c>
      <c r="B4467">
        <v>2021</v>
      </c>
      <c r="C4467" t="s">
        <v>8</v>
      </c>
      <c r="D4467" t="s">
        <v>9</v>
      </c>
      <c r="E4467">
        <v>210043909984.57043</v>
      </c>
      <c r="F4467" t="s">
        <v>173</v>
      </c>
      <c r="G4467" s="16">
        <v>46298.780196087966</v>
      </c>
    </row>
    <row r="4468" spans="1:7" x14ac:dyDescent="0.35">
      <c r="A4468" t="s">
        <v>42</v>
      </c>
      <c r="B4468">
        <v>2021</v>
      </c>
      <c r="C4468" t="s">
        <v>10</v>
      </c>
      <c r="D4468" t="s">
        <v>11</v>
      </c>
      <c r="E4468">
        <v>4.2991600521661439</v>
      </c>
      <c r="F4468" t="s">
        <v>173</v>
      </c>
      <c r="G4468" s="16">
        <v>46298.780196087966</v>
      </c>
    </row>
    <row r="4469" spans="1:7" x14ac:dyDescent="0.35">
      <c r="A4469" t="s">
        <v>42</v>
      </c>
      <c r="B4469">
        <v>2021</v>
      </c>
      <c r="C4469" t="s">
        <v>12</v>
      </c>
      <c r="D4469" t="s">
        <v>13</v>
      </c>
      <c r="E4469">
        <v>48202.091336823345</v>
      </c>
      <c r="F4469" t="s">
        <v>173</v>
      </c>
      <c r="G4469" s="16">
        <v>46298.780196087966</v>
      </c>
    </row>
    <row r="4470" spans="1:7" x14ac:dyDescent="0.35">
      <c r="A4470" t="s">
        <v>42</v>
      </c>
      <c r="B4470">
        <v>2021</v>
      </c>
      <c r="C4470" t="s">
        <v>14</v>
      </c>
      <c r="D4470" t="s">
        <v>15</v>
      </c>
      <c r="E4470">
        <v>3.9411206077872829</v>
      </c>
      <c r="F4470" t="s">
        <v>173</v>
      </c>
      <c r="G4470" s="16">
        <v>46298.780196087966</v>
      </c>
    </row>
    <row r="4471" spans="1:7" x14ac:dyDescent="0.35">
      <c r="A4471" t="s">
        <v>42</v>
      </c>
      <c r="B4471">
        <v>2021</v>
      </c>
      <c r="C4471" t="s">
        <v>16</v>
      </c>
      <c r="D4471" t="s">
        <v>17</v>
      </c>
      <c r="E4471">
        <v>91.99060059</v>
      </c>
      <c r="F4471" t="s">
        <v>173</v>
      </c>
      <c r="G4471" s="16">
        <v>46298.780196087966</v>
      </c>
    </row>
    <row r="4472" spans="1:7" x14ac:dyDescent="0.35">
      <c r="A4472" t="s">
        <v>42</v>
      </c>
      <c r="B4472">
        <v>2021</v>
      </c>
      <c r="C4472" t="s">
        <v>18</v>
      </c>
      <c r="D4472" t="s">
        <v>19</v>
      </c>
      <c r="E4472">
        <v>82.207317073170742</v>
      </c>
      <c r="F4472" t="s">
        <v>173</v>
      </c>
      <c r="G4472" s="16">
        <v>46298.780196087966</v>
      </c>
    </row>
    <row r="4473" spans="1:7" x14ac:dyDescent="0.35">
      <c r="A4473" t="s">
        <v>42</v>
      </c>
      <c r="B4473">
        <v>2021</v>
      </c>
      <c r="C4473" t="s">
        <v>20</v>
      </c>
      <c r="D4473" t="s">
        <v>21</v>
      </c>
      <c r="E4473">
        <v>5084600</v>
      </c>
      <c r="F4473" t="s">
        <v>173</v>
      </c>
      <c r="G4473" s="16">
        <v>46298.780196087966</v>
      </c>
    </row>
    <row r="4474" spans="1:7" x14ac:dyDescent="0.35">
      <c r="A4474" t="s">
        <v>42</v>
      </c>
      <c r="B4474">
        <v>2021</v>
      </c>
      <c r="C4474" t="s">
        <v>22</v>
      </c>
      <c r="D4474" t="s">
        <v>23</v>
      </c>
      <c r="E4474">
        <v>48.431537074153887</v>
      </c>
      <c r="F4474" t="s">
        <v>173</v>
      </c>
      <c r="G4474" s="16">
        <v>46298.780196087966</v>
      </c>
    </row>
    <row r="4475" spans="1:7" x14ac:dyDescent="0.35">
      <c r="A4475" t="s">
        <v>42</v>
      </c>
      <c r="B4475">
        <v>2022</v>
      </c>
      <c r="C4475" t="s">
        <v>6</v>
      </c>
      <c r="D4475" t="s">
        <v>7</v>
      </c>
      <c r="E4475">
        <v>100</v>
      </c>
      <c r="F4475" t="s">
        <v>173</v>
      </c>
      <c r="G4475" s="16">
        <v>46298.780196087966</v>
      </c>
    </row>
    <row r="4476" spans="1:7" x14ac:dyDescent="0.35">
      <c r="A4476" t="s">
        <v>42</v>
      </c>
      <c r="B4476">
        <v>2022</v>
      </c>
      <c r="C4476" t="s">
        <v>8</v>
      </c>
      <c r="D4476" t="s">
        <v>9</v>
      </c>
      <c r="E4476">
        <v>217070337673.13425</v>
      </c>
      <c r="F4476" t="s">
        <v>173</v>
      </c>
      <c r="G4476" s="16">
        <v>46298.780196087966</v>
      </c>
    </row>
    <row r="4477" spans="1:7" x14ac:dyDescent="0.35">
      <c r="A4477" t="s">
        <v>42</v>
      </c>
      <c r="B4477">
        <v>2022</v>
      </c>
      <c r="C4477" t="s">
        <v>10</v>
      </c>
      <c r="D4477" t="s">
        <v>11</v>
      </c>
      <c r="E4477">
        <v>3.3452184779268208</v>
      </c>
      <c r="F4477" t="s">
        <v>173</v>
      </c>
      <c r="G4477" s="16">
        <v>46298.780196087966</v>
      </c>
    </row>
    <row r="4478" spans="1:7" x14ac:dyDescent="0.35">
      <c r="A4478" t="s">
        <v>42</v>
      </c>
      <c r="B4478">
        <v>2022</v>
      </c>
      <c r="C4478" t="s">
        <v>12</v>
      </c>
      <c r="D4478" t="s">
        <v>13</v>
      </c>
      <c r="E4478">
        <v>49842.984533416151</v>
      </c>
      <c r="F4478" t="s">
        <v>173</v>
      </c>
      <c r="G4478" s="16">
        <v>46298.780196087966</v>
      </c>
    </row>
    <row r="4479" spans="1:7" x14ac:dyDescent="0.35">
      <c r="A4479" t="s">
        <v>42</v>
      </c>
      <c r="B4479">
        <v>2022</v>
      </c>
      <c r="C4479" t="s">
        <v>14</v>
      </c>
      <c r="D4479" t="s">
        <v>15</v>
      </c>
      <c r="E4479">
        <v>7.1722247601644096</v>
      </c>
      <c r="F4479" t="s">
        <v>173</v>
      </c>
      <c r="G4479" s="16">
        <v>46298.780196087966</v>
      </c>
    </row>
    <row r="4480" spans="1:7" x14ac:dyDescent="0.35">
      <c r="A4480" t="s">
        <v>42</v>
      </c>
      <c r="B4480">
        <v>2022</v>
      </c>
      <c r="C4480" t="s">
        <v>16</v>
      </c>
      <c r="D4480" t="s">
        <v>17</v>
      </c>
      <c r="E4480">
        <v>93.072898859999995</v>
      </c>
      <c r="F4480" t="s">
        <v>173</v>
      </c>
      <c r="G4480" s="16">
        <v>46298.780196087966</v>
      </c>
    </row>
    <row r="4481" spans="1:7" x14ac:dyDescent="0.35">
      <c r="A4481" t="s">
        <v>42</v>
      </c>
      <c r="B4481">
        <v>2022</v>
      </c>
      <c r="C4481" t="s">
        <v>18</v>
      </c>
      <c r="D4481" t="s">
        <v>19</v>
      </c>
      <c r="E4481">
        <v>81.958536585365849</v>
      </c>
      <c r="F4481" t="s">
        <v>173</v>
      </c>
      <c r="G4481" s="16">
        <v>46298.780196087966</v>
      </c>
    </row>
    <row r="4482" spans="1:7" x14ac:dyDescent="0.35">
      <c r="A4482" t="s">
        <v>42</v>
      </c>
      <c r="B4482">
        <v>2022</v>
      </c>
      <c r="C4482" t="s">
        <v>20</v>
      </c>
      <c r="D4482" t="s">
        <v>21</v>
      </c>
      <c r="E4482">
        <v>5081700</v>
      </c>
      <c r="F4482" t="s">
        <v>173</v>
      </c>
      <c r="G4482" s="16">
        <v>46298.780196087966</v>
      </c>
    </row>
    <row r="4483" spans="1:7" x14ac:dyDescent="0.35">
      <c r="A4483" t="s">
        <v>42</v>
      </c>
      <c r="B4483">
        <v>2022</v>
      </c>
      <c r="C4483" t="s">
        <v>22</v>
      </c>
      <c r="D4483" t="s">
        <v>23</v>
      </c>
      <c r="E4483">
        <v>53.209143373643862</v>
      </c>
      <c r="F4483" t="s">
        <v>173</v>
      </c>
      <c r="G4483" s="16">
        <v>46298.780196087966</v>
      </c>
    </row>
    <row r="4484" spans="1:7" x14ac:dyDescent="0.35">
      <c r="A4484" t="s">
        <v>42</v>
      </c>
      <c r="B4484">
        <v>2023</v>
      </c>
      <c r="C4484" t="s">
        <v>6</v>
      </c>
      <c r="D4484" t="s">
        <v>7</v>
      </c>
      <c r="E4484">
        <v>100</v>
      </c>
      <c r="F4484" t="s">
        <v>173</v>
      </c>
      <c r="G4484" s="16">
        <v>46298.780196087966</v>
      </c>
    </row>
    <row r="4485" spans="1:7" x14ac:dyDescent="0.35">
      <c r="A4485" t="s">
        <v>42</v>
      </c>
      <c r="B4485">
        <v>2023</v>
      </c>
      <c r="C4485" t="s">
        <v>8</v>
      </c>
      <c r="D4485" t="s">
        <v>9</v>
      </c>
      <c r="E4485">
        <v>221007764663.38348</v>
      </c>
      <c r="F4485" t="s">
        <v>173</v>
      </c>
      <c r="G4485" s="16">
        <v>46298.780196087966</v>
      </c>
    </row>
    <row r="4486" spans="1:7" x14ac:dyDescent="0.35">
      <c r="A4486" t="s">
        <v>42</v>
      </c>
      <c r="B4486">
        <v>2023</v>
      </c>
      <c r="C4486" t="s">
        <v>10</v>
      </c>
      <c r="D4486" t="s">
        <v>11</v>
      </c>
      <c r="E4486">
        <v>1.8138945341201946</v>
      </c>
      <c r="F4486" t="s">
        <v>173</v>
      </c>
      <c r="G4486" s="16">
        <v>46298.780196087966</v>
      </c>
    </row>
    <row r="4487" spans="1:7" x14ac:dyDescent="0.35">
      <c r="A4487" t="s">
        <v>42</v>
      </c>
      <c r="B4487">
        <v>2023</v>
      </c>
      <c r="C4487" t="s">
        <v>12</v>
      </c>
      <c r="D4487" t="s">
        <v>13</v>
      </c>
      <c r="E4487">
        <v>49592.587551209806</v>
      </c>
      <c r="F4487" t="s">
        <v>173</v>
      </c>
      <c r="G4487" s="16">
        <v>46298.780196087966</v>
      </c>
    </row>
    <row r="4488" spans="1:7" x14ac:dyDescent="0.35">
      <c r="A4488" t="s">
        <v>42</v>
      </c>
      <c r="B4488">
        <v>2023</v>
      </c>
      <c r="C4488" t="s">
        <v>14</v>
      </c>
      <c r="D4488" t="s">
        <v>15</v>
      </c>
      <c r="E4488">
        <v>5.7331628303495723</v>
      </c>
      <c r="F4488" t="s">
        <v>173</v>
      </c>
      <c r="G4488" s="16">
        <v>46298.780196087966</v>
      </c>
    </row>
    <row r="4489" spans="1:7" x14ac:dyDescent="0.35">
      <c r="A4489" t="s">
        <v>42</v>
      </c>
      <c r="B4489">
        <v>2023</v>
      </c>
      <c r="C4489" t="s">
        <v>16</v>
      </c>
      <c r="D4489" t="s">
        <v>17</v>
      </c>
      <c r="E4489">
        <v>93.326103209999999</v>
      </c>
      <c r="F4489" t="s">
        <v>173</v>
      </c>
      <c r="G4489" s="16">
        <v>46298.780196087966</v>
      </c>
    </row>
    <row r="4490" spans="1:7" x14ac:dyDescent="0.35">
      <c r="A4490" t="s">
        <v>42</v>
      </c>
      <c r="B4490">
        <v>2023</v>
      </c>
      <c r="C4490" t="s">
        <v>18</v>
      </c>
      <c r="D4490" t="s">
        <v>19</v>
      </c>
      <c r="E4490">
        <v>81.758536585365874</v>
      </c>
      <c r="F4490" t="s">
        <v>173</v>
      </c>
      <c r="G4490" s="16">
        <v>46298.780196087966</v>
      </c>
    </row>
    <row r="4491" spans="1:7" x14ac:dyDescent="0.35">
      <c r="A4491" t="s">
        <v>42</v>
      </c>
      <c r="B4491">
        <v>2023</v>
      </c>
      <c r="C4491" t="s">
        <v>20</v>
      </c>
      <c r="D4491" t="s">
        <v>21</v>
      </c>
      <c r="E4491">
        <v>5200000</v>
      </c>
      <c r="F4491" t="s">
        <v>173</v>
      </c>
      <c r="G4491" s="16">
        <v>46298.780196087966</v>
      </c>
    </row>
    <row r="4492" spans="1:7" x14ac:dyDescent="0.35">
      <c r="A4492" t="s">
        <v>42</v>
      </c>
      <c r="B4492">
        <v>2023</v>
      </c>
      <c r="C4492" t="s">
        <v>22</v>
      </c>
      <c r="D4492" t="s">
        <v>23</v>
      </c>
      <c r="E4492">
        <v>49.865504149849691</v>
      </c>
      <c r="F4492" t="s">
        <v>173</v>
      </c>
      <c r="G4492" s="16">
        <v>46298.780196087966</v>
      </c>
    </row>
    <row r="4493" spans="1:7" x14ac:dyDescent="0.35">
      <c r="A4493" t="s">
        <v>42</v>
      </c>
      <c r="B4493">
        <v>2024</v>
      </c>
      <c r="C4493" t="s">
        <v>6</v>
      </c>
      <c r="D4493" t="s">
        <v>7</v>
      </c>
      <c r="E4493">
        <v>100</v>
      </c>
      <c r="F4493" t="s">
        <v>173</v>
      </c>
      <c r="G4493" s="16">
        <v>46298.780196087966</v>
      </c>
    </row>
    <row r="4494" spans="1:7" x14ac:dyDescent="0.35">
      <c r="A4494" t="s">
        <v>42</v>
      </c>
      <c r="B4494">
        <v>2024</v>
      </c>
      <c r="C4494" t="s">
        <v>8</v>
      </c>
      <c r="D4494" t="s">
        <v>9</v>
      </c>
      <c r="E4494">
        <v>219087820768.12994</v>
      </c>
      <c r="F4494" t="s">
        <v>173</v>
      </c>
      <c r="G4494" s="16">
        <v>46298.780196087966</v>
      </c>
    </row>
    <row r="4495" spans="1:7" x14ac:dyDescent="0.35">
      <c r="A4495" t="s">
        <v>42</v>
      </c>
      <c r="B4495">
        <v>2024</v>
      </c>
      <c r="C4495" t="s">
        <v>10</v>
      </c>
      <c r="D4495" t="s">
        <v>11</v>
      </c>
      <c r="E4495">
        <v>-0.86872237189395207</v>
      </c>
      <c r="F4495" t="s">
        <v>173</v>
      </c>
      <c r="G4495" s="16">
        <v>46298.780196087966</v>
      </c>
    </row>
    <row r="4496" spans="1:7" x14ac:dyDescent="0.35">
      <c r="A4496" t="s">
        <v>42</v>
      </c>
      <c r="B4496">
        <v>2024</v>
      </c>
      <c r="C4496" t="s">
        <v>12</v>
      </c>
      <c r="D4496" t="s">
        <v>13</v>
      </c>
      <c r="E4496">
        <v>48325.365098568436</v>
      </c>
      <c r="F4496" t="s">
        <v>173</v>
      </c>
      <c r="G4496" s="16">
        <v>46298.780196087966</v>
      </c>
    </row>
    <row r="4497" spans="1:7" x14ac:dyDescent="0.35">
      <c r="A4497" t="s">
        <v>42</v>
      </c>
      <c r="B4497">
        <v>2024</v>
      </c>
      <c r="C4497" t="s">
        <v>14</v>
      </c>
      <c r="D4497" t="s">
        <v>15</v>
      </c>
      <c r="E4497">
        <v>2.9227978230195668</v>
      </c>
      <c r="F4497" t="s">
        <v>173</v>
      </c>
      <c r="G4497" s="16">
        <v>46298.780196087966</v>
      </c>
    </row>
    <row r="4498" spans="1:7" x14ac:dyDescent="0.35">
      <c r="A4498" t="s">
        <v>42</v>
      </c>
      <c r="B4498">
        <v>2024</v>
      </c>
      <c r="C4498" t="s">
        <v>16</v>
      </c>
      <c r="D4498" t="s">
        <v>17</v>
      </c>
      <c r="E4498">
        <v>93.519302370000005</v>
      </c>
      <c r="F4498" t="s">
        <v>173</v>
      </c>
      <c r="G4498" s="16">
        <v>46298.780196087966</v>
      </c>
    </row>
    <row r="4499" spans="1:7" x14ac:dyDescent="0.35">
      <c r="A4499" t="s">
        <v>42</v>
      </c>
      <c r="B4499">
        <v>2024</v>
      </c>
      <c r="C4499" t="s">
        <v>18</v>
      </c>
      <c r="D4499" t="s">
        <v>19</v>
      </c>
      <c r="E4499">
        <v>82.009756097560981</v>
      </c>
      <c r="F4499" t="s">
        <v>173</v>
      </c>
      <c r="G4499" s="16">
        <v>46298.780196087966</v>
      </c>
    </row>
    <row r="4500" spans="1:7" x14ac:dyDescent="0.35">
      <c r="A4500" t="s">
        <v>42</v>
      </c>
      <c r="B4500">
        <v>2024</v>
      </c>
      <c r="C4500" t="s">
        <v>20</v>
      </c>
      <c r="D4500" t="s">
        <v>21</v>
      </c>
      <c r="E4500">
        <v>5290000</v>
      </c>
      <c r="F4500" t="s">
        <v>173</v>
      </c>
      <c r="G4500" s="16">
        <v>46298.780196087966</v>
      </c>
    </row>
    <row r="4501" spans="1:7" x14ac:dyDescent="0.35">
      <c r="A4501" t="s">
        <v>42</v>
      </c>
      <c r="B4501">
        <v>2024</v>
      </c>
      <c r="C4501" t="s">
        <v>22</v>
      </c>
      <c r="D4501" t="s">
        <v>23</v>
      </c>
      <c r="E4501">
        <v>50.660766442785267</v>
      </c>
      <c r="F4501" t="s">
        <v>173</v>
      </c>
      <c r="G4501" s="16">
        <v>46298.780196087966</v>
      </c>
    </row>
    <row r="4502" spans="1:7" x14ac:dyDescent="0.35">
      <c r="A4502" t="s">
        <v>43</v>
      </c>
      <c r="B4502">
        <v>2000</v>
      </c>
      <c r="C4502" t="s">
        <v>6</v>
      </c>
      <c r="D4502" t="s">
        <v>7</v>
      </c>
      <c r="E4502">
        <v>100</v>
      </c>
      <c r="F4502" t="s">
        <v>173</v>
      </c>
      <c r="G4502" s="16">
        <v>46298.780196087966</v>
      </c>
    </row>
    <row r="4503" spans="1:7" x14ac:dyDescent="0.35">
      <c r="A4503" t="s">
        <v>43</v>
      </c>
      <c r="B4503">
        <v>2000</v>
      </c>
      <c r="C4503" t="s">
        <v>8</v>
      </c>
      <c r="D4503" t="s">
        <v>9</v>
      </c>
      <c r="E4503">
        <v>283174187558.0318</v>
      </c>
      <c r="F4503" t="s">
        <v>173</v>
      </c>
      <c r="G4503" s="16">
        <v>46298.780196087966</v>
      </c>
    </row>
    <row r="4504" spans="1:7" x14ac:dyDescent="0.35">
      <c r="A4504" t="s">
        <v>43</v>
      </c>
      <c r="B4504">
        <v>2000</v>
      </c>
      <c r="C4504" t="s">
        <v>10</v>
      </c>
      <c r="D4504" t="s">
        <v>11</v>
      </c>
      <c r="E4504">
        <v>4.6563325298823628</v>
      </c>
      <c r="F4504" t="s">
        <v>173</v>
      </c>
      <c r="G4504" s="16">
        <v>46298.780196087966</v>
      </c>
    </row>
    <row r="4505" spans="1:7" x14ac:dyDescent="0.35">
      <c r="A4505" t="s">
        <v>43</v>
      </c>
      <c r="B4505">
        <v>2000</v>
      </c>
      <c r="C4505" t="s">
        <v>12</v>
      </c>
      <c r="D4505" t="s">
        <v>13</v>
      </c>
      <c r="E4505">
        <v>18566.354628877209</v>
      </c>
      <c r="F4505" t="s">
        <v>173</v>
      </c>
      <c r="G4505" s="16">
        <v>46298.780196087966</v>
      </c>
    </row>
    <row r="4506" spans="1:7" x14ac:dyDescent="0.35">
      <c r="A4506" t="s">
        <v>43</v>
      </c>
      <c r="B4506">
        <v>2000</v>
      </c>
      <c r="C4506" t="s">
        <v>14</v>
      </c>
      <c r="D4506" t="s">
        <v>15</v>
      </c>
      <c r="E4506">
        <v>9.900175388430652</v>
      </c>
      <c r="F4506" t="s">
        <v>173</v>
      </c>
      <c r="G4506" s="16">
        <v>46298.780196087966</v>
      </c>
    </row>
    <row r="4507" spans="1:7" x14ac:dyDescent="0.35">
      <c r="A4507" t="s">
        <v>43</v>
      </c>
      <c r="B4507">
        <v>2000</v>
      </c>
      <c r="C4507" t="s">
        <v>16</v>
      </c>
      <c r="D4507" t="s">
        <v>17</v>
      </c>
      <c r="E4507">
        <v>7.2854287080600999</v>
      </c>
      <c r="F4507" t="s">
        <v>173</v>
      </c>
      <c r="G4507" s="16">
        <v>46298.780196087966</v>
      </c>
    </row>
    <row r="4508" spans="1:7" x14ac:dyDescent="0.35">
      <c r="A4508" t="s">
        <v>43</v>
      </c>
      <c r="B4508">
        <v>2000</v>
      </c>
      <c r="C4508" t="s">
        <v>18</v>
      </c>
      <c r="D4508" t="s">
        <v>19</v>
      </c>
      <c r="E4508">
        <v>73.748780487804879</v>
      </c>
      <c r="F4508" t="s">
        <v>173</v>
      </c>
      <c r="G4508" s="16">
        <v>46298.780196087966</v>
      </c>
    </row>
    <row r="4509" spans="1:7" x14ac:dyDescent="0.35">
      <c r="A4509" t="s">
        <v>43</v>
      </c>
      <c r="B4509">
        <v>2000</v>
      </c>
      <c r="C4509" t="s">
        <v>20</v>
      </c>
      <c r="D4509" t="s">
        <v>21</v>
      </c>
      <c r="E4509">
        <v>38258629</v>
      </c>
      <c r="F4509" t="s">
        <v>173</v>
      </c>
      <c r="G4509" s="16">
        <v>46298.780196087966</v>
      </c>
    </row>
    <row r="4510" spans="1:7" x14ac:dyDescent="0.35">
      <c r="A4510" t="s">
        <v>43</v>
      </c>
      <c r="B4510">
        <v>2000</v>
      </c>
      <c r="C4510" t="s">
        <v>22</v>
      </c>
      <c r="D4510" t="s">
        <v>23</v>
      </c>
      <c r="E4510">
        <v>60.610720942329664</v>
      </c>
      <c r="F4510" t="s">
        <v>173</v>
      </c>
      <c r="G4510" s="16">
        <v>46298.780196087966</v>
      </c>
    </row>
    <row r="4511" spans="1:7" x14ac:dyDescent="0.35">
      <c r="A4511" t="s">
        <v>43</v>
      </c>
      <c r="B4511">
        <v>2001</v>
      </c>
      <c r="C4511" t="s">
        <v>6</v>
      </c>
      <c r="D4511" t="s">
        <v>7</v>
      </c>
      <c r="E4511">
        <v>100</v>
      </c>
      <c r="F4511" t="s">
        <v>173</v>
      </c>
      <c r="G4511" s="16">
        <v>46298.780196087966</v>
      </c>
    </row>
    <row r="4512" spans="1:7" x14ac:dyDescent="0.35">
      <c r="A4512" t="s">
        <v>43</v>
      </c>
      <c r="B4512">
        <v>2001</v>
      </c>
      <c r="C4512" t="s">
        <v>8</v>
      </c>
      <c r="D4512" t="s">
        <v>9</v>
      </c>
      <c r="E4512">
        <v>286667833930.22961</v>
      </c>
      <c r="F4512" t="s">
        <v>173</v>
      </c>
      <c r="G4512" s="16">
        <v>46298.780196087966</v>
      </c>
    </row>
    <row r="4513" spans="1:7" x14ac:dyDescent="0.35">
      <c r="A4513" t="s">
        <v>43</v>
      </c>
      <c r="B4513">
        <v>2001</v>
      </c>
      <c r="C4513" t="s">
        <v>10</v>
      </c>
      <c r="D4513" t="s">
        <v>11</v>
      </c>
      <c r="E4513">
        <v>1.2337446440035649</v>
      </c>
      <c r="F4513" t="s">
        <v>173</v>
      </c>
      <c r="G4513" s="16">
        <v>46298.780196087966</v>
      </c>
    </row>
    <row r="4514" spans="1:7" x14ac:dyDescent="0.35">
      <c r="A4514" t="s">
        <v>43</v>
      </c>
      <c r="B4514">
        <v>2001</v>
      </c>
      <c r="C4514" t="s">
        <v>12</v>
      </c>
      <c r="D4514" t="s">
        <v>13</v>
      </c>
      <c r="E4514">
        <v>18800.601864840213</v>
      </c>
      <c r="F4514" t="s">
        <v>173</v>
      </c>
      <c r="G4514" s="16">
        <v>46298.780196087966</v>
      </c>
    </row>
    <row r="4515" spans="1:7" x14ac:dyDescent="0.35">
      <c r="A4515" t="s">
        <v>43</v>
      </c>
      <c r="B4515">
        <v>2001</v>
      </c>
      <c r="C4515" t="s">
        <v>14</v>
      </c>
      <c r="D4515" t="s">
        <v>15</v>
      </c>
      <c r="E4515">
        <v>5.4083354556614953</v>
      </c>
      <c r="F4515" t="s">
        <v>173</v>
      </c>
      <c r="G4515" s="16">
        <v>46298.780196087966</v>
      </c>
    </row>
    <row r="4516" spans="1:7" x14ac:dyDescent="0.35">
      <c r="A4516" t="s">
        <v>43</v>
      </c>
      <c r="B4516">
        <v>2001</v>
      </c>
      <c r="C4516" t="s">
        <v>16</v>
      </c>
      <c r="D4516" t="s">
        <v>17</v>
      </c>
      <c r="E4516">
        <v>9.9006697073533996</v>
      </c>
      <c r="F4516" t="s">
        <v>173</v>
      </c>
      <c r="G4516" s="16">
        <v>46298.780196087966</v>
      </c>
    </row>
    <row r="4517" spans="1:7" x14ac:dyDescent="0.35">
      <c r="A4517" t="s">
        <v>43</v>
      </c>
      <c r="B4517">
        <v>2001</v>
      </c>
      <c r="C4517" t="s">
        <v>18</v>
      </c>
      <c r="D4517" t="s">
        <v>19</v>
      </c>
      <c r="E4517">
        <v>74.200000000000017</v>
      </c>
      <c r="F4517" t="s">
        <v>173</v>
      </c>
      <c r="G4517" s="16">
        <v>46298.780196087966</v>
      </c>
    </row>
    <row r="4518" spans="1:7" x14ac:dyDescent="0.35">
      <c r="A4518" t="s">
        <v>43</v>
      </c>
      <c r="B4518">
        <v>2001</v>
      </c>
      <c r="C4518" t="s">
        <v>20</v>
      </c>
      <c r="D4518" t="s">
        <v>21</v>
      </c>
      <c r="E4518">
        <v>38248076</v>
      </c>
      <c r="F4518" t="s">
        <v>173</v>
      </c>
      <c r="G4518" s="16">
        <v>46298.780196087966</v>
      </c>
    </row>
    <row r="4519" spans="1:7" x14ac:dyDescent="0.35">
      <c r="A4519" t="s">
        <v>43</v>
      </c>
      <c r="B4519">
        <v>2001</v>
      </c>
      <c r="C4519" t="s">
        <v>22</v>
      </c>
      <c r="D4519" t="s">
        <v>23</v>
      </c>
      <c r="E4519">
        <v>57.878531271289503</v>
      </c>
      <c r="F4519" t="s">
        <v>173</v>
      </c>
      <c r="G4519" s="16">
        <v>46298.780196087966</v>
      </c>
    </row>
    <row r="4520" spans="1:7" x14ac:dyDescent="0.35">
      <c r="A4520" t="s">
        <v>43</v>
      </c>
      <c r="B4520">
        <v>2002</v>
      </c>
      <c r="C4520" t="s">
        <v>6</v>
      </c>
      <c r="D4520" t="s">
        <v>7</v>
      </c>
      <c r="E4520">
        <v>100</v>
      </c>
      <c r="F4520" t="s">
        <v>173</v>
      </c>
      <c r="G4520" s="16">
        <v>46298.780196087966</v>
      </c>
    </row>
    <row r="4521" spans="1:7" x14ac:dyDescent="0.35">
      <c r="A4521" t="s">
        <v>43</v>
      </c>
      <c r="B4521">
        <v>2002</v>
      </c>
      <c r="C4521" t="s">
        <v>8</v>
      </c>
      <c r="D4521" t="s">
        <v>9</v>
      </c>
      <c r="E4521">
        <v>292117946677.27832</v>
      </c>
      <c r="F4521" t="s">
        <v>173</v>
      </c>
      <c r="G4521" s="16">
        <v>46298.780196087966</v>
      </c>
    </row>
    <row r="4522" spans="1:7" x14ac:dyDescent="0.35">
      <c r="A4522" t="s">
        <v>43</v>
      </c>
      <c r="B4522">
        <v>2002</v>
      </c>
      <c r="C4522" t="s">
        <v>10</v>
      </c>
      <c r="D4522" t="s">
        <v>11</v>
      </c>
      <c r="E4522">
        <v>1.9011943796858617</v>
      </c>
      <c r="F4522" t="s">
        <v>173</v>
      </c>
      <c r="G4522" s="16">
        <v>46298.780196087966</v>
      </c>
    </row>
    <row r="4523" spans="1:7" x14ac:dyDescent="0.35">
      <c r="A4523" t="s">
        <v>43</v>
      </c>
      <c r="B4523">
        <v>2002</v>
      </c>
      <c r="C4523" t="s">
        <v>12</v>
      </c>
      <c r="D4523" t="s">
        <v>13</v>
      </c>
      <c r="E4523">
        <v>19166.913705814277</v>
      </c>
      <c r="F4523" t="s">
        <v>173</v>
      </c>
      <c r="G4523" s="16">
        <v>46298.780196087966</v>
      </c>
    </row>
    <row r="4524" spans="1:7" x14ac:dyDescent="0.35">
      <c r="A4524" t="s">
        <v>43</v>
      </c>
      <c r="B4524">
        <v>2002</v>
      </c>
      <c r="C4524" t="s">
        <v>14</v>
      </c>
      <c r="D4524" t="s">
        <v>15</v>
      </c>
      <c r="E4524">
        <v>1.9052821504805419</v>
      </c>
      <c r="F4524" t="s">
        <v>173</v>
      </c>
      <c r="G4524" s="16">
        <v>46298.780196087966</v>
      </c>
    </row>
    <row r="4525" spans="1:7" x14ac:dyDescent="0.35">
      <c r="A4525" t="s">
        <v>43</v>
      </c>
      <c r="B4525">
        <v>2002</v>
      </c>
      <c r="C4525" t="s">
        <v>16</v>
      </c>
      <c r="D4525" t="s">
        <v>17</v>
      </c>
      <c r="E4525">
        <v>21.15</v>
      </c>
      <c r="F4525" t="s">
        <v>173</v>
      </c>
      <c r="G4525" s="16">
        <v>46298.780196087966</v>
      </c>
    </row>
    <row r="4526" spans="1:7" x14ac:dyDescent="0.35">
      <c r="A4526" t="s">
        <v>43</v>
      </c>
      <c r="B4526">
        <v>2002</v>
      </c>
      <c r="C4526" t="s">
        <v>18</v>
      </c>
      <c r="D4526" t="s">
        <v>19</v>
      </c>
      <c r="E4526">
        <v>74.497560975609773</v>
      </c>
      <c r="F4526" t="s">
        <v>173</v>
      </c>
      <c r="G4526" s="16">
        <v>46298.780196087966</v>
      </c>
    </row>
    <row r="4527" spans="1:7" x14ac:dyDescent="0.35">
      <c r="A4527" t="s">
        <v>43</v>
      </c>
      <c r="B4527">
        <v>2002</v>
      </c>
      <c r="C4527" t="s">
        <v>20</v>
      </c>
      <c r="D4527" t="s">
        <v>21</v>
      </c>
      <c r="E4527">
        <v>38230364</v>
      </c>
      <c r="F4527" t="s">
        <v>173</v>
      </c>
      <c r="G4527" s="16">
        <v>46298.780196087966</v>
      </c>
    </row>
    <row r="4528" spans="1:7" x14ac:dyDescent="0.35">
      <c r="A4528" t="s">
        <v>43</v>
      </c>
      <c r="B4528">
        <v>2002</v>
      </c>
      <c r="C4528" t="s">
        <v>22</v>
      </c>
      <c r="D4528" t="s">
        <v>23</v>
      </c>
      <c r="E4528">
        <v>60.796799057391141</v>
      </c>
      <c r="F4528" t="s">
        <v>173</v>
      </c>
      <c r="G4528" s="16">
        <v>46298.780196087966</v>
      </c>
    </row>
    <row r="4529" spans="1:7" x14ac:dyDescent="0.35">
      <c r="A4529" t="s">
        <v>43</v>
      </c>
      <c r="B4529">
        <v>2003</v>
      </c>
      <c r="C4529" t="s">
        <v>6</v>
      </c>
      <c r="D4529" t="s">
        <v>7</v>
      </c>
      <c r="E4529">
        <v>99.9</v>
      </c>
      <c r="F4529" t="s">
        <v>173</v>
      </c>
      <c r="G4529" s="16">
        <v>46298.780196087966</v>
      </c>
    </row>
    <row r="4530" spans="1:7" x14ac:dyDescent="0.35">
      <c r="A4530" t="s">
        <v>43</v>
      </c>
      <c r="B4530">
        <v>2003</v>
      </c>
      <c r="C4530" t="s">
        <v>8</v>
      </c>
      <c r="D4530" t="s">
        <v>9</v>
      </c>
      <c r="E4530">
        <v>302410346199.76141</v>
      </c>
      <c r="F4530" t="s">
        <v>173</v>
      </c>
      <c r="G4530" s="16">
        <v>46298.780196087966</v>
      </c>
    </row>
    <row r="4531" spans="1:7" x14ac:dyDescent="0.35">
      <c r="A4531" t="s">
        <v>43</v>
      </c>
      <c r="B4531">
        <v>2003</v>
      </c>
      <c r="C4531" t="s">
        <v>10</v>
      </c>
      <c r="D4531" t="s">
        <v>11</v>
      </c>
      <c r="E4531">
        <v>3.5233711723483339</v>
      </c>
      <c r="F4531" t="s">
        <v>173</v>
      </c>
      <c r="G4531" s="16">
        <v>46298.780196087966</v>
      </c>
    </row>
    <row r="4532" spans="1:7" x14ac:dyDescent="0.35">
      <c r="A4532" t="s">
        <v>43</v>
      </c>
      <c r="B4532">
        <v>2003</v>
      </c>
      <c r="C4532" t="s">
        <v>12</v>
      </c>
      <c r="D4532" t="s">
        <v>13</v>
      </c>
      <c r="E4532">
        <v>19855.631798918137</v>
      </c>
      <c r="F4532" t="s">
        <v>173</v>
      </c>
      <c r="G4532" s="16">
        <v>46298.780196087966</v>
      </c>
    </row>
    <row r="4533" spans="1:7" x14ac:dyDescent="0.35">
      <c r="A4533" t="s">
        <v>43</v>
      </c>
      <c r="B4533">
        <v>2003</v>
      </c>
      <c r="C4533" t="s">
        <v>14</v>
      </c>
      <c r="D4533" t="s">
        <v>15</v>
      </c>
      <c r="E4533">
        <v>0.68270137578763213</v>
      </c>
      <c r="F4533" t="s">
        <v>173</v>
      </c>
      <c r="G4533" s="16">
        <v>46298.780196087966</v>
      </c>
    </row>
    <row r="4534" spans="1:7" x14ac:dyDescent="0.35">
      <c r="A4534" t="s">
        <v>43</v>
      </c>
      <c r="B4534">
        <v>2003</v>
      </c>
      <c r="C4534" t="s">
        <v>16</v>
      </c>
      <c r="D4534" t="s">
        <v>17</v>
      </c>
      <c r="E4534">
        <v>24.87</v>
      </c>
      <c r="F4534" t="s">
        <v>173</v>
      </c>
      <c r="G4534" s="16">
        <v>46298.780196087966</v>
      </c>
    </row>
    <row r="4535" spans="1:7" x14ac:dyDescent="0.35">
      <c r="A4535" t="s">
        <v>43</v>
      </c>
      <c r="B4535">
        <v>2003</v>
      </c>
      <c r="C4535" t="s">
        <v>18</v>
      </c>
      <c r="D4535" t="s">
        <v>19</v>
      </c>
      <c r="E4535">
        <v>74.597560975609767</v>
      </c>
      <c r="F4535" t="s">
        <v>173</v>
      </c>
      <c r="G4535" s="16">
        <v>46298.780196087966</v>
      </c>
    </row>
    <row r="4536" spans="1:7" x14ac:dyDescent="0.35">
      <c r="A4536" t="s">
        <v>43</v>
      </c>
      <c r="B4536">
        <v>2003</v>
      </c>
      <c r="C4536" t="s">
        <v>20</v>
      </c>
      <c r="D4536" t="s">
        <v>21</v>
      </c>
      <c r="E4536">
        <v>38204570</v>
      </c>
      <c r="F4536" t="s">
        <v>173</v>
      </c>
      <c r="G4536" s="16">
        <v>46298.780196087966</v>
      </c>
    </row>
    <row r="4537" spans="1:7" x14ac:dyDescent="0.35">
      <c r="A4537" t="s">
        <v>43</v>
      </c>
      <c r="B4537">
        <v>2003</v>
      </c>
      <c r="C4537" t="s">
        <v>22</v>
      </c>
      <c r="D4537" t="s">
        <v>23</v>
      </c>
      <c r="E4537">
        <v>69.213447984178842</v>
      </c>
      <c r="F4537" t="s">
        <v>173</v>
      </c>
      <c r="G4537" s="16">
        <v>46298.780196087966</v>
      </c>
    </row>
    <row r="4538" spans="1:7" x14ac:dyDescent="0.35">
      <c r="A4538" t="s">
        <v>43</v>
      </c>
      <c r="B4538">
        <v>2004</v>
      </c>
      <c r="C4538" t="s">
        <v>6</v>
      </c>
      <c r="D4538" t="s">
        <v>7</v>
      </c>
      <c r="E4538">
        <v>99.9</v>
      </c>
      <c r="F4538" t="s">
        <v>173</v>
      </c>
      <c r="G4538" s="16">
        <v>46298.780196087966</v>
      </c>
    </row>
    <row r="4539" spans="1:7" x14ac:dyDescent="0.35">
      <c r="A4539" t="s">
        <v>43</v>
      </c>
      <c r="B4539">
        <v>2004</v>
      </c>
      <c r="C4539" t="s">
        <v>8</v>
      </c>
      <c r="D4539" t="s">
        <v>9</v>
      </c>
      <c r="E4539">
        <v>317805438387.05414</v>
      </c>
      <c r="F4539" t="s">
        <v>173</v>
      </c>
      <c r="G4539" s="16">
        <v>46298.780196087966</v>
      </c>
    </row>
    <row r="4540" spans="1:7" x14ac:dyDescent="0.35">
      <c r="A4540" t="s">
        <v>43</v>
      </c>
      <c r="B4540">
        <v>2004</v>
      </c>
      <c r="C4540" t="s">
        <v>10</v>
      </c>
      <c r="D4540" t="s">
        <v>11</v>
      </c>
      <c r="E4540">
        <v>5.0907954640954358</v>
      </c>
      <c r="F4540" t="s">
        <v>173</v>
      </c>
      <c r="G4540" s="16">
        <v>46298.780196087966</v>
      </c>
    </row>
    <row r="4541" spans="1:7" x14ac:dyDescent="0.35">
      <c r="A4541" t="s">
        <v>43</v>
      </c>
      <c r="B4541">
        <v>2004</v>
      </c>
      <c r="C4541" t="s">
        <v>12</v>
      </c>
      <c r="D4541" t="s">
        <v>13</v>
      </c>
      <c r="E4541">
        <v>20878.65450025344</v>
      </c>
      <c r="F4541" t="s">
        <v>173</v>
      </c>
      <c r="G4541" s="16">
        <v>46298.780196087966</v>
      </c>
    </row>
    <row r="4542" spans="1:7" x14ac:dyDescent="0.35">
      <c r="A4542" t="s">
        <v>43</v>
      </c>
      <c r="B4542">
        <v>2004</v>
      </c>
      <c r="C4542" t="s">
        <v>14</v>
      </c>
      <c r="D4542" t="s">
        <v>15</v>
      </c>
      <c r="E4542">
        <v>3.3826468188469909</v>
      </c>
      <c r="F4542" t="s">
        <v>173</v>
      </c>
      <c r="G4542" s="16">
        <v>46298.780196087966</v>
      </c>
    </row>
    <row r="4543" spans="1:7" x14ac:dyDescent="0.35">
      <c r="A4543" t="s">
        <v>43</v>
      </c>
      <c r="B4543">
        <v>2004</v>
      </c>
      <c r="C4543" t="s">
        <v>16</v>
      </c>
      <c r="D4543" t="s">
        <v>17</v>
      </c>
      <c r="E4543">
        <v>32.53</v>
      </c>
      <c r="F4543" t="s">
        <v>173</v>
      </c>
      <c r="G4543" s="16">
        <v>46298.780196087966</v>
      </c>
    </row>
    <row r="4544" spans="1:7" x14ac:dyDescent="0.35">
      <c r="A4544" t="s">
        <v>43</v>
      </c>
      <c r="B4544">
        <v>2004</v>
      </c>
      <c r="C4544" t="s">
        <v>18</v>
      </c>
      <c r="D4544" t="s">
        <v>19</v>
      </c>
      <c r="E4544">
        <v>74.846341463414646</v>
      </c>
      <c r="F4544" t="s">
        <v>173</v>
      </c>
      <c r="G4544" s="16">
        <v>46298.780196087966</v>
      </c>
    </row>
    <row r="4545" spans="1:7" x14ac:dyDescent="0.35">
      <c r="A4545" t="s">
        <v>43</v>
      </c>
      <c r="B4545">
        <v>2004</v>
      </c>
      <c r="C4545" t="s">
        <v>20</v>
      </c>
      <c r="D4545" t="s">
        <v>21</v>
      </c>
      <c r="E4545">
        <v>38182222</v>
      </c>
      <c r="F4545" t="s">
        <v>173</v>
      </c>
      <c r="G4545" s="16">
        <v>46298.780196087966</v>
      </c>
    </row>
    <row r="4546" spans="1:7" x14ac:dyDescent="0.35">
      <c r="A4546" t="s">
        <v>43</v>
      </c>
      <c r="B4546">
        <v>2004</v>
      </c>
      <c r="C4546" t="s">
        <v>22</v>
      </c>
      <c r="D4546" t="s">
        <v>23</v>
      </c>
      <c r="E4546">
        <v>70.981576569416177</v>
      </c>
      <c r="F4546" t="s">
        <v>173</v>
      </c>
      <c r="G4546" s="16">
        <v>46298.780196087966</v>
      </c>
    </row>
    <row r="4547" spans="1:7" x14ac:dyDescent="0.35">
      <c r="A4547" t="s">
        <v>43</v>
      </c>
      <c r="B4547">
        <v>2005</v>
      </c>
      <c r="C4547" t="s">
        <v>6</v>
      </c>
      <c r="D4547" t="s">
        <v>7</v>
      </c>
      <c r="E4547">
        <v>99.8</v>
      </c>
      <c r="F4547" t="s">
        <v>173</v>
      </c>
      <c r="G4547" s="16">
        <v>46298.780196087966</v>
      </c>
    </row>
    <row r="4548" spans="1:7" x14ac:dyDescent="0.35">
      <c r="A4548" t="s">
        <v>43</v>
      </c>
      <c r="B4548">
        <v>2005</v>
      </c>
      <c r="C4548" t="s">
        <v>8</v>
      </c>
      <c r="D4548" t="s">
        <v>9</v>
      </c>
      <c r="E4548">
        <v>328168510412.52173</v>
      </c>
      <c r="F4548" t="s">
        <v>173</v>
      </c>
      <c r="G4548" s="16">
        <v>46298.780196087966</v>
      </c>
    </row>
    <row r="4549" spans="1:7" x14ac:dyDescent="0.35">
      <c r="A4549" t="s">
        <v>43</v>
      </c>
      <c r="B4549">
        <v>2005</v>
      </c>
      <c r="C4549" t="s">
        <v>10</v>
      </c>
      <c r="D4549" t="s">
        <v>11</v>
      </c>
      <c r="E4549">
        <v>3.260822746792158</v>
      </c>
      <c r="F4549" t="s">
        <v>173</v>
      </c>
      <c r="G4549" s="16">
        <v>46298.780196087966</v>
      </c>
    </row>
    <row r="4550" spans="1:7" x14ac:dyDescent="0.35">
      <c r="A4550" t="s">
        <v>43</v>
      </c>
      <c r="B4550">
        <v>2005</v>
      </c>
      <c r="C4550" t="s">
        <v>12</v>
      </c>
      <c r="D4550" t="s">
        <v>13</v>
      </c>
      <c r="E4550">
        <v>21568.947659435624</v>
      </c>
      <c r="F4550" t="s">
        <v>173</v>
      </c>
      <c r="G4550" s="16">
        <v>46298.780196087966</v>
      </c>
    </row>
    <row r="4551" spans="1:7" x14ac:dyDescent="0.35">
      <c r="A4551" t="s">
        <v>43</v>
      </c>
      <c r="B4551">
        <v>2005</v>
      </c>
      <c r="C4551" t="s">
        <v>14</v>
      </c>
      <c r="D4551" t="s">
        <v>15</v>
      </c>
      <c r="E4551">
        <v>2.183798723902509</v>
      </c>
      <c r="F4551" t="s">
        <v>173</v>
      </c>
      <c r="G4551" s="16">
        <v>46298.780196087966</v>
      </c>
    </row>
    <row r="4552" spans="1:7" x14ac:dyDescent="0.35">
      <c r="A4552" t="s">
        <v>43</v>
      </c>
      <c r="B4552">
        <v>2005</v>
      </c>
      <c r="C4552" t="s">
        <v>16</v>
      </c>
      <c r="D4552" t="s">
        <v>17</v>
      </c>
      <c r="E4552">
        <v>38.81</v>
      </c>
      <c r="F4552" t="s">
        <v>173</v>
      </c>
      <c r="G4552" s="16">
        <v>46298.780196087966</v>
      </c>
    </row>
    <row r="4553" spans="1:7" x14ac:dyDescent="0.35">
      <c r="A4553" t="s">
        <v>43</v>
      </c>
      <c r="B4553">
        <v>2005</v>
      </c>
      <c r="C4553" t="s">
        <v>18</v>
      </c>
      <c r="D4553" t="s">
        <v>19</v>
      </c>
      <c r="E4553">
        <v>74.995121951219517</v>
      </c>
      <c r="F4553" t="s">
        <v>173</v>
      </c>
      <c r="G4553" s="16">
        <v>46298.780196087966</v>
      </c>
    </row>
    <row r="4554" spans="1:7" x14ac:dyDescent="0.35">
      <c r="A4554" t="s">
        <v>43</v>
      </c>
      <c r="B4554">
        <v>2005</v>
      </c>
      <c r="C4554" t="s">
        <v>20</v>
      </c>
      <c r="D4554" t="s">
        <v>21</v>
      </c>
      <c r="E4554">
        <v>38165445</v>
      </c>
      <c r="F4554" t="s">
        <v>173</v>
      </c>
      <c r="G4554" s="16">
        <v>46298.780196087966</v>
      </c>
    </row>
    <row r="4555" spans="1:7" x14ac:dyDescent="0.35">
      <c r="A4555" t="s">
        <v>43</v>
      </c>
      <c r="B4555">
        <v>2005</v>
      </c>
      <c r="C4555" t="s">
        <v>22</v>
      </c>
      <c r="D4555" t="s">
        <v>23</v>
      </c>
      <c r="E4555">
        <v>70.311479090258359</v>
      </c>
      <c r="F4555" t="s">
        <v>173</v>
      </c>
      <c r="G4555" s="16">
        <v>46298.780196087966</v>
      </c>
    </row>
    <row r="4556" spans="1:7" x14ac:dyDescent="0.35">
      <c r="A4556" t="s">
        <v>43</v>
      </c>
      <c r="B4556">
        <v>2006</v>
      </c>
      <c r="C4556" t="s">
        <v>6</v>
      </c>
      <c r="D4556" t="s">
        <v>7</v>
      </c>
      <c r="E4556">
        <v>99.8</v>
      </c>
      <c r="F4556" t="s">
        <v>173</v>
      </c>
      <c r="G4556" s="16">
        <v>46298.780196087966</v>
      </c>
    </row>
    <row r="4557" spans="1:7" x14ac:dyDescent="0.35">
      <c r="A4557" t="s">
        <v>43</v>
      </c>
      <c r="B4557">
        <v>2006</v>
      </c>
      <c r="C4557" t="s">
        <v>8</v>
      </c>
      <c r="D4557" t="s">
        <v>9</v>
      </c>
      <c r="E4557">
        <v>348521872927.44415</v>
      </c>
      <c r="F4557" t="s">
        <v>173</v>
      </c>
      <c r="G4557" s="16">
        <v>46298.780196087966</v>
      </c>
    </row>
    <row r="4558" spans="1:7" x14ac:dyDescent="0.35">
      <c r="A4558" t="s">
        <v>43</v>
      </c>
      <c r="B4558">
        <v>2006</v>
      </c>
      <c r="C4558" t="s">
        <v>10</v>
      </c>
      <c r="D4558" t="s">
        <v>11</v>
      </c>
      <c r="E4558">
        <v>6.2021071093437286</v>
      </c>
      <c r="F4558" t="s">
        <v>173</v>
      </c>
      <c r="G4558" s="16">
        <v>46298.780196087966</v>
      </c>
    </row>
    <row r="4559" spans="1:7" x14ac:dyDescent="0.35">
      <c r="A4559" t="s">
        <v>43</v>
      </c>
      <c r="B4559">
        <v>2006</v>
      </c>
      <c r="C4559" t="s">
        <v>12</v>
      </c>
      <c r="D4559" t="s">
        <v>13</v>
      </c>
      <c r="E4559">
        <v>22921.197588769614</v>
      </c>
      <c r="F4559" t="s">
        <v>173</v>
      </c>
      <c r="G4559" s="16">
        <v>46298.780196087966</v>
      </c>
    </row>
    <row r="4560" spans="1:7" x14ac:dyDescent="0.35">
      <c r="A4560" t="s">
        <v>43</v>
      </c>
      <c r="B4560">
        <v>2006</v>
      </c>
      <c r="C4560" t="s">
        <v>14</v>
      </c>
      <c r="D4560" t="s">
        <v>15</v>
      </c>
      <c r="E4560">
        <v>1.284693943664164</v>
      </c>
      <c r="F4560" t="s">
        <v>173</v>
      </c>
      <c r="G4560" s="16">
        <v>46298.780196087966</v>
      </c>
    </row>
    <row r="4561" spans="1:7" x14ac:dyDescent="0.35">
      <c r="A4561" t="s">
        <v>43</v>
      </c>
      <c r="B4561">
        <v>2006</v>
      </c>
      <c r="C4561" t="s">
        <v>16</v>
      </c>
      <c r="D4561" t="s">
        <v>17</v>
      </c>
      <c r="E4561">
        <v>44.58</v>
      </c>
      <c r="F4561" t="s">
        <v>173</v>
      </c>
      <c r="G4561" s="16">
        <v>46298.780196087966</v>
      </c>
    </row>
    <row r="4562" spans="1:7" x14ac:dyDescent="0.35">
      <c r="A4562" t="s">
        <v>43</v>
      </c>
      <c r="B4562">
        <v>2006</v>
      </c>
      <c r="C4562" t="s">
        <v>18</v>
      </c>
      <c r="D4562" t="s">
        <v>19</v>
      </c>
      <c r="E4562">
        <v>75.143902439024401</v>
      </c>
      <c r="F4562" t="s">
        <v>173</v>
      </c>
      <c r="G4562" s="16">
        <v>46298.780196087966</v>
      </c>
    </row>
    <row r="4563" spans="1:7" x14ac:dyDescent="0.35">
      <c r="A4563" t="s">
        <v>43</v>
      </c>
      <c r="B4563">
        <v>2006</v>
      </c>
      <c r="C4563" t="s">
        <v>20</v>
      </c>
      <c r="D4563" t="s">
        <v>21</v>
      </c>
      <c r="E4563">
        <v>38141267</v>
      </c>
      <c r="F4563" t="s">
        <v>173</v>
      </c>
      <c r="G4563" s="16">
        <v>46298.780196087966</v>
      </c>
    </row>
    <row r="4564" spans="1:7" x14ac:dyDescent="0.35">
      <c r="A4564" t="s">
        <v>43</v>
      </c>
      <c r="B4564">
        <v>2006</v>
      </c>
      <c r="C4564" t="s">
        <v>22</v>
      </c>
      <c r="D4564" t="s">
        <v>23</v>
      </c>
      <c r="E4564">
        <v>77.700803540235242</v>
      </c>
      <c r="F4564" t="s">
        <v>173</v>
      </c>
      <c r="G4564" s="16">
        <v>46298.780196087966</v>
      </c>
    </row>
    <row r="4565" spans="1:7" x14ac:dyDescent="0.35">
      <c r="A4565" t="s">
        <v>43</v>
      </c>
      <c r="B4565">
        <v>2007</v>
      </c>
      <c r="C4565" t="s">
        <v>6</v>
      </c>
      <c r="D4565" t="s">
        <v>7</v>
      </c>
      <c r="E4565">
        <v>99.8</v>
      </c>
      <c r="F4565" t="s">
        <v>173</v>
      </c>
      <c r="G4565" s="16">
        <v>46298.780196087966</v>
      </c>
    </row>
    <row r="4566" spans="1:7" x14ac:dyDescent="0.35">
      <c r="A4566" t="s">
        <v>43</v>
      </c>
      <c r="B4566">
        <v>2007</v>
      </c>
      <c r="C4566" t="s">
        <v>8</v>
      </c>
      <c r="D4566" t="s">
        <v>9</v>
      </c>
      <c r="E4566">
        <v>372083512402.17554</v>
      </c>
      <c r="F4566" t="s">
        <v>173</v>
      </c>
      <c r="G4566" s="16">
        <v>46298.780196087966</v>
      </c>
    </row>
    <row r="4567" spans="1:7" x14ac:dyDescent="0.35">
      <c r="A4567" t="s">
        <v>43</v>
      </c>
      <c r="B4567">
        <v>2007</v>
      </c>
      <c r="C4567" t="s">
        <v>10</v>
      </c>
      <c r="D4567" t="s">
        <v>11</v>
      </c>
      <c r="E4567">
        <v>6.7604478527625957</v>
      </c>
      <c r="F4567" t="s">
        <v>173</v>
      </c>
      <c r="G4567" s="16">
        <v>46298.780196087966</v>
      </c>
    </row>
    <row r="4568" spans="1:7" x14ac:dyDescent="0.35">
      <c r="A4568" t="s">
        <v>43</v>
      </c>
      <c r="B4568">
        <v>2007</v>
      </c>
      <c r="C4568" t="s">
        <v>12</v>
      </c>
      <c r="D4568" t="s">
        <v>13</v>
      </c>
      <c r="E4568">
        <v>24484.065666375562</v>
      </c>
      <c r="F4568" t="s">
        <v>173</v>
      </c>
      <c r="G4568" s="16">
        <v>46298.780196087966</v>
      </c>
    </row>
    <row r="4569" spans="1:7" x14ac:dyDescent="0.35">
      <c r="A4569" t="s">
        <v>43</v>
      </c>
      <c r="B4569">
        <v>2007</v>
      </c>
      <c r="C4569" t="s">
        <v>14</v>
      </c>
      <c r="D4569" t="s">
        <v>15</v>
      </c>
      <c r="E4569">
        <v>2.4587431238538988</v>
      </c>
      <c r="F4569" t="s">
        <v>173</v>
      </c>
      <c r="G4569" s="16">
        <v>46298.780196087966</v>
      </c>
    </row>
    <row r="4570" spans="1:7" x14ac:dyDescent="0.35">
      <c r="A4570" t="s">
        <v>43</v>
      </c>
      <c r="B4570">
        <v>2007</v>
      </c>
      <c r="C4570" t="s">
        <v>16</v>
      </c>
      <c r="D4570" t="s">
        <v>17</v>
      </c>
      <c r="E4570">
        <v>48.6</v>
      </c>
      <c r="F4570" t="s">
        <v>173</v>
      </c>
      <c r="G4570" s="16">
        <v>46298.780196087966</v>
      </c>
    </row>
    <row r="4571" spans="1:7" x14ac:dyDescent="0.35">
      <c r="A4571" t="s">
        <v>43</v>
      </c>
      <c r="B4571">
        <v>2007</v>
      </c>
      <c r="C4571" t="s">
        <v>18</v>
      </c>
      <c r="D4571" t="s">
        <v>19</v>
      </c>
      <c r="E4571">
        <v>75.243902439024396</v>
      </c>
      <c r="F4571" t="s">
        <v>173</v>
      </c>
      <c r="G4571" s="16">
        <v>46298.780196087966</v>
      </c>
    </row>
    <row r="4572" spans="1:7" x14ac:dyDescent="0.35">
      <c r="A4572" t="s">
        <v>43</v>
      </c>
      <c r="B4572">
        <v>2007</v>
      </c>
      <c r="C4572" t="s">
        <v>20</v>
      </c>
      <c r="D4572" t="s">
        <v>21</v>
      </c>
      <c r="E4572">
        <v>38120560</v>
      </c>
      <c r="F4572" t="s">
        <v>173</v>
      </c>
      <c r="G4572" s="16">
        <v>46298.780196087966</v>
      </c>
    </row>
    <row r="4573" spans="1:7" x14ac:dyDescent="0.35">
      <c r="A4573" t="s">
        <v>43</v>
      </c>
      <c r="B4573">
        <v>2007</v>
      </c>
      <c r="C4573" t="s">
        <v>22</v>
      </c>
      <c r="D4573" t="s">
        <v>23</v>
      </c>
      <c r="E4573">
        <v>80.745399056691028</v>
      </c>
      <c r="F4573" t="s">
        <v>173</v>
      </c>
      <c r="G4573" s="16">
        <v>46298.780196087966</v>
      </c>
    </row>
    <row r="4574" spans="1:7" x14ac:dyDescent="0.35">
      <c r="A4574" t="s">
        <v>43</v>
      </c>
      <c r="B4574">
        <v>2008</v>
      </c>
      <c r="C4574" t="s">
        <v>6</v>
      </c>
      <c r="D4574" t="s">
        <v>7</v>
      </c>
      <c r="E4574">
        <v>99.8</v>
      </c>
      <c r="F4574" t="s">
        <v>173</v>
      </c>
      <c r="G4574" s="16">
        <v>46298.780196087966</v>
      </c>
    </row>
    <row r="4575" spans="1:7" x14ac:dyDescent="0.35">
      <c r="A4575" t="s">
        <v>43</v>
      </c>
      <c r="B4575">
        <v>2008</v>
      </c>
      <c r="C4575" t="s">
        <v>8</v>
      </c>
      <c r="D4575" t="s">
        <v>9</v>
      </c>
      <c r="E4575">
        <v>388394800371.40222</v>
      </c>
      <c r="F4575" t="s">
        <v>173</v>
      </c>
      <c r="G4575" s="16">
        <v>46298.780196087966</v>
      </c>
    </row>
    <row r="4576" spans="1:7" x14ac:dyDescent="0.35">
      <c r="A4576" t="s">
        <v>43</v>
      </c>
      <c r="B4576">
        <v>2008</v>
      </c>
      <c r="C4576" t="s">
        <v>10</v>
      </c>
      <c r="D4576" t="s">
        <v>11</v>
      </c>
      <c r="E4576">
        <v>4.3837706927460545</v>
      </c>
      <c r="F4576" t="s">
        <v>173</v>
      </c>
      <c r="G4576" s="16">
        <v>46298.780196087966</v>
      </c>
    </row>
    <row r="4577" spans="1:7" x14ac:dyDescent="0.35">
      <c r="A4577" t="s">
        <v>43</v>
      </c>
      <c r="B4577">
        <v>2008</v>
      </c>
      <c r="C4577" t="s">
        <v>12</v>
      </c>
      <c r="D4577" t="s">
        <v>13</v>
      </c>
      <c r="E4577">
        <v>25553.90584065341</v>
      </c>
      <c r="F4577" t="s">
        <v>173</v>
      </c>
      <c r="G4577" s="16">
        <v>46298.780196087966</v>
      </c>
    </row>
    <row r="4578" spans="1:7" x14ac:dyDescent="0.35">
      <c r="A4578" t="s">
        <v>43</v>
      </c>
      <c r="B4578">
        <v>2008</v>
      </c>
      <c r="C4578" t="s">
        <v>14</v>
      </c>
      <c r="D4578" t="s">
        <v>15</v>
      </c>
      <c r="E4578">
        <v>4.1649719352477872</v>
      </c>
      <c r="F4578" t="s">
        <v>173</v>
      </c>
      <c r="G4578" s="16">
        <v>46298.780196087966</v>
      </c>
    </row>
    <row r="4579" spans="1:7" x14ac:dyDescent="0.35">
      <c r="A4579" t="s">
        <v>43</v>
      </c>
      <c r="B4579">
        <v>2008</v>
      </c>
      <c r="C4579" t="s">
        <v>16</v>
      </c>
      <c r="D4579" t="s">
        <v>17</v>
      </c>
      <c r="E4579">
        <v>53.13</v>
      </c>
      <c r="F4579" t="s">
        <v>173</v>
      </c>
      <c r="G4579" s="16">
        <v>46298.780196087966</v>
      </c>
    </row>
    <row r="4580" spans="1:7" x14ac:dyDescent="0.35">
      <c r="A4580" t="s">
        <v>43</v>
      </c>
      <c r="B4580">
        <v>2008</v>
      </c>
      <c r="C4580" t="s">
        <v>18</v>
      </c>
      <c r="D4580" t="s">
        <v>19</v>
      </c>
      <c r="E4580">
        <v>75.543902439024407</v>
      </c>
      <c r="F4580" t="s">
        <v>173</v>
      </c>
      <c r="G4580" s="16">
        <v>46298.780196087966</v>
      </c>
    </row>
    <row r="4581" spans="1:7" x14ac:dyDescent="0.35">
      <c r="A4581" t="s">
        <v>43</v>
      </c>
      <c r="B4581">
        <v>2008</v>
      </c>
      <c r="C4581" t="s">
        <v>20</v>
      </c>
      <c r="D4581" t="s">
        <v>21</v>
      </c>
      <c r="E4581">
        <v>38125759</v>
      </c>
      <c r="F4581" t="s">
        <v>173</v>
      </c>
      <c r="G4581" s="16">
        <v>46298.780196087966</v>
      </c>
    </row>
    <row r="4582" spans="1:7" x14ac:dyDescent="0.35">
      <c r="A4582" t="s">
        <v>43</v>
      </c>
      <c r="B4582">
        <v>2008</v>
      </c>
      <c r="C4582" t="s">
        <v>22</v>
      </c>
      <c r="D4582" t="s">
        <v>23</v>
      </c>
      <c r="E4582">
        <v>80.574681556920652</v>
      </c>
      <c r="F4582" t="s">
        <v>173</v>
      </c>
      <c r="G4582" s="16">
        <v>46298.780196087966</v>
      </c>
    </row>
    <row r="4583" spans="1:7" x14ac:dyDescent="0.35">
      <c r="A4583" t="s">
        <v>43</v>
      </c>
      <c r="B4583">
        <v>2009</v>
      </c>
      <c r="C4583" t="s">
        <v>6</v>
      </c>
      <c r="D4583" t="s">
        <v>7</v>
      </c>
      <c r="E4583">
        <v>100</v>
      </c>
      <c r="F4583" t="s">
        <v>173</v>
      </c>
      <c r="G4583" s="16">
        <v>46298.780196087966</v>
      </c>
    </row>
    <row r="4584" spans="1:7" x14ac:dyDescent="0.35">
      <c r="A4584" t="s">
        <v>43</v>
      </c>
      <c r="B4584">
        <v>2009</v>
      </c>
      <c r="C4584" t="s">
        <v>8</v>
      </c>
      <c r="D4584" t="s">
        <v>9</v>
      </c>
      <c r="E4584">
        <v>398551823849.31702</v>
      </c>
      <c r="F4584" t="s">
        <v>173</v>
      </c>
      <c r="G4584" s="16">
        <v>46298.780196087966</v>
      </c>
    </row>
    <row r="4585" spans="1:7" x14ac:dyDescent="0.35">
      <c r="A4585" t="s">
        <v>43</v>
      </c>
      <c r="B4585">
        <v>2009</v>
      </c>
      <c r="C4585" t="s">
        <v>10</v>
      </c>
      <c r="D4585" t="s">
        <v>11</v>
      </c>
      <c r="E4585">
        <v>2.6151285929168324</v>
      </c>
      <c r="F4585" t="s">
        <v>173</v>
      </c>
      <c r="G4585" s="16">
        <v>46298.780196087966</v>
      </c>
    </row>
    <row r="4586" spans="1:7" x14ac:dyDescent="0.35">
      <c r="A4586" t="s">
        <v>43</v>
      </c>
      <c r="B4586">
        <v>2009</v>
      </c>
      <c r="C4586" t="s">
        <v>12</v>
      </c>
      <c r="D4586" t="s">
        <v>13</v>
      </c>
      <c r="E4586">
        <v>26204.410367110999</v>
      </c>
      <c r="F4586" t="s">
        <v>173</v>
      </c>
      <c r="G4586" s="16">
        <v>46298.780196087966</v>
      </c>
    </row>
    <row r="4587" spans="1:7" x14ac:dyDescent="0.35">
      <c r="A4587" t="s">
        <v>43</v>
      </c>
      <c r="B4587">
        <v>2009</v>
      </c>
      <c r="C4587" t="s">
        <v>14</v>
      </c>
      <c r="D4587" t="s">
        <v>15</v>
      </c>
      <c r="E4587">
        <v>3.7953924248339921</v>
      </c>
      <c r="F4587" t="s">
        <v>173</v>
      </c>
      <c r="G4587" s="16">
        <v>46298.780196087966</v>
      </c>
    </row>
    <row r="4588" spans="1:7" x14ac:dyDescent="0.35">
      <c r="A4588" t="s">
        <v>43</v>
      </c>
      <c r="B4588">
        <v>2009</v>
      </c>
      <c r="C4588" t="s">
        <v>16</v>
      </c>
      <c r="D4588" t="s">
        <v>17</v>
      </c>
      <c r="E4588">
        <v>58.97</v>
      </c>
      <c r="F4588" t="s">
        <v>173</v>
      </c>
      <c r="G4588" s="16">
        <v>46298.780196087966</v>
      </c>
    </row>
    <row r="4589" spans="1:7" x14ac:dyDescent="0.35">
      <c r="A4589" t="s">
        <v>43</v>
      </c>
      <c r="B4589">
        <v>2009</v>
      </c>
      <c r="C4589" t="s">
        <v>18</v>
      </c>
      <c r="D4589" t="s">
        <v>19</v>
      </c>
      <c r="E4589">
        <v>75.695121951219519</v>
      </c>
      <c r="F4589" t="s">
        <v>173</v>
      </c>
      <c r="G4589" s="16">
        <v>46298.780196087966</v>
      </c>
    </row>
    <row r="4590" spans="1:7" x14ac:dyDescent="0.35">
      <c r="A4590" t="s">
        <v>43</v>
      </c>
      <c r="B4590">
        <v>2009</v>
      </c>
      <c r="C4590" t="s">
        <v>20</v>
      </c>
      <c r="D4590" t="s">
        <v>21</v>
      </c>
      <c r="E4590">
        <v>38151603</v>
      </c>
      <c r="F4590" t="s">
        <v>173</v>
      </c>
      <c r="G4590" s="16">
        <v>46298.780196087966</v>
      </c>
    </row>
    <row r="4591" spans="1:7" x14ac:dyDescent="0.35">
      <c r="A4591" t="s">
        <v>43</v>
      </c>
      <c r="B4591">
        <v>2009</v>
      </c>
      <c r="C4591" t="s">
        <v>22</v>
      </c>
      <c r="D4591" t="s">
        <v>23</v>
      </c>
      <c r="E4591">
        <v>74.968596526426907</v>
      </c>
      <c r="F4591" t="s">
        <v>173</v>
      </c>
      <c r="G4591" s="16">
        <v>46298.780196087966</v>
      </c>
    </row>
    <row r="4592" spans="1:7" x14ac:dyDescent="0.35">
      <c r="A4592" t="s">
        <v>43</v>
      </c>
      <c r="B4592">
        <v>2010</v>
      </c>
      <c r="C4592" t="s">
        <v>6</v>
      </c>
      <c r="D4592" t="s">
        <v>7</v>
      </c>
      <c r="E4592">
        <v>100</v>
      </c>
      <c r="F4592" t="s">
        <v>173</v>
      </c>
      <c r="G4592" s="16">
        <v>46298.780196087966</v>
      </c>
    </row>
    <row r="4593" spans="1:7" x14ac:dyDescent="0.35">
      <c r="A4593" t="s">
        <v>43</v>
      </c>
      <c r="B4593">
        <v>2010</v>
      </c>
      <c r="C4593" t="s">
        <v>8</v>
      </c>
      <c r="D4593" t="s">
        <v>9</v>
      </c>
      <c r="E4593">
        <v>411181642127.60327</v>
      </c>
      <c r="F4593" t="s">
        <v>173</v>
      </c>
      <c r="G4593" s="16">
        <v>46298.780196087966</v>
      </c>
    </row>
    <row r="4594" spans="1:7" x14ac:dyDescent="0.35">
      <c r="A4594" t="s">
        <v>43</v>
      </c>
      <c r="B4594">
        <v>2010</v>
      </c>
      <c r="C4594" t="s">
        <v>10</v>
      </c>
      <c r="D4594" t="s">
        <v>11</v>
      </c>
      <c r="E4594">
        <v>3.1689274825803579</v>
      </c>
      <c r="F4594" t="s">
        <v>173</v>
      </c>
      <c r="G4594" s="16">
        <v>46298.780196087966</v>
      </c>
    </row>
    <row r="4595" spans="1:7" x14ac:dyDescent="0.35">
      <c r="A4595" t="s">
        <v>43</v>
      </c>
      <c r="B4595">
        <v>2010</v>
      </c>
      <c r="C4595" t="s">
        <v>12</v>
      </c>
      <c r="D4595" t="s">
        <v>13</v>
      </c>
      <c r="E4595">
        <v>27112.133379738138</v>
      </c>
      <c r="F4595" t="s">
        <v>173</v>
      </c>
      <c r="G4595" s="16">
        <v>46298.780196087966</v>
      </c>
    </row>
    <row r="4596" spans="1:7" x14ac:dyDescent="0.35">
      <c r="A4596" t="s">
        <v>43</v>
      </c>
      <c r="B4596">
        <v>2010</v>
      </c>
      <c r="C4596" t="s">
        <v>14</v>
      </c>
      <c r="D4596" t="s">
        <v>15</v>
      </c>
      <c r="E4596">
        <v>2.5806937025054779</v>
      </c>
      <c r="F4596" t="s">
        <v>173</v>
      </c>
      <c r="G4596" s="16">
        <v>46298.780196087966</v>
      </c>
    </row>
    <row r="4597" spans="1:7" x14ac:dyDescent="0.35">
      <c r="A4597" t="s">
        <v>43</v>
      </c>
      <c r="B4597">
        <v>2010</v>
      </c>
      <c r="C4597" t="s">
        <v>16</v>
      </c>
      <c r="D4597" t="s">
        <v>17</v>
      </c>
      <c r="E4597">
        <v>62.32</v>
      </c>
      <c r="F4597" t="s">
        <v>173</v>
      </c>
      <c r="G4597" s="16">
        <v>46298.780196087966</v>
      </c>
    </row>
    <row r="4598" spans="1:7" x14ac:dyDescent="0.35">
      <c r="A4598" t="s">
        <v>43</v>
      </c>
      <c r="B4598">
        <v>2010</v>
      </c>
      <c r="C4598" t="s">
        <v>18</v>
      </c>
      <c r="D4598" t="s">
        <v>19</v>
      </c>
      <c r="E4598">
        <v>76.246341463414637</v>
      </c>
      <c r="F4598" t="s">
        <v>173</v>
      </c>
      <c r="G4598" s="16">
        <v>46298.780196087966</v>
      </c>
    </row>
    <row r="4599" spans="1:7" x14ac:dyDescent="0.35">
      <c r="A4599" t="s">
        <v>43</v>
      </c>
      <c r="B4599">
        <v>2010</v>
      </c>
      <c r="C4599" t="s">
        <v>20</v>
      </c>
      <c r="D4599" t="s">
        <v>21</v>
      </c>
      <c r="E4599">
        <v>38042794</v>
      </c>
      <c r="F4599" t="s">
        <v>173</v>
      </c>
      <c r="G4599" s="16">
        <v>46298.780196087966</v>
      </c>
    </row>
    <row r="4600" spans="1:7" x14ac:dyDescent="0.35">
      <c r="A4600" t="s">
        <v>43</v>
      </c>
      <c r="B4600">
        <v>2010</v>
      </c>
      <c r="C4600" t="s">
        <v>22</v>
      </c>
      <c r="D4600" t="s">
        <v>23</v>
      </c>
      <c r="E4600">
        <v>82.225852321992164</v>
      </c>
      <c r="F4600" t="s">
        <v>173</v>
      </c>
      <c r="G4600" s="16">
        <v>46298.780196087966</v>
      </c>
    </row>
    <row r="4601" spans="1:7" x14ac:dyDescent="0.35">
      <c r="A4601" t="s">
        <v>43</v>
      </c>
      <c r="B4601">
        <v>2011</v>
      </c>
      <c r="C4601" t="s">
        <v>6</v>
      </c>
      <c r="D4601" t="s">
        <v>7</v>
      </c>
      <c r="E4601">
        <v>100</v>
      </c>
      <c r="F4601" t="s">
        <v>173</v>
      </c>
      <c r="G4601" s="16">
        <v>46298.780196087966</v>
      </c>
    </row>
    <row r="4602" spans="1:7" x14ac:dyDescent="0.35">
      <c r="A4602" t="s">
        <v>43</v>
      </c>
      <c r="B4602">
        <v>2011</v>
      </c>
      <c r="C4602" t="s">
        <v>8</v>
      </c>
      <c r="D4602" t="s">
        <v>9</v>
      </c>
      <c r="E4602">
        <v>432791139408.40973</v>
      </c>
      <c r="F4602" t="s">
        <v>173</v>
      </c>
      <c r="G4602" s="16">
        <v>46298.780196087966</v>
      </c>
    </row>
    <row r="4603" spans="1:7" x14ac:dyDescent="0.35">
      <c r="A4603" t="s">
        <v>43</v>
      </c>
      <c r="B4603">
        <v>2011</v>
      </c>
      <c r="C4603" t="s">
        <v>10</v>
      </c>
      <c r="D4603" t="s">
        <v>11</v>
      </c>
      <c r="E4603">
        <v>5.2554625661279601</v>
      </c>
      <c r="F4603" t="s">
        <v>173</v>
      </c>
      <c r="G4603" s="16">
        <v>46298.780196087966</v>
      </c>
    </row>
    <row r="4604" spans="1:7" x14ac:dyDescent="0.35">
      <c r="A4604" t="s">
        <v>43</v>
      </c>
      <c r="B4604">
        <v>2011</v>
      </c>
      <c r="C4604" t="s">
        <v>12</v>
      </c>
      <c r="D4604" t="s">
        <v>13</v>
      </c>
      <c r="E4604">
        <v>28521.6612623568</v>
      </c>
      <c r="F4604" t="s">
        <v>173</v>
      </c>
      <c r="G4604" s="16">
        <v>46298.780196087966</v>
      </c>
    </row>
    <row r="4605" spans="1:7" x14ac:dyDescent="0.35">
      <c r="A4605" t="s">
        <v>43</v>
      </c>
      <c r="B4605">
        <v>2011</v>
      </c>
      <c r="C4605" t="s">
        <v>14</v>
      </c>
      <c r="D4605" t="s">
        <v>15</v>
      </c>
      <c r="E4605">
        <v>4.2394014962593207</v>
      </c>
      <c r="F4605" t="s">
        <v>173</v>
      </c>
      <c r="G4605" s="16">
        <v>46298.780196087966</v>
      </c>
    </row>
    <row r="4606" spans="1:7" x14ac:dyDescent="0.35">
      <c r="A4606" t="s">
        <v>43</v>
      </c>
      <c r="B4606">
        <v>2011</v>
      </c>
      <c r="C4606" t="s">
        <v>16</v>
      </c>
      <c r="D4606" t="s">
        <v>17</v>
      </c>
      <c r="E4606">
        <v>61.949998968979997</v>
      </c>
      <c r="F4606" t="s">
        <v>173</v>
      </c>
      <c r="G4606" s="16">
        <v>46298.780196087966</v>
      </c>
    </row>
    <row r="4607" spans="1:7" x14ac:dyDescent="0.35">
      <c r="A4607" t="s">
        <v>43</v>
      </c>
      <c r="B4607">
        <v>2011</v>
      </c>
      <c r="C4607" t="s">
        <v>18</v>
      </c>
      <c r="D4607" t="s">
        <v>19</v>
      </c>
      <c r="E4607">
        <v>76.695121951219519</v>
      </c>
      <c r="F4607" t="s">
        <v>173</v>
      </c>
      <c r="G4607" s="16">
        <v>46298.780196087966</v>
      </c>
    </row>
    <row r="4608" spans="1:7" x14ac:dyDescent="0.35">
      <c r="A4608" t="s">
        <v>43</v>
      </c>
      <c r="B4608">
        <v>2011</v>
      </c>
      <c r="C4608" t="s">
        <v>20</v>
      </c>
      <c r="D4608" t="s">
        <v>21</v>
      </c>
      <c r="E4608">
        <v>38063255</v>
      </c>
      <c r="F4608" t="s">
        <v>173</v>
      </c>
      <c r="G4608" s="16">
        <v>46298.780196087966</v>
      </c>
    </row>
    <row r="4609" spans="1:7" x14ac:dyDescent="0.35">
      <c r="A4609" t="s">
        <v>43</v>
      </c>
      <c r="B4609">
        <v>2011</v>
      </c>
      <c r="C4609" t="s">
        <v>22</v>
      </c>
      <c r="D4609" t="s">
        <v>23</v>
      </c>
      <c r="E4609">
        <v>86.923689283761803</v>
      </c>
      <c r="F4609" t="s">
        <v>173</v>
      </c>
      <c r="G4609" s="16">
        <v>46298.780196087966</v>
      </c>
    </row>
    <row r="4610" spans="1:7" x14ac:dyDescent="0.35">
      <c r="A4610" t="s">
        <v>43</v>
      </c>
      <c r="B4610">
        <v>2012</v>
      </c>
      <c r="C4610" t="s">
        <v>6</v>
      </c>
      <c r="D4610" t="s">
        <v>7</v>
      </c>
      <c r="E4610">
        <v>100</v>
      </c>
      <c r="F4610" t="s">
        <v>173</v>
      </c>
      <c r="G4610" s="16">
        <v>46298.780196087966</v>
      </c>
    </row>
    <row r="4611" spans="1:7" x14ac:dyDescent="0.35">
      <c r="A4611" t="s">
        <v>43</v>
      </c>
      <c r="B4611">
        <v>2012</v>
      </c>
      <c r="C4611" t="s">
        <v>8</v>
      </c>
      <c r="D4611" t="s">
        <v>9</v>
      </c>
      <c r="E4611">
        <v>439333996551.26685</v>
      </c>
      <c r="F4611" t="s">
        <v>173</v>
      </c>
      <c r="G4611" s="16">
        <v>46298.780196087966</v>
      </c>
    </row>
    <row r="4612" spans="1:7" x14ac:dyDescent="0.35">
      <c r="A4612" t="s">
        <v>43</v>
      </c>
      <c r="B4612">
        <v>2012</v>
      </c>
      <c r="C4612" t="s">
        <v>10</v>
      </c>
      <c r="D4612" t="s">
        <v>11</v>
      </c>
      <c r="E4612">
        <v>1.5117816764457501</v>
      </c>
      <c r="F4612" t="s">
        <v>173</v>
      </c>
      <c r="G4612" s="16">
        <v>46298.780196087966</v>
      </c>
    </row>
    <row r="4613" spans="1:7" x14ac:dyDescent="0.35">
      <c r="A4613" t="s">
        <v>43</v>
      </c>
      <c r="B4613">
        <v>2012</v>
      </c>
      <c r="C4613" t="s">
        <v>12</v>
      </c>
      <c r="D4613" t="s">
        <v>13</v>
      </c>
      <c r="E4613">
        <v>28952.915730530058</v>
      </c>
      <c r="F4613" t="s">
        <v>173</v>
      </c>
      <c r="G4613" s="16">
        <v>46298.780196087966</v>
      </c>
    </row>
    <row r="4614" spans="1:7" x14ac:dyDescent="0.35">
      <c r="A4614" t="s">
        <v>43</v>
      </c>
      <c r="B4614">
        <v>2012</v>
      </c>
      <c r="C4614" t="s">
        <v>14</v>
      </c>
      <c r="D4614" t="s">
        <v>15</v>
      </c>
      <c r="E4614">
        <v>3.560371517027928</v>
      </c>
      <c r="F4614" t="s">
        <v>173</v>
      </c>
      <c r="G4614" s="16">
        <v>46298.780196087966</v>
      </c>
    </row>
    <row r="4615" spans="1:7" x14ac:dyDescent="0.35">
      <c r="A4615" t="s">
        <v>43</v>
      </c>
      <c r="B4615">
        <v>2012</v>
      </c>
      <c r="C4615" t="s">
        <v>16</v>
      </c>
      <c r="D4615" t="s">
        <v>17</v>
      </c>
      <c r="E4615">
        <v>62.309997271469101</v>
      </c>
      <c r="F4615" t="s">
        <v>173</v>
      </c>
      <c r="G4615" s="16">
        <v>46298.780196087966</v>
      </c>
    </row>
    <row r="4616" spans="1:7" x14ac:dyDescent="0.35">
      <c r="A4616" t="s">
        <v>43</v>
      </c>
      <c r="B4616">
        <v>2012</v>
      </c>
      <c r="C4616" t="s">
        <v>18</v>
      </c>
      <c r="D4616" t="s">
        <v>19</v>
      </c>
      <c r="E4616">
        <v>76.746341463414637</v>
      </c>
      <c r="F4616" t="s">
        <v>173</v>
      </c>
      <c r="G4616" s="16">
        <v>46298.780196087966</v>
      </c>
    </row>
    <row r="4617" spans="1:7" x14ac:dyDescent="0.35">
      <c r="A4617" t="s">
        <v>43</v>
      </c>
      <c r="B4617">
        <v>2012</v>
      </c>
      <c r="C4617" t="s">
        <v>20</v>
      </c>
      <c r="D4617" t="s">
        <v>21</v>
      </c>
      <c r="E4617">
        <v>38063164</v>
      </c>
      <c r="F4617" t="s">
        <v>173</v>
      </c>
      <c r="G4617" s="16">
        <v>46298.780196087966</v>
      </c>
    </row>
    <row r="4618" spans="1:7" x14ac:dyDescent="0.35">
      <c r="A4618" t="s">
        <v>43</v>
      </c>
      <c r="B4618">
        <v>2012</v>
      </c>
      <c r="C4618" t="s">
        <v>22</v>
      </c>
      <c r="D4618" t="s">
        <v>23</v>
      </c>
      <c r="E4618">
        <v>88.829903306658323</v>
      </c>
      <c r="F4618" t="s">
        <v>173</v>
      </c>
      <c r="G4618" s="16">
        <v>46298.780196087966</v>
      </c>
    </row>
    <row r="4619" spans="1:7" x14ac:dyDescent="0.35">
      <c r="A4619" t="s">
        <v>43</v>
      </c>
      <c r="B4619">
        <v>2013</v>
      </c>
      <c r="C4619" t="s">
        <v>6</v>
      </c>
      <c r="D4619" t="s">
        <v>7</v>
      </c>
      <c r="E4619">
        <v>100</v>
      </c>
      <c r="F4619" t="s">
        <v>173</v>
      </c>
      <c r="G4619" s="16">
        <v>46298.780196087966</v>
      </c>
    </row>
    <row r="4620" spans="1:7" x14ac:dyDescent="0.35">
      <c r="A4620" t="s">
        <v>43</v>
      </c>
      <c r="B4620">
        <v>2013</v>
      </c>
      <c r="C4620" t="s">
        <v>8</v>
      </c>
      <c r="D4620" t="s">
        <v>9</v>
      </c>
      <c r="E4620">
        <v>442340098156.25421</v>
      </c>
      <c r="F4620" t="s">
        <v>173</v>
      </c>
      <c r="G4620" s="16">
        <v>46298.780196087966</v>
      </c>
    </row>
    <row r="4621" spans="1:7" x14ac:dyDescent="0.35">
      <c r="A4621" t="s">
        <v>43</v>
      </c>
      <c r="B4621">
        <v>2013</v>
      </c>
      <c r="C4621" t="s">
        <v>10</v>
      </c>
      <c r="D4621" t="s">
        <v>11</v>
      </c>
      <c r="E4621">
        <v>0.68424060705180523</v>
      </c>
      <c r="F4621" t="s">
        <v>173</v>
      </c>
      <c r="G4621" s="16">
        <v>46298.780196087966</v>
      </c>
    </row>
    <row r="4622" spans="1:7" x14ac:dyDescent="0.35">
      <c r="A4622" t="s">
        <v>43</v>
      </c>
      <c r="B4622">
        <v>2013</v>
      </c>
      <c r="C4622" t="s">
        <v>12</v>
      </c>
      <c r="D4622" t="s">
        <v>13</v>
      </c>
      <c r="E4622">
        <v>29168.624211074955</v>
      </c>
      <c r="F4622" t="s">
        <v>173</v>
      </c>
      <c r="G4622" s="16">
        <v>46298.780196087966</v>
      </c>
    </row>
    <row r="4623" spans="1:7" x14ac:dyDescent="0.35">
      <c r="A4623" t="s">
        <v>43</v>
      </c>
      <c r="B4623">
        <v>2013</v>
      </c>
      <c r="C4623" t="s">
        <v>14</v>
      </c>
      <c r="D4623" t="s">
        <v>15</v>
      </c>
      <c r="E4623">
        <v>0.99198260633233504</v>
      </c>
      <c r="F4623" t="s">
        <v>173</v>
      </c>
      <c r="G4623" s="16">
        <v>46298.780196087966</v>
      </c>
    </row>
    <row r="4624" spans="1:7" x14ac:dyDescent="0.35">
      <c r="A4624" t="s">
        <v>43</v>
      </c>
      <c r="B4624">
        <v>2013</v>
      </c>
      <c r="C4624" t="s">
        <v>16</v>
      </c>
      <c r="D4624" t="s">
        <v>17</v>
      </c>
      <c r="E4624">
        <v>62.849200000000003</v>
      </c>
      <c r="F4624" t="s">
        <v>173</v>
      </c>
      <c r="G4624" s="16">
        <v>46298.780196087966</v>
      </c>
    </row>
    <row r="4625" spans="1:7" x14ac:dyDescent="0.35">
      <c r="A4625" t="s">
        <v>43</v>
      </c>
      <c r="B4625">
        <v>2013</v>
      </c>
      <c r="C4625" t="s">
        <v>18</v>
      </c>
      <c r="D4625" t="s">
        <v>19</v>
      </c>
      <c r="E4625">
        <v>77.000000000000014</v>
      </c>
      <c r="F4625" t="s">
        <v>173</v>
      </c>
      <c r="G4625" s="16">
        <v>46298.780196087966</v>
      </c>
    </row>
    <row r="4626" spans="1:7" x14ac:dyDescent="0.35">
      <c r="A4626" t="s">
        <v>43</v>
      </c>
      <c r="B4626">
        <v>2013</v>
      </c>
      <c r="C4626" t="s">
        <v>20</v>
      </c>
      <c r="D4626" t="s">
        <v>21</v>
      </c>
      <c r="E4626">
        <v>38040196</v>
      </c>
      <c r="F4626" t="s">
        <v>173</v>
      </c>
      <c r="G4626" s="16">
        <v>46298.780196087966</v>
      </c>
    </row>
    <row r="4627" spans="1:7" x14ac:dyDescent="0.35">
      <c r="A4627" t="s">
        <v>43</v>
      </c>
      <c r="B4627">
        <v>2013</v>
      </c>
      <c r="C4627" t="s">
        <v>22</v>
      </c>
      <c r="D4627" t="s">
        <v>23</v>
      </c>
      <c r="E4627">
        <v>90.417507241562916</v>
      </c>
      <c r="F4627" t="s">
        <v>173</v>
      </c>
      <c r="G4627" s="16">
        <v>46298.780196087966</v>
      </c>
    </row>
    <row r="4628" spans="1:7" x14ac:dyDescent="0.35">
      <c r="A4628" t="s">
        <v>43</v>
      </c>
      <c r="B4628">
        <v>2014</v>
      </c>
      <c r="C4628" t="s">
        <v>6</v>
      </c>
      <c r="D4628" t="s">
        <v>7</v>
      </c>
      <c r="E4628">
        <v>100</v>
      </c>
      <c r="F4628" t="s">
        <v>173</v>
      </c>
      <c r="G4628" s="16">
        <v>46298.780196087966</v>
      </c>
    </row>
    <row r="4629" spans="1:7" x14ac:dyDescent="0.35">
      <c r="A4629" t="s">
        <v>43</v>
      </c>
      <c r="B4629">
        <v>2014</v>
      </c>
      <c r="C4629" t="s">
        <v>8</v>
      </c>
      <c r="D4629" t="s">
        <v>9</v>
      </c>
      <c r="E4629">
        <v>459682079851.43921</v>
      </c>
      <c r="F4629" t="s">
        <v>173</v>
      </c>
      <c r="G4629" s="16">
        <v>46298.780196087966</v>
      </c>
    </row>
    <row r="4630" spans="1:7" x14ac:dyDescent="0.35">
      <c r="A4630" t="s">
        <v>43</v>
      </c>
      <c r="B4630">
        <v>2014</v>
      </c>
      <c r="C4630" t="s">
        <v>10</v>
      </c>
      <c r="D4630" t="s">
        <v>11</v>
      </c>
      <c r="E4630">
        <v>3.920508623900318</v>
      </c>
      <c r="F4630" t="s">
        <v>173</v>
      </c>
      <c r="G4630" s="16">
        <v>46298.780196087966</v>
      </c>
    </row>
    <row r="4631" spans="1:7" x14ac:dyDescent="0.35">
      <c r="A4631" t="s">
        <v>43</v>
      </c>
      <c r="B4631">
        <v>2014</v>
      </c>
      <c r="C4631" t="s">
        <v>12</v>
      </c>
      <c r="D4631" t="s">
        <v>13</v>
      </c>
      <c r="E4631">
        <v>30334.878656961846</v>
      </c>
      <c r="F4631" t="s">
        <v>173</v>
      </c>
      <c r="G4631" s="16">
        <v>46298.780196087966</v>
      </c>
    </row>
    <row r="4632" spans="1:7" x14ac:dyDescent="0.35">
      <c r="A4632" t="s">
        <v>43</v>
      </c>
      <c r="B4632">
        <v>2014</v>
      </c>
      <c r="C4632" t="s">
        <v>14</v>
      </c>
      <c r="D4632" t="s">
        <v>15</v>
      </c>
      <c r="E4632">
        <v>5.3821313239980212E-2</v>
      </c>
      <c r="F4632" t="s">
        <v>173</v>
      </c>
      <c r="G4632" s="16">
        <v>46298.780196087966</v>
      </c>
    </row>
    <row r="4633" spans="1:7" x14ac:dyDescent="0.35">
      <c r="A4633" t="s">
        <v>43</v>
      </c>
      <c r="B4633">
        <v>2014</v>
      </c>
      <c r="C4633" t="s">
        <v>16</v>
      </c>
      <c r="D4633" t="s">
        <v>17</v>
      </c>
      <c r="E4633">
        <v>66.5987360557248</v>
      </c>
      <c r="F4633" t="s">
        <v>173</v>
      </c>
      <c r="G4633" s="16">
        <v>46298.780196087966</v>
      </c>
    </row>
    <row r="4634" spans="1:7" x14ac:dyDescent="0.35">
      <c r="A4634" t="s">
        <v>43</v>
      </c>
      <c r="B4634">
        <v>2014</v>
      </c>
      <c r="C4634" t="s">
        <v>18</v>
      </c>
      <c r="D4634" t="s">
        <v>19</v>
      </c>
      <c r="E4634">
        <v>77.60243902439025</v>
      </c>
      <c r="F4634" t="s">
        <v>173</v>
      </c>
      <c r="G4634" s="16">
        <v>46298.780196087966</v>
      </c>
    </row>
    <row r="4635" spans="1:7" x14ac:dyDescent="0.35">
      <c r="A4635" t="s">
        <v>43</v>
      </c>
      <c r="B4635">
        <v>2014</v>
      </c>
      <c r="C4635" t="s">
        <v>20</v>
      </c>
      <c r="D4635" t="s">
        <v>21</v>
      </c>
      <c r="E4635">
        <v>38011735</v>
      </c>
      <c r="F4635" t="s">
        <v>173</v>
      </c>
      <c r="G4635" s="16">
        <v>46298.780196087966</v>
      </c>
    </row>
    <row r="4636" spans="1:7" x14ac:dyDescent="0.35">
      <c r="A4636" t="s">
        <v>43</v>
      </c>
      <c r="B4636">
        <v>2014</v>
      </c>
      <c r="C4636" t="s">
        <v>22</v>
      </c>
      <c r="D4636" t="s">
        <v>23</v>
      </c>
      <c r="E4636">
        <v>92.034019711317782</v>
      </c>
      <c r="F4636" t="s">
        <v>173</v>
      </c>
      <c r="G4636" s="16">
        <v>46298.780196087966</v>
      </c>
    </row>
    <row r="4637" spans="1:7" x14ac:dyDescent="0.35">
      <c r="A4637" t="s">
        <v>43</v>
      </c>
      <c r="B4637">
        <v>2015</v>
      </c>
      <c r="C4637" t="s">
        <v>6</v>
      </c>
      <c r="D4637" t="s">
        <v>7</v>
      </c>
      <c r="E4637">
        <v>100</v>
      </c>
      <c r="F4637" t="s">
        <v>173</v>
      </c>
      <c r="G4637" s="16">
        <v>46298.780196087966</v>
      </c>
    </row>
    <row r="4638" spans="1:7" x14ac:dyDescent="0.35">
      <c r="A4638" t="s">
        <v>43</v>
      </c>
      <c r="B4638">
        <v>2015</v>
      </c>
      <c r="C4638" t="s">
        <v>8</v>
      </c>
      <c r="D4638" t="s">
        <v>9</v>
      </c>
      <c r="E4638">
        <v>480054118583.36652</v>
      </c>
      <c r="F4638" t="s">
        <v>173</v>
      </c>
      <c r="G4638" s="16">
        <v>46298.780196087966</v>
      </c>
    </row>
    <row r="4639" spans="1:7" x14ac:dyDescent="0.35">
      <c r="A4639" t="s">
        <v>43</v>
      </c>
      <c r="B4639">
        <v>2015</v>
      </c>
      <c r="C4639" t="s">
        <v>10</v>
      </c>
      <c r="D4639" t="s">
        <v>11</v>
      </c>
      <c r="E4639">
        <v>4.4317670026447757</v>
      </c>
      <c r="F4639" t="s">
        <v>173</v>
      </c>
      <c r="G4639" s="16">
        <v>46298.780196087966</v>
      </c>
    </row>
    <row r="4640" spans="1:7" x14ac:dyDescent="0.35">
      <c r="A4640" t="s">
        <v>43</v>
      </c>
      <c r="B4640">
        <v>2015</v>
      </c>
      <c r="C4640" t="s">
        <v>12</v>
      </c>
      <c r="D4640" t="s">
        <v>13</v>
      </c>
      <c r="E4640">
        <v>31700.368236415372</v>
      </c>
      <c r="F4640" t="s">
        <v>173</v>
      </c>
      <c r="G4640" s="16">
        <v>46298.780196087966</v>
      </c>
    </row>
    <row r="4641" spans="1:7" x14ac:dyDescent="0.35">
      <c r="A4641" t="s">
        <v>43</v>
      </c>
      <c r="B4641">
        <v>2015</v>
      </c>
      <c r="C4641" t="s">
        <v>14</v>
      </c>
      <c r="D4641" t="s">
        <v>15</v>
      </c>
      <c r="E4641">
        <v>-0.8741258741258624</v>
      </c>
      <c r="F4641" t="s">
        <v>173</v>
      </c>
      <c r="G4641" s="16">
        <v>46298.780196087966</v>
      </c>
    </row>
    <row r="4642" spans="1:7" x14ac:dyDescent="0.35">
      <c r="A4642" t="s">
        <v>43</v>
      </c>
      <c r="B4642">
        <v>2015</v>
      </c>
      <c r="C4642" t="s">
        <v>16</v>
      </c>
      <c r="D4642" t="s">
        <v>17</v>
      </c>
      <c r="E4642">
        <v>67.996987155641506</v>
      </c>
      <c r="F4642" t="s">
        <v>173</v>
      </c>
      <c r="G4642" s="16">
        <v>46298.780196087966</v>
      </c>
    </row>
    <row r="4643" spans="1:7" x14ac:dyDescent="0.35">
      <c r="A4643" t="s">
        <v>43</v>
      </c>
      <c r="B4643">
        <v>2015</v>
      </c>
      <c r="C4643" t="s">
        <v>18</v>
      </c>
      <c r="D4643" t="s">
        <v>19</v>
      </c>
      <c r="E4643">
        <v>77.451219512195124</v>
      </c>
      <c r="F4643" t="s">
        <v>173</v>
      </c>
      <c r="G4643" s="16">
        <v>46298.780196087966</v>
      </c>
    </row>
    <row r="4644" spans="1:7" x14ac:dyDescent="0.35">
      <c r="A4644" t="s">
        <v>43</v>
      </c>
      <c r="B4644">
        <v>2015</v>
      </c>
      <c r="C4644" t="s">
        <v>20</v>
      </c>
      <c r="D4644" t="s">
        <v>21</v>
      </c>
      <c r="E4644">
        <v>37986412</v>
      </c>
      <c r="F4644" t="s">
        <v>173</v>
      </c>
      <c r="G4644" s="16">
        <v>46298.780196087966</v>
      </c>
    </row>
    <row r="4645" spans="1:7" x14ac:dyDescent="0.35">
      <c r="A4645" t="s">
        <v>43</v>
      </c>
      <c r="B4645">
        <v>2015</v>
      </c>
      <c r="C4645" t="s">
        <v>22</v>
      </c>
      <c r="D4645" t="s">
        <v>23</v>
      </c>
      <c r="E4645">
        <v>92.255427274194219</v>
      </c>
      <c r="F4645" t="s">
        <v>173</v>
      </c>
      <c r="G4645" s="16">
        <v>46298.780196087966</v>
      </c>
    </row>
    <row r="4646" spans="1:7" x14ac:dyDescent="0.35">
      <c r="A4646" t="s">
        <v>43</v>
      </c>
      <c r="B4646">
        <v>2016</v>
      </c>
      <c r="C4646" t="s">
        <v>6</v>
      </c>
      <c r="D4646" t="s">
        <v>7</v>
      </c>
      <c r="E4646">
        <v>100</v>
      </c>
      <c r="F4646" t="s">
        <v>173</v>
      </c>
      <c r="G4646" s="16">
        <v>46298.780196087966</v>
      </c>
    </row>
    <row r="4647" spans="1:7" x14ac:dyDescent="0.35">
      <c r="A4647" t="s">
        <v>43</v>
      </c>
      <c r="B4647">
        <v>2016</v>
      </c>
      <c r="C4647" t="s">
        <v>8</v>
      </c>
      <c r="D4647" t="s">
        <v>9</v>
      </c>
      <c r="E4647">
        <v>494605411858.33673</v>
      </c>
      <c r="F4647" t="s">
        <v>173</v>
      </c>
      <c r="G4647" s="16">
        <v>46298.780196087966</v>
      </c>
    </row>
    <row r="4648" spans="1:7" x14ac:dyDescent="0.35">
      <c r="A4648" t="s">
        <v>43</v>
      </c>
      <c r="B4648">
        <v>2016</v>
      </c>
      <c r="C4648" t="s">
        <v>10</v>
      </c>
      <c r="D4648" t="s">
        <v>11</v>
      </c>
      <c r="E4648">
        <v>3.0311776759484701</v>
      </c>
      <c r="F4648" t="s">
        <v>173</v>
      </c>
      <c r="G4648" s="16">
        <v>46298.780196087966</v>
      </c>
    </row>
    <row r="4649" spans="1:7" x14ac:dyDescent="0.35">
      <c r="A4649" t="s">
        <v>43</v>
      </c>
      <c r="B4649">
        <v>2016</v>
      </c>
      <c r="C4649" t="s">
        <v>12</v>
      </c>
      <c r="D4649" t="s">
        <v>13</v>
      </c>
      <c r="E4649">
        <v>32675.305225995377</v>
      </c>
      <c r="F4649" t="s">
        <v>173</v>
      </c>
      <c r="G4649" s="16">
        <v>46298.780196087966</v>
      </c>
    </row>
    <row r="4650" spans="1:7" x14ac:dyDescent="0.35">
      <c r="A4650" t="s">
        <v>43</v>
      </c>
      <c r="B4650">
        <v>2016</v>
      </c>
      <c r="C4650" t="s">
        <v>14</v>
      </c>
      <c r="D4650" t="s">
        <v>15</v>
      </c>
      <c r="E4650">
        <v>-0.66476733143396205</v>
      </c>
      <c r="F4650" t="s">
        <v>173</v>
      </c>
      <c r="G4650" s="16">
        <v>46298.780196087966</v>
      </c>
    </row>
    <row r="4651" spans="1:7" x14ac:dyDescent="0.35">
      <c r="A4651" t="s">
        <v>43</v>
      </c>
      <c r="B4651">
        <v>2016</v>
      </c>
      <c r="C4651" t="s">
        <v>16</v>
      </c>
      <c r="D4651" t="s">
        <v>17</v>
      </c>
      <c r="E4651">
        <v>73.300704096266898</v>
      </c>
      <c r="F4651" t="s">
        <v>173</v>
      </c>
      <c r="G4651" s="16">
        <v>46298.780196087966</v>
      </c>
    </row>
    <row r="4652" spans="1:7" x14ac:dyDescent="0.35">
      <c r="A4652" t="s">
        <v>43</v>
      </c>
      <c r="B4652">
        <v>2016</v>
      </c>
      <c r="C4652" t="s">
        <v>18</v>
      </c>
      <c r="D4652" t="s">
        <v>19</v>
      </c>
      <c r="E4652">
        <v>77.851219512195144</v>
      </c>
      <c r="F4652" t="s">
        <v>173</v>
      </c>
      <c r="G4652" s="16">
        <v>46298.780196087966</v>
      </c>
    </row>
    <row r="4653" spans="1:7" x14ac:dyDescent="0.35">
      <c r="A4653" t="s">
        <v>43</v>
      </c>
      <c r="B4653">
        <v>2016</v>
      </c>
      <c r="C4653" t="s">
        <v>20</v>
      </c>
      <c r="D4653" t="s">
        <v>21</v>
      </c>
      <c r="E4653">
        <v>37970087</v>
      </c>
      <c r="F4653" t="s">
        <v>173</v>
      </c>
      <c r="G4653" s="16">
        <v>46298.780196087966</v>
      </c>
    </row>
    <row r="4654" spans="1:7" x14ac:dyDescent="0.35">
      <c r="A4654" t="s">
        <v>43</v>
      </c>
      <c r="B4654">
        <v>2016</v>
      </c>
      <c r="C4654" t="s">
        <v>22</v>
      </c>
      <c r="D4654" t="s">
        <v>23</v>
      </c>
      <c r="E4654">
        <v>96.865902806062294</v>
      </c>
      <c r="F4654" t="s">
        <v>173</v>
      </c>
      <c r="G4654" s="16">
        <v>46298.780196087966</v>
      </c>
    </row>
    <row r="4655" spans="1:7" x14ac:dyDescent="0.35">
      <c r="A4655" t="s">
        <v>43</v>
      </c>
      <c r="B4655">
        <v>2017</v>
      </c>
      <c r="C4655" t="s">
        <v>6</v>
      </c>
      <c r="D4655" t="s">
        <v>7</v>
      </c>
      <c r="E4655">
        <v>100</v>
      </c>
      <c r="F4655" t="s">
        <v>173</v>
      </c>
      <c r="G4655" s="16">
        <v>46298.780196087966</v>
      </c>
    </row>
    <row r="4656" spans="1:7" x14ac:dyDescent="0.35">
      <c r="A4656" t="s">
        <v>43</v>
      </c>
      <c r="B4656">
        <v>2017</v>
      </c>
      <c r="C4656" t="s">
        <v>8</v>
      </c>
      <c r="D4656" t="s">
        <v>9</v>
      </c>
      <c r="E4656">
        <v>520089746650.74951</v>
      </c>
      <c r="F4656" t="s">
        <v>173</v>
      </c>
      <c r="G4656" s="16">
        <v>46298.780196087966</v>
      </c>
    </row>
    <row r="4657" spans="1:7" x14ac:dyDescent="0.35">
      <c r="A4657" t="s">
        <v>43</v>
      </c>
      <c r="B4657">
        <v>2017</v>
      </c>
      <c r="C4657" t="s">
        <v>10</v>
      </c>
      <c r="D4657" t="s">
        <v>11</v>
      </c>
      <c r="E4657">
        <v>5.1524577332590695</v>
      </c>
      <c r="F4657" t="s">
        <v>173</v>
      </c>
      <c r="G4657" s="16">
        <v>46298.780196087966</v>
      </c>
    </row>
    <row r="4658" spans="1:7" x14ac:dyDescent="0.35">
      <c r="A4658" t="s">
        <v>43</v>
      </c>
      <c r="B4658">
        <v>2017</v>
      </c>
      <c r="C4658" t="s">
        <v>12</v>
      </c>
      <c r="D4658" t="s">
        <v>13</v>
      </c>
      <c r="E4658">
        <v>34354.59876163194</v>
      </c>
      <c r="F4658" t="s">
        <v>173</v>
      </c>
      <c r="G4658" s="16">
        <v>46298.780196087966</v>
      </c>
    </row>
    <row r="4659" spans="1:7" x14ac:dyDescent="0.35">
      <c r="A4659" t="s">
        <v>43</v>
      </c>
      <c r="B4659">
        <v>2017</v>
      </c>
      <c r="C4659" t="s">
        <v>14</v>
      </c>
      <c r="D4659" t="s">
        <v>15</v>
      </c>
      <c r="E4659">
        <v>2.075935536738593</v>
      </c>
      <c r="F4659" t="s">
        <v>173</v>
      </c>
      <c r="G4659" s="16">
        <v>46298.780196087966</v>
      </c>
    </row>
    <row r="4660" spans="1:7" x14ac:dyDescent="0.35">
      <c r="A4660" t="s">
        <v>43</v>
      </c>
      <c r="B4660">
        <v>2017</v>
      </c>
      <c r="C4660" t="s">
        <v>16</v>
      </c>
      <c r="D4660" t="s">
        <v>17</v>
      </c>
      <c r="E4660">
        <v>75.985365949383194</v>
      </c>
      <c r="F4660" t="s">
        <v>173</v>
      </c>
      <c r="G4660" s="16">
        <v>46298.780196087966</v>
      </c>
    </row>
    <row r="4661" spans="1:7" x14ac:dyDescent="0.35">
      <c r="A4661" t="s">
        <v>43</v>
      </c>
      <c r="B4661">
        <v>2017</v>
      </c>
      <c r="C4661" t="s">
        <v>18</v>
      </c>
      <c r="D4661" t="s">
        <v>19</v>
      </c>
      <c r="E4661">
        <v>77.753658536585377</v>
      </c>
      <c r="F4661" t="s">
        <v>173</v>
      </c>
      <c r="G4661" s="16">
        <v>46298.780196087966</v>
      </c>
    </row>
    <row r="4662" spans="1:7" x14ac:dyDescent="0.35">
      <c r="A4662" t="s">
        <v>43</v>
      </c>
      <c r="B4662">
        <v>2017</v>
      </c>
      <c r="C4662" t="s">
        <v>20</v>
      </c>
      <c r="D4662" t="s">
        <v>21</v>
      </c>
      <c r="E4662">
        <v>37974826</v>
      </c>
      <c r="F4662" t="s">
        <v>173</v>
      </c>
      <c r="G4662" s="16">
        <v>46298.780196087966</v>
      </c>
    </row>
    <row r="4663" spans="1:7" x14ac:dyDescent="0.35">
      <c r="A4663" t="s">
        <v>43</v>
      </c>
      <c r="B4663">
        <v>2017</v>
      </c>
      <c r="C4663" t="s">
        <v>22</v>
      </c>
      <c r="D4663" t="s">
        <v>23</v>
      </c>
      <c r="E4663">
        <v>100.56589524627961</v>
      </c>
      <c r="F4663" t="s">
        <v>173</v>
      </c>
      <c r="G4663" s="16">
        <v>46298.780196087966</v>
      </c>
    </row>
    <row r="4664" spans="1:7" x14ac:dyDescent="0.35">
      <c r="A4664" t="s">
        <v>43</v>
      </c>
      <c r="B4664">
        <v>2018</v>
      </c>
      <c r="C4664" t="s">
        <v>6</v>
      </c>
      <c r="D4664" t="s">
        <v>7</v>
      </c>
      <c r="E4664">
        <v>100</v>
      </c>
      <c r="F4664" t="s">
        <v>173</v>
      </c>
      <c r="G4664" s="16">
        <v>46298.780196087966</v>
      </c>
    </row>
    <row r="4665" spans="1:7" x14ac:dyDescent="0.35">
      <c r="A4665" t="s">
        <v>43</v>
      </c>
      <c r="B4665">
        <v>2018</v>
      </c>
      <c r="C4665" t="s">
        <v>8</v>
      </c>
      <c r="D4665" t="s">
        <v>9</v>
      </c>
      <c r="E4665">
        <v>552573816155.98889</v>
      </c>
      <c r="F4665" t="s">
        <v>173</v>
      </c>
      <c r="G4665" s="16">
        <v>46298.780196087966</v>
      </c>
    </row>
    <row r="4666" spans="1:7" x14ac:dyDescent="0.35">
      <c r="A4666" t="s">
        <v>43</v>
      </c>
      <c r="B4666">
        <v>2018</v>
      </c>
      <c r="C4666" t="s">
        <v>10</v>
      </c>
      <c r="D4666" t="s">
        <v>11</v>
      </c>
      <c r="E4666">
        <v>6.2458584723942039</v>
      </c>
      <c r="F4666" t="s">
        <v>173</v>
      </c>
      <c r="G4666" s="16">
        <v>46298.780196087966</v>
      </c>
    </row>
    <row r="4667" spans="1:7" x14ac:dyDescent="0.35">
      <c r="A4667" t="s">
        <v>43</v>
      </c>
      <c r="B4667">
        <v>2018</v>
      </c>
      <c r="C4667" t="s">
        <v>12</v>
      </c>
      <c r="D4667" t="s">
        <v>13</v>
      </c>
      <c r="E4667">
        <v>36500.411428258412</v>
      </c>
      <c r="F4667" t="s">
        <v>173</v>
      </c>
      <c r="G4667" s="16">
        <v>46298.780196087966</v>
      </c>
    </row>
    <row r="4668" spans="1:7" x14ac:dyDescent="0.35">
      <c r="A4668" t="s">
        <v>43</v>
      </c>
      <c r="B4668">
        <v>2018</v>
      </c>
      <c r="C4668" t="s">
        <v>14</v>
      </c>
      <c r="D4668" t="s">
        <v>15</v>
      </c>
      <c r="E4668">
        <v>1.8129515654268851</v>
      </c>
      <c r="F4668" t="s">
        <v>173</v>
      </c>
      <c r="G4668" s="16">
        <v>46298.780196087966</v>
      </c>
    </row>
    <row r="4669" spans="1:7" x14ac:dyDescent="0.35">
      <c r="A4669" t="s">
        <v>43</v>
      </c>
      <c r="B4669">
        <v>2018</v>
      </c>
      <c r="C4669" t="s">
        <v>16</v>
      </c>
      <c r="D4669" t="s">
        <v>17</v>
      </c>
      <c r="E4669">
        <v>77.5417345350006</v>
      </c>
      <c r="F4669" t="s">
        <v>173</v>
      </c>
      <c r="G4669" s="16">
        <v>46298.780196087966</v>
      </c>
    </row>
    <row r="4670" spans="1:7" x14ac:dyDescent="0.35">
      <c r="A4670" t="s">
        <v>43</v>
      </c>
      <c r="B4670">
        <v>2018</v>
      </c>
      <c r="C4670" t="s">
        <v>18</v>
      </c>
      <c r="D4670" t="s">
        <v>19</v>
      </c>
      <c r="E4670">
        <v>77.60243902439025</v>
      </c>
      <c r="F4670" t="s">
        <v>173</v>
      </c>
      <c r="G4670" s="16">
        <v>46298.780196087966</v>
      </c>
    </row>
    <row r="4671" spans="1:7" x14ac:dyDescent="0.35">
      <c r="A4671" t="s">
        <v>43</v>
      </c>
      <c r="B4671">
        <v>2018</v>
      </c>
      <c r="C4671" t="s">
        <v>20</v>
      </c>
      <c r="D4671" t="s">
        <v>21</v>
      </c>
      <c r="E4671">
        <v>37974750</v>
      </c>
      <c r="F4671" t="s">
        <v>173</v>
      </c>
      <c r="G4671" s="16">
        <v>46298.780196087966</v>
      </c>
    </row>
    <row r="4672" spans="1:7" x14ac:dyDescent="0.35">
      <c r="A4672" t="s">
        <v>43</v>
      </c>
      <c r="B4672">
        <v>2018</v>
      </c>
      <c r="C4672" t="s">
        <v>22</v>
      </c>
      <c r="D4672" t="s">
        <v>23</v>
      </c>
      <c r="E4672">
        <v>102.44246216800531</v>
      </c>
      <c r="F4672" t="s">
        <v>173</v>
      </c>
      <c r="G4672" s="16">
        <v>46298.780196087966</v>
      </c>
    </row>
    <row r="4673" spans="1:7" x14ac:dyDescent="0.35">
      <c r="A4673" t="s">
        <v>43</v>
      </c>
      <c r="B4673">
        <v>2019</v>
      </c>
      <c r="C4673" t="s">
        <v>6</v>
      </c>
      <c r="D4673" t="s">
        <v>7</v>
      </c>
      <c r="E4673">
        <v>100</v>
      </c>
      <c r="F4673" t="s">
        <v>173</v>
      </c>
      <c r="G4673" s="16">
        <v>46298.780196087966</v>
      </c>
    </row>
    <row r="4674" spans="1:7" x14ac:dyDescent="0.35">
      <c r="A4674" t="s">
        <v>43</v>
      </c>
      <c r="B4674">
        <v>2019</v>
      </c>
      <c r="C4674" t="s">
        <v>8</v>
      </c>
      <c r="D4674" t="s">
        <v>9</v>
      </c>
      <c r="E4674">
        <v>577884228677.54358</v>
      </c>
      <c r="F4674" t="s">
        <v>173</v>
      </c>
      <c r="G4674" s="16">
        <v>46298.780196087966</v>
      </c>
    </row>
    <row r="4675" spans="1:7" x14ac:dyDescent="0.35">
      <c r="A4675" t="s">
        <v>43</v>
      </c>
      <c r="B4675">
        <v>2019</v>
      </c>
      <c r="C4675" t="s">
        <v>10</v>
      </c>
      <c r="D4675" t="s">
        <v>11</v>
      </c>
      <c r="E4675">
        <v>4.5804581725619897</v>
      </c>
      <c r="F4675" t="s">
        <v>173</v>
      </c>
      <c r="G4675" s="16">
        <v>46298.780196087966</v>
      </c>
    </row>
    <row r="4676" spans="1:7" x14ac:dyDescent="0.35">
      <c r="A4676" t="s">
        <v>43</v>
      </c>
      <c r="B4676">
        <v>2019</v>
      </c>
      <c r="C4676" t="s">
        <v>12</v>
      </c>
      <c r="D4676" t="s">
        <v>13</v>
      </c>
      <c r="E4676">
        <v>38181.623033468873</v>
      </c>
      <c r="F4676" t="s">
        <v>173</v>
      </c>
      <c r="G4676" s="16">
        <v>46298.780196087966</v>
      </c>
    </row>
    <row r="4677" spans="1:7" x14ac:dyDescent="0.35">
      <c r="A4677" t="s">
        <v>43</v>
      </c>
      <c r="B4677">
        <v>2019</v>
      </c>
      <c r="C4677" t="s">
        <v>14</v>
      </c>
      <c r="D4677" t="s">
        <v>15</v>
      </c>
      <c r="E4677">
        <v>2.2274788093829141</v>
      </c>
      <c r="F4677" t="s">
        <v>173</v>
      </c>
      <c r="G4677" s="16">
        <v>46298.780196087966</v>
      </c>
    </row>
    <row r="4678" spans="1:7" x14ac:dyDescent="0.35">
      <c r="A4678" t="s">
        <v>43</v>
      </c>
      <c r="B4678">
        <v>2019</v>
      </c>
      <c r="C4678" t="s">
        <v>16</v>
      </c>
      <c r="D4678" t="s">
        <v>17</v>
      </c>
      <c r="E4678">
        <v>80.435906876867307</v>
      </c>
      <c r="F4678" t="s">
        <v>173</v>
      </c>
      <c r="G4678" s="16">
        <v>46298.780196087966</v>
      </c>
    </row>
    <row r="4679" spans="1:7" x14ac:dyDescent="0.35">
      <c r="A4679" t="s">
        <v>43</v>
      </c>
      <c r="B4679">
        <v>2019</v>
      </c>
      <c r="C4679" t="s">
        <v>18</v>
      </c>
      <c r="D4679" t="s">
        <v>19</v>
      </c>
      <c r="E4679">
        <v>77.904878048780489</v>
      </c>
      <c r="F4679" t="s">
        <v>173</v>
      </c>
      <c r="G4679" s="16">
        <v>46298.780196087966</v>
      </c>
    </row>
    <row r="4680" spans="1:7" x14ac:dyDescent="0.35">
      <c r="A4680" t="s">
        <v>43</v>
      </c>
      <c r="B4680">
        <v>2019</v>
      </c>
      <c r="C4680" t="s">
        <v>20</v>
      </c>
      <c r="D4680" t="s">
        <v>21</v>
      </c>
      <c r="E4680">
        <v>37965475</v>
      </c>
      <c r="F4680" t="s">
        <v>173</v>
      </c>
      <c r="G4680" s="16">
        <v>46298.780196087966</v>
      </c>
    </row>
    <row r="4681" spans="1:7" x14ac:dyDescent="0.35">
      <c r="A4681" t="s">
        <v>43</v>
      </c>
      <c r="B4681">
        <v>2019</v>
      </c>
      <c r="C4681" t="s">
        <v>22</v>
      </c>
      <c r="D4681" t="s">
        <v>23</v>
      </c>
      <c r="E4681">
        <v>101.58103381737295</v>
      </c>
      <c r="F4681" t="s">
        <v>173</v>
      </c>
      <c r="G4681" s="16">
        <v>46298.780196087966</v>
      </c>
    </row>
    <row r="4682" spans="1:7" x14ac:dyDescent="0.35">
      <c r="A4682" t="s">
        <v>43</v>
      </c>
      <c r="B4682">
        <v>2020</v>
      </c>
      <c r="C4682" t="s">
        <v>6</v>
      </c>
      <c r="D4682" t="s">
        <v>7</v>
      </c>
      <c r="E4682">
        <v>100</v>
      </c>
      <c r="F4682" t="s">
        <v>173</v>
      </c>
      <c r="G4682" s="16">
        <v>46298.780196087966</v>
      </c>
    </row>
    <row r="4683" spans="1:7" x14ac:dyDescent="0.35">
      <c r="A4683" t="s">
        <v>43</v>
      </c>
      <c r="B4683">
        <v>2020</v>
      </c>
      <c r="C4683" t="s">
        <v>8</v>
      </c>
      <c r="D4683" t="s">
        <v>9</v>
      </c>
      <c r="E4683">
        <v>566120997479.77197</v>
      </c>
      <c r="F4683" t="s">
        <v>173</v>
      </c>
      <c r="G4683" s="16">
        <v>46298.780196087966</v>
      </c>
    </row>
    <row r="4684" spans="1:7" x14ac:dyDescent="0.35">
      <c r="A4684" t="s">
        <v>43</v>
      </c>
      <c r="B4684">
        <v>2020</v>
      </c>
      <c r="C4684" t="s">
        <v>10</v>
      </c>
      <c r="D4684" t="s">
        <v>11</v>
      </c>
      <c r="E4684">
        <v>-2.0355688239997676</v>
      </c>
      <c r="F4684" t="s">
        <v>173</v>
      </c>
      <c r="G4684" s="16">
        <v>46298.780196087966</v>
      </c>
    </row>
    <row r="4685" spans="1:7" x14ac:dyDescent="0.35">
      <c r="A4685" t="s">
        <v>43</v>
      </c>
      <c r="B4685">
        <v>2020</v>
      </c>
      <c r="C4685" t="s">
        <v>12</v>
      </c>
      <c r="D4685" t="s">
        <v>13</v>
      </c>
      <c r="E4685">
        <v>37852.802131363875</v>
      </c>
      <c r="F4685" t="s">
        <v>173</v>
      </c>
      <c r="G4685" s="16">
        <v>46298.780196087966</v>
      </c>
    </row>
    <row r="4686" spans="1:7" x14ac:dyDescent="0.35">
      <c r="A4686" t="s">
        <v>43</v>
      </c>
      <c r="B4686">
        <v>2020</v>
      </c>
      <c r="C4686" t="s">
        <v>14</v>
      </c>
      <c r="D4686" t="s">
        <v>15</v>
      </c>
      <c r="E4686">
        <v>3.37446972618589</v>
      </c>
      <c r="F4686" t="s">
        <v>173</v>
      </c>
      <c r="G4686" s="16">
        <v>46298.780196087966</v>
      </c>
    </row>
    <row r="4687" spans="1:7" x14ac:dyDescent="0.35">
      <c r="A4687" t="s">
        <v>43</v>
      </c>
      <c r="B4687">
        <v>2020</v>
      </c>
      <c r="C4687" t="s">
        <v>16</v>
      </c>
      <c r="D4687" t="s">
        <v>17</v>
      </c>
      <c r="E4687">
        <v>83.184887149999994</v>
      </c>
      <c r="F4687" t="s">
        <v>173</v>
      </c>
      <c r="G4687" s="16">
        <v>46298.780196087966</v>
      </c>
    </row>
    <row r="4688" spans="1:7" x14ac:dyDescent="0.35">
      <c r="A4688" t="s">
        <v>43</v>
      </c>
      <c r="B4688">
        <v>2020</v>
      </c>
      <c r="C4688" t="s">
        <v>18</v>
      </c>
      <c r="D4688" t="s">
        <v>19</v>
      </c>
      <c r="E4688">
        <v>76.400000000000006</v>
      </c>
      <c r="F4688" t="s">
        <v>173</v>
      </c>
      <c r="G4688" s="16">
        <v>46298.780196087966</v>
      </c>
    </row>
    <row r="4689" spans="1:7" x14ac:dyDescent="0.35">
      <c r="A4689" t="s">
        <v>43</v>
      </c>
      <c r="B4689">
        <v>2020</v>
      </c>
      <c r="C4689" t="s">
        <v>20</v>
      </c>
      <c r="D4689" t="s">
        <v>21</v>
      </c>
      <c r="E4689">
        <v>37515748</v>
      </c>
      <c r="F4689" t="s">
        <v>173</v>
      </c>
      <c r="G4689" s="16">
        <v>46298.780196087966</v>
      </c>
    </row>
    <row r="4690" spans="1:7" x14ac:dyDescent="0.35">
      <c r="A4690" t="s">
        <v>43</v>
      </c>
      <c r="B4690">
        <v>2020</v>
      </c>
      <c r="C4690" t="s">
        <v>22</v>
      </c>
      <c r="D4690" t="s">
        <v>23</v>
      </c>
      <c r="E4690">
        <v>99.259091230343614</v>
      </c>
      <c r="F4690" t="s">
        <v>173</v>
      </c>
      <c r="G4690" s="16">
        <v>46298.780196087966</v>
      </c>
    </row>
    <row r="4691" spans="1:7" x14ac:dyDescent="0.35">
      <c r="A4691" t="s">
        <v>43</v>
      </c>
      <c r="B4691">
        <v>2021</v>
      </c>
      <c r="C4691" t="s">
        <v>6</v>
      </c>
      <c r="D4691" t="s">
        <v>7</v>
      </c>
      <c r="E4691">
        <v>100</v>
      </c>
      <c r="F4691" t="s">
        <v>173</v>
      </c>
      <c r="G4691" s="16">
        <v>46298.780196087966</v>
      </c>
    </row>
    <row r="4692" spans="1:7" x14ac:dyDescent="0.35">
      <c r="A4692" t="s">
        <v>43</v>
      </c>
      <c r="B4692">
        <v>2021</v>
      </c>
      <c r="C4692" t="s">
        <v>8</v>
      </c>
      <c r="D4692" t="s">
        <v>9</v>
      </c>
      <c r="E4692">
        <v>605337233054.78198</v>
      </c>
      <c r="F4692" t="s">
        <v>173</v>
      </c>
      <c r="G4692" s="16">
        <v>46298.780196087966</v>
      </c>
    </row>
    <row r="4693" spans="1:7" x14ac:dyDescent="0.35">
      <c r="A4693" t="s">
        <v>43</v>
      </c>
      <c r="B4693">
        <v>2021</v>
      </c>
      <c r="C4693" t="s">
        <v>10</v>
      </c>
      <c r="D4693" t="s">
        <v>11</v>
      </c>
      <c r="E4693">
        <v>6.9271826605250055</v>
      </c>
      <c r="F4693" t="s">
        <v>173</v>
      </c>
      <c r="G4693" s="16">
        <v>46298.780196087966</v>
      </c>
    </row>
    <row r="4694" spans="1:7" x14ac:dyDescent="0.35">
      <c r="A4694" t="s">
        <v>43</v>
      </c>
      <c r="B4694">
        <v>2021</v>
      </c>
      <c r="C4694" t="s">
        <v>12</v>
      </c>
      <c r="D4694" t="s">
        <v>13</v>
      </c>
      <c r="E4694">
        <v>41059.584782968202</v>
      </c>
      <c r="F4694" t="s">
        <v>173</v>
      </c>
      <c r="G4694" s="16">
        <v>46298.780196087966</v>
      </c>
    </row>
    <row r="4695" spans="1:7" x14ac:dyDescent="0.35">
      <c r="A4695" t="s">
        <v>43</v>
      </c>
      <c r="B4695">
        <v>2021</v>
      </c>
      <c r="C4695" t="s">
        <v>14</v>
      </c>
      <c r="D4695" t="s">
        <v>15</v>
      </c>
      <c r="E4695">
        <v>5.0550270471927208</v>
      </c>
      <c r="F4695" t="s">
        <v>173</v>
      </c>
      <c r="G4695" s="16">
        <v>46298.780196087966</v>
      </c>
    </row>
    <row r="4696" spans="1:7" x14ac:dyDescent="0.35">
      <c r="A4696" t="s">
        <v>43</v>
      </c>
      <c r="B4696">
        <v>2021</v>
      </c>
      <c r="C4696" t="s">
        <v>16</v>
      </c>
      <c r="D4696" t="s">
        <v>17</v>
      </c>
      <c r="E4696">
        <v>85.374909059999993</v>
      </c>
      <c r="F4696" t="s">
        <v>173</v>
      </c>
      <c r="G4696" s="16">
        <v>46298.780196087966</v>
      </c>
    </row>
    <row r="4697" spans="1:7" x14ac:dyDescent="0.35">
      <c r="A4697" t="s">
        <v>43</v>
      </c>
      <c r="B4697">
        <v>2021</v>
      </c>
      <c r="C4697" t="s">
        <v>18</v>
      </c>
      <c r="D4697" t="s">
        <v>19</v>
      </c>
      <c r="E4697">
        <v>75.351219512195144</v>
      </c>
      <c r="F4697" t="s">
        <v>173</v>
      </c>
      <c r="G4697" s="16">
        <v>46298.780196087966</v>
      </c>
    </row>
    <row r="4698" spans="1:7" x14ac:dyDescent="0.35">
      <c r="A4698" t="s">
        <v>43</v>
      </c>
      <c r="B4698">
        <v>2021</v>
      </c>
      <c r="C4698" t="s">
        <v>20</v>
      </c>
      <c r="D4698" t="s">
        <v>21</v>
      </c>
      <c r="E4698">
        <v>36981559</v>
      </c>
      <c r="F4698" t="s">
        <v>173</v>
      </c>
      <c r="G4698" s="16">
        <v>46298.780196087966</v>
      </c>
    </row>
    <row r="4699" spans="1:7" x14ac:dyDescent="0.35">
      <c r="A4699" t="s">
        <v>43</v>
      </c>
      <c r="B4699">
        <v>2021</v>
      </c>
      <c r="C4699" t="s">
        <v>22</v>
      </c>
      <c r="D4699" t="s">
        <v>23</v>
      </c>
      <c r="E4699">
        <v>110.87428302194462</v>
      </c>
      <c r="F4699" t="s">
        <v>173</v>
      </c>
      <c r="G4699" s="16">
        <v>46298.780196087966</v>
      </c>
    </row>
    <row r="4700" spans="1:7" x14ac:dyDescent="0.35">
      <c r="A4700" t="s">
        <v>43</v>
      </c>
      <c r="B4700">
        <v>2022</v>
      </c>
      <c r="C4700" t="s">
        <v>6</v>
      </c>
      <c r="D4700" t="s">
        <v>7</v>
      </c>
      <c r="E4700">
        <v>100</v>
      </c>
      <c r="F4700" t="s">
        <v>173</v>
      </c>
      <c r="G4700" s="16">
        <v>46298.780196087966</v>
      </c>
    </row>
    <row r="4701" spans="1:7" x14ac:dyDescent="0.35">
      <c r="A4701" t="s">
        <v>43</v>
      </c>
      <c r="B4701">
        <v>2022</v>
      </c>
      <c r="C4701" t="s">
        <v>8</v>
      </c>
      <c r="D4701" t="s">
        <v>9</v>
      </c>
      <c r="E4701">
        <v>637150470884.73291</v>
      </c>
      <c r="F4701" t="s">
        <v>173</v>
      </c>
      <c r="G4701" s="16">
        <v>46298.780196087966</v>
      </c>
    </row>
    <row r="4702" spans="1:7" x14ac:dyDescent="0.35">
      <c r="A4702" t="s">
        <v>43</v>
      </c>
      <c r="B4702">
        <v>2022</v>
      </c>
      <c r="C4702" t="s">
        <v>10</v>
      </c>
      <c r="D4702" t="s">
        <v>11</v>
      </c>
      <c r="E4702">
        <v>5.2554569738603618</v>
      </c>
      <c r="F4702" t="s">
        <v>173</v>
      </c>
      <c r="G4702" s="16">
        <v>46298.780196087966</v>
      </c>
    </row>
    <row r="4703" spans="1:7" x14ac:dyDescent="0.35">
      <c r="A4703" t="s">
        <v>43</v>
      </c>
      <c r="B4703">
        <v>2022</v>
      </c>
      <c r="C4703" t="s">
        <v>12</v>
      </c>
      <c r="D4703" t="s">
        <v>13</v>
      </c>
      <c r="E4703">
        <v>43405.021579744105</v>
      </c>
      <c r="F4703" t="s">
        <v>173</v>
      </c>
      <c r="G4703" s="16">
        <v>46298.780196087966</v>
      </c>
    </row>
    <row r="4704" spans="1:7" x14ac:dyDescent="0.35">
      <c r="A4704" t="s">
        <v>43</v>
      </c>
      <c r="B4704">
        <v>2022</v>
      </c>
      <c r="C4704" t="s">
        <v>14</v>
      </c>
      <c r="D4704" t="s">
        <v>15</v>
      </c>
      <c r="E4704">
        <v>14.42945075757577</v>
      </c>
      <c r="F4704" t="s">
        <v>173</v>
      </c>
      <c r="G4704" s="16">
        <v>46298.780196087966</v>
      </c>
    </row>
    <row r="4705" spans="1:7" x14ac:dyDescent="0.35">
      <c r="A4705" t="s">
        <v>43</v>
      </c>
      <c r="B4705">
        <v>2022</v>
      </c>
      <c r="C4705" t="s">
        <v>16</v>
      </c>
      <c r="D4705" t="s">
        <v>17</v>
      </c>
      <c r="E4705">
        <v>86.941134790000007</v>
      </c>
      <c r="F4705" t="s">
        <v>173</v>
      </c>
      <c r="G4705" s="16">
        <v>46298.780196087966</v>
      </c>
    </row>
    <row r="4706" spans="1:7" x14ac:dyDescent="0.35">
      <c r="A4706" t="s">
        <v>43</v>
      </c>
      <c r="B4706">
        <v>2022</v>
      </c>
      <c r="C4706" t="s">
        <v>18</v>
      </c>
      <c r="D4706" t="s">
        <v>19</v>
      </c>
      <c r="E4706">
        <v>77.156097560975624</v>
      </c>
      <c r="F4706" t="s">
        <v>173</v>
      </c>
      <c r="G4706" s="16">
        <v>46298.780196087966</v>
      </c>
    </row>
    <row r="4707" spans="1:7" x14ac:dyDescent="0.35">
      <c r="A4707" t="s">
        <v>43</v>
      </c>
      <c r="B4707">
        <v>2022</v>
      </c>
      <c r="C4707" t="s">
        <v>20</v>
      </c>
      <c r="D4707" t="s">
        <v>21</v>
      </c>
      <c r="E4707">
        <v>36821749</v>
      </c>
      <c r="F4707" t="s">
        <v>173</v>
      </c>
      <c r="G4707" s="16">
        <v>46298.780196087966</v>
      </c>
    </row>
    <row r="4708" spans="1:7" x14ac:dyDescent="0.35">
      <c r="A4708" t="s">
        <v>43</v>
      </c>
      <c r="B4708">
        <v>2022</v>
      </c>
      <c r="C4708" t="s">
        <v>22</v>
      </c>
      <c r="D4708" t="s">
        <v>23</v>
      </c>
      <c r="E4708">
        <v>123.02133286034473</v>
      </c>
      <c r="F4708" t="s">
        <v>173</v>
      </c>
      <c r="G4708" s="16">
        <v>46298.780196087966</v>
      </c>
    </row>
    <row r="4709" spans="1:7" x14ac:dyDescent="0.35">
      <c r="A4709" t="s">
        <v>43</v>
      </c>
      <c r="B4709">
        <v>2023</v>
      </c>
      <c r="C4709" t="s">
        <v>6</v>
      </c>
      <c r="D4709" t="s">
        <v>7</v>
      </c>
      <c r="E4709">
        <v>100</v>
      </c>
      <c r="F4709" t="s">
        <v>173</v>
      </c>
      <c r="G4709" s="16">
        <v>46298.780196087966</v>
      </c>
    </row>
    <row r="4710" spans="1:7" x14ac:dyDescent="0.35">
      <c r="A4710" t="s">
        <v>43</v>
      </c>
      <c r="B4710">
        <v>2023</v>
      </c>
      <c r="C4710" t="s">
        <v>8</v>
      </c>
      <c r="D4710" t="s">
        <v>9</v>
      </c>
      <c r="E4710">
        <v>638740867489.05701</v>
      </c>
      <c r="F4710" t="s">
        <v>173</v>
      </c>
      <c r="G4710" s="16">
        <v>46298.780196087966</v>
      </c>
    </row>
    <row r="4711" spans="1:7" x14ac:dyDescent="0.35">
      <c r="A4711" t="s">
        <v>43</v>
      </c>
      <c r="B4711">
        <v>2023</v>
      </c>
      <c r="C4711" t="s">
        <v>10</v>
      </c>
      <c r="D4711" t="s">
        <v>11</v>
      </c>
      <c r="E4711">
        <v>0.24961083401787221</v>
      </c>
      <c r="F4711" t="s">
        <v>173</v>
      </c>
      <c r="G4711" s="16">
        <v>46298.780196087966</v>
      </c>
    </row>
    <row r="4712" spans="1:7" x14ac:dyDescent="0.35">
      <c r="A4712" t="s">
        <v>43</v>
      </c>
      <c r="B4712">
        <v>2023</v>
      </c>
      <c r="C4712" t="s">
        <v>12</v>
      </c>
      <c r="D4712" t="s">
        <v>13</v>
      </c>
      <c r="E4712">
        <v>43672.766801494647</v>
      </c>
      <c r="F4712" t="s">
        <v>173</v>
      </c>
      <c r="G4712" s="16">
        <v>46298.780196087966</v>
      </c>
    </row>
    <row r="4713" spans="1:7" x14ac:dyDescent="0.35">
      <c r="A4713" t="s">
        <v>43</v>
      </c>
      <c r="B4713">
        <v>2023</v>
      </c>
      <c r="C4713" t="s">
        <v>14</v>
      </c>
      <c r="D4713" t="s">
        <v>15</v>
      </c>
      <c r="E4713">
        <v>11.528912796110481</v>
      </c>
      <c r="F4713" t="s">
        <v>173</v>
      </c>
      <c r="G4713" s="16">
        <v>46298.780196087966</v>
      </c>
    </row>
    <row r="4714" spans="1:7" x14ac:dyDescent="0.35">
      <c r="A4714" t="s">
        <v>43</v>
      </c>
      <c r="B4714">
        <v>2023</v>
      </c>
      <c r="C4714" t="s">
        <v>16</v>
      </c>
      <c r="D4714" t="s">
        <v>17</v>
      </c>
      <c r="E4714">
        <v>86.414743999999999</v>
      </c>
      <c r="F4714" t="s">
        <v>173</v>
      </c>
      <c r="G4714" s="16">
        <v>46298.780196087966</v>
      </c>
    </row>
    <row r="4715" spans="1:7" x14ac:dyDescent="0.35">
      <c r="A4715" t="s">
        <v>43</v>
      </c>
      <c r="B4715">
        <v>2023</v>
      </c>
      <c r="C4715" t="s">
        <v>18</v>
      </c>
      <c r="D4715" t="s">
        <v>19</v>
      </c>
      <c r="E4715">
        <v>78.25853658536586</v>
      </c>
      <c r="F4715" t="s">
        <v>173</v>
      </c>
      <c r="G4715" s="16">
        <v>46298.780196087966</v>
      </c>
    </row>
    <row r="4716" spans="1:7" x14ac:dyDescent="0.35">
      <c r="A4716" t="s">
        <v>43</v>
      </c>
      <c r="B4716">
        <v>2023</v>
      </c>
      <c r="C4716" t="s">
        <v>20</v>
      </c>
      <c r="D4716" t="s">
        <v>21</v>
      </c>
      <c r="E4716">
        <v>36687353</v>
      </c>
      <c r="F4716" t="s">
        <v>173</v>
      </c>
      <c r="G4716" s="16">
        <v>46298.780196087966</v>
      </c>
    </row>
    <row r="4717" spans="1:7" x14ac:dyDescent="0.35">
      <c r="A4717" t="s">
        <v>43</v>
      </c>
      <c r="B4717">
        <v>2023</v>
      </c>
      <c r="C4717" t="s">
        <v>22</v>
      </c>
      <c r="D4717" t="s">
        <v>23</v>
      </c>
      <c r="E4717">
        <v>110.0249350418151</v>
      </c>
      <c r="F4717" t="s">
        <v>173</v>
      </c>
      <c r="G4717" s="16">
        <v>46298.780196087966</v>
      </c>
    </row>
    <row r="4718" spans="1:7" x14ac:dyDescent="0.35">
      <c r="A4718" t="s">
        <v>43</v>
      </c>
      <c r="B4718">
        <v>2024</v>
      </c>
      <c r="C4718" t="s">
        <v>6</v>
      </c>
      <c r="D4718" t="s">
        <v>7</v>
      </c>
      <c r="E4718">
        <v>100</v>
      </c>
      <c r="F4718" t="s">
        <v>173</v>
      </c>
      <c r="G4718" s="16">
        <v>46298.780196087966</v>
      </c>
    </row>
    <row r="4719" spans="1:7" x14ac:dyDescent="0.35">
      <c r="A4719" t="s">
        <v>43</v>
      </c>
      <c r="B4719">
        <v>2024</v>
      </c>
      <c r="C4719" t="s">
        <v>8</v>
      </c>
      <c r="D4719" t="s">
        <v>9</v>
      </c>
      <c r="E4719">
        <v>658084600079.5863</v>
      </c>
      <c r="F4719" t="s">
        <v>173</v>
      </c>
      <c r="G4719" s="16">
        <v>46298.780196087966</v>
      </c>
    </row>
    <row r="4720" spans="1:7" x14ac:dyDescent="0.35">
      <c r="A4720" t="s">
        <v>43</v>
      </c>
      <c r="B4720">
        <v>2024</v>
      </c>
      <c r="C4720" t="s">
        <v>10</v>
      </c>
      <c r="D4720" t="s">
        <v>11</v>
      </c>
      <c r="E4720">
        <v>3.028416307002729</v>
      </c>
      <c r="F4720" t="s">
        <v>173</v>
      </c>
      <c r="G4720" s="16">
        <v>46298.780196087966</v>
      </c>
    </row>
    <row r="4721" spans="1:7" x14ac:dyDescent="0.35">
      <c r="A4721" t="s">
        <v>43</v>
      </c>
      <c r="B4721">
        <v>2024</v>
      </c>
      <c r="C4721" t="s">
        <v>12</v>
      </c>
      <c r="D4721" t="s">
        <v>13</v>
      </c>
      <c r="E4721">
        <v>45153.04397732806</v>
      </c>
      <c r="F4721" t="s">
        <v>173</v>
      </c>
      <c r="G4721" s="16">
        <v>46298.780196087966</v>
      </c>
    </row>
    <row r="4722" spans="1:7" x14ac:dyDescent="0.35">
      <c r="A4722" t="s">
        <v>43</v>
      </c>
      <c r="B4722">
        <v>2024</v>
      </c>
      <c r="C4722" t="s">
        <v>14</v>
      </c>
      <c r="D4722" t="s">
        <v>15</v>
      </c>
      <c r="E4722">
        <v>3.7906089763019661</v>
      </c>
      <c r="F4722" t="s">
        <v>173</v>
      </c>
      <c r="G4722" s="16">
        <v>46298.780196087966</v>
      </c>
    </row>
    <row r="4723" spans="1:7" x14ac:dyDescent="0.35">
      <c r="A4723" t="s">
        <v>43</v>
      </c>
      <c r="B4723">
        <v>2024</v>
      </c>
      <c r="C4723" t="s">
        <v>16</v>
      </c>
      <c r="D4723" t="s">
        <v>17</v>
      </c>
      <c r="E4723">
        <v>88.584963669999993</v>
      </c>
      <c r="F4723" t="s">
        <v>173</v>
      </c>
      <c r="G4723" s="16">
        <v>46298.780196087966</v>
      </c>
    </row>
    <row r="4724" spans="1:7" x14ac:dyDescent="0.35">
      <c r="A4724" t="s">
        <v>43</v>
      </c>
      <c r="B4724">
        <v>2024</v>
      </c>
      <c r="C4724" t="s">
        <v>18</v>
      </c>
      <c r="D4724" t="s">
        <v>19</v>
      </c>
      <c r="E4724">
        <v>78.409756097560987</v>
      </c>
      <c r="F4724" t="s">
        <v>173</v>
      </c>
      <c r="G4724" s="16">
        <v>46298.780196087966</v>
      </c>
    </row>
    <row r="4725" spans="1:7" x14ac:dyDescent="0.35">
      <c r="A4725" t="s">
        <v>43</v>
      </c>
      <c r="B4725">
        <v>2024</v>
      </c>
      <c r="C4725" t="s">
        <v>20</v>
      </c>
      <c r="D4725" t="s">
        <v>21</v>
      </c>
      <c r="E4725">
        <v>36559233</v>
      </c>
      <c r="F4725" t="s">
        <v>173</v>
      </c>
      <c r="G4725" s="16">
        <v>46298.780196087966</v>
      </c>
    </row>
    <row r="4726" spans="1:7" x14ac:dyDescent="0.35">
      <c r="A4726" t="s">
        <v>43</v>
      </c>
      <c r="B4726">
        <v>2024</v>
      </c>
      <c r="C4726" t="s">
        <v>22</v>
      </c>
      <c r="D4726" t="s">
        <v>23</v>
      </c>
      <c r="E4726">
        <v>100.35944284716398</v>
      </c>
      <c r="F4726" t="s">
        <v>173</v>
      </c>
      <c r="G4726" s="16">
        <v>46298.780196087966</v>
      </c>
    </row>
    <row r="4727" spans="1:7" x14ac:dyDescent="0.35">
      <c r="A4727" t="s">
        <v>44</v>
      </c>
      <c r="B4727">
        <v>2000</v>
      </c>
      <c r="C4727" t="s">
        <v>6</v>
      </c>
      <c r="D4727" t="s">
        <v>7</v>
      </c>
      <c r="E4727">
        <v>100</v>
      </c>
      <c r="F4727" t="s">
        <v>173</v>
      </c>
      <c r="G4727" s="16">
        <v>46298.780196087966</v>
      </c>
    </row>
    <row r="4728" spans="1:7" x14ac:dyDescent="0.35">
      <c r="A4728" t="s">
        <v>44</v>
      </c>
      <c r="B4728">
        <v>2000</v>
      </c>
      <c r="C4728" t="s">
        <v>8</v>
      </c>
      <c r="D4728" t="s">
        <v>9</v>
      </c>
      <c r="E4728">
        <v>368740595935.98181</v>
      </c>
      <c r="F4728" t="s">
        <v>173</v>
      </c>
      <c r="G4728" s="16">
        <v>46298.780196087966</v>
      </c>
    </row>
    <row r="4729" spans="1:7" x14ac:dyDescent="0.35">
      <c r="A4729" t="s">
        <v>44</v>
      </c>
      <c r="B4729">
        <v>2000</v>
      </c>
      <c r="C4729" t="s">
        <v>10</v>
      </c>
      <c r="D4729" t="s">
        <v>11</v>
      </c>
      <c r="E4729">
        <v>4.6311213655136925</v>
      </c>
      <c r="F4729" t="s">
        <v>173</v>
      </c>
      <c r="G4729" s="16">
        <v>46298.780196087966</v>
      </c>
    </row>
    <row r="4730" spans="1:7" x14ac:dyDescent="0.35">
      <c r="A4730" t="s">
        <v>44</v>
      </c>
      <c r="B4730">
        <v>2000</v>
      </c>
      <c r="C4730" t="s">
        <v>12</v>
      </c>
      <c r="D4730" t="s">
        <v>13</v>
      </c>
      <c r="E4730">
        <v>47868.507729257122</v>
      </c>
      <c r="F4730" t="s">
        <v>173</v>
      </c>
      <c r="G4730" s="16">
        <v>46298.780196087966</v>
      </c>
    </row>
    <row r="4731" spans="1:7" x14ac:dyDescent="0.35">
      <c r="A4731" t="s">
        <v>44</v>
      </c>
      <c r="B4731">
        <v>2000</v>
      </c>
      <c r="C4731" t="s">
        <v>14</v>
      </c>
      <c r="D4731" t="s">
        <v>15</v>
      </c>
      <c r="E4731">
        <v>0.89914373404171455</v>
      </c>
      <c r="F4731" t="s">
        <v>173</v>
      </c>
      <c r="G4731" s="16">
        <v>46298.780196087966</v>
      </c>
    </row>
    <row r="4732" spans="1:7" x14ac:dyDescent="0.35">
      <c r="A4732" t="s">
        <v>44</v>
      </c>
      <c r="B4732">
        <v>2000</v>
      </c>
      <c r="C4732" t="s">
        <v>16</v>
      </c>
      <c r="D4732" t="s">
        <v>17</v>
      </c>
      <c r="E4732">
        <v>45.687652212228201</v>
      </c>
      <c r="F4732" t="s">
        <v>173</v>
      </c>
      <c r="G4732" s="16">
        <v>46298.780196087966</v>
      </c>
    </row>
    <row r="4733" spans="1:7" x14ac:dyDescent="0.35">
      <c r="A4733" t="s">
        <v>44</v>
      </c>
      <c r="B4733">
        <v>2000</v>
      </c>
      <c r="C4733" t="s">
        <v>18</v>
      </c>
      <c r="D4733" t="s">
        <v>19</v>
      </c>
      <c r="E4733">
        <v>79.643902439024401</v>
      </c>
      <c r="F4733" t="s">
        <v>173</v>
      </c>
      <c r="G4733" s="16">
        <v>46298.780196087966</v>
      </c>
    </row>
    <row r="4734" spans="1:7" x14ac:dyDescent="0.35">
      <c r="A4734" t="s">
        <v>44</v>
      </c>
      <c r="B4734">
        <v>2000</v>
      </c>
      <c r="C4734" t="s">
        <v>20</v>
      </c>
      <c r="D4734" t="s">
        <v>21</v>
      </c>
      <c r="E4734">
        <v>8872109</v>
      </c>
      <c r="F4734" t="s">
        <v>173</v>
      </c>
      <c r="G4734" s="16">
        <v>46298.780196087966</v>
      </c>
    </row>
    <row r="4735" spans="1:7" x14ac:dyDescent="0.35">
      <c r="A4735" t="s">
        <v>44</v>
      </c>
      <c r="B4735">
        <v>2000</v>
      </c>
      <c r="C4735" t="s">
        <v>22</v>
      </c>
      <c r="D4735" t="s">
        <v>23</v>
      </c>
      <c r="E4735">
        <v>81.47215908501208</v>
      </c>
      <c r="F4735" t="s">
        <v>173</v>
      </c>
      <c r="G4735" s="16">
        <v>46298.780196087966</v>
      </c>
    </row>
    <row r="4736" spans="1:7" x14ac:dyDescent="0.35">
      <c r="A4736" t="s">
        <v>44</v>
      </c>
      <c r="B4736">
        <v>2001</v>
      </c>
      <c r="C4736" t="s">
        <v>6</v>
      </c>
      <c r="D4736" t="s">
        <v>7</v>
      </c>
      <c r="E4736">
        <v>100</v>
      </c>
      <c r="F4736" t="s">
        <v>173</v>
      </c>
      <c r="G4736" s="16">
        <v>46298.780196087966</v>
      </c>
    </row>
    <row r="4737" spans="1:7" x14ac:dyDescent="0.35">
      <c r="A4737" t="s">
        <v>44</v>
      </c>
      <c r="B4737">
        <v>2001</v>
      </c>
      <c r="C4737" t="s">
        <v>8</v>
      </c>
      <c r="D4737" t="s">
        <v>9</v>
      </c>
      <c r="E4737">
        <v>373758441664.21997</v>
      </c>
      <c r="F4737" t="s">
        <v>173</v>
      </c>
      <c r="G4737" s="16">
        <v>46298.780196087966</v>
      </c>
    </row>
    <row r="4738" spans="1:7" x14ac:dyDescent="0.35">
      <c r="A4738" t="s">
        <v>44</v>
      </c>
      <c r="B4738">
        <v>2001</v>
      </c>
      <c r="C4738" t="s">
        <v>10</v>
      </c>
      <c r="D4738" t="s">
        <v>11</v>
      </c>
      <c r="E4738">
        <v>1.3608064269412097</v>
      </c>
      <c r="F4738" t="s">
        <v>173</v>
      </c>
      <c r="G4738" s="16">
        <v>46298.780196087966</v>
      </c>
    </row>
    <row r="4739" spans="1:7" x14ac:dyDescent="0.35">
      <c r="A4739" t="s">
        <v>44</v>
      </c>
      <c r="B4739">
        <v>2001</v>
      </c>
      <c r="C4739" t="s">
        <v>12</v>
      </c>
      <c r="D4739" t="s">
        <v>13</v>
      </c>
      <c r="E4739">
        <v>48389.818513259146</v>
      </c>
      <c r="F4739" t="s">
        <v>173</v>
      </c>
      <c r="G4739" s="16">
        <v>46298.780196087966</v>
      </c>
    </row>
    <row r="4740" spans="1:7" x14ac:dyDescent="0.35">
      <c r="A4740" t="s">
        <v>44</v>
      </c>
      <c r="B4740">
        <v>2001</v>
      </c>
      <c r="C4740" t="s">
        <v>14</v>
      </c>
      <c r="D4740" t="s">
        <v>15</v>
      </c>
      <c r="E4740">
        <v>2.4059583414543639</v>
      </c>
      <c r="F4740" t="s">
        <v>173</v>
      </c>
      <c r="G4740" s="16">
        <v>46298.780196087966</v>
      </c>
    </row>
    <row r="4741" spans="1:7" x14ac:dyDescent="0.35">
      <c r="A4741" t="s">
        <v>44</v>
      </c>
      <c r="B4741">
        <v>2001</v>
      </c>
      <c r="C4741" t="s">
        <v>16</v>
      </c>
      <c r="D4741" t="s">
        <v>17</v>
      </c>
      <c r="E4741">
        <v>51.765664937280803</v>
      </c>
      <c r="F4741" t="s">
        <v>173</v>
      </c>
      <c r="G4741" s="16">
        <v>46298.780196087966</v>
      </c>
    </row>
    <row r="4742" spans="1:7" x14ac:dyDescent="0.35">
      <c r="A4742" t="s">
        <v>44</v>
      </c>
      <c r="B4742">
        <v>2001</v>
      </c>
      <c r="C4742" t="s">
        <v>18</v>
      </c>
      <c r="D4742" t="s">
        <v>19</v>
      </c>
      <c r="E4742">
        <v>79.795121951219514</v>
      </c>
      <c r="F4742" t="s">
        <v>173</v>
      </c>
      <c r="G4742" s="16">
        <v>46298.780196087966</v>
      </c>
    </row>
    <row r="4743" spans="1:7" x14ac:dyDescent="0.35">
      <c r="A4743" t="s">
        <v>44</v>
      </c>
      <c r="B4743">
        <v>2001</v>
      </c>
      <c r="C4743" t="s">
        <v>20</v>
      </c>
      <c r="D4743" t="s">
        <v>21</v>
      </c>
      <c r="E4743">
        <v>8895960</v>
      </c>
      <c r="F4743" t="s">
        <v>173</v>
      </c>
      <c r="G4743" s="16">
        <v>46298.780196087966</v>
      </c>
    </row>
    <row r="4744" spans="1:7" x14ac:dyDescent="0.35">
      <c r="A4744" t="s">
        <v>44</v>
      </c>
      <c r="B4744">
        <v>2001</v>
      </c>
      <c r="C4744" t="s">
        <v>22</v>
      </c>
      <c r="D4744" t="s">
        <v>23</v>
      </c>
      <c r="E4744">
        <v>80.569182811771384</v>
      </c>
      <c r="F4744" t="s">
        <v>173</v>
      </c>
      <c r="G4744" s="16">
        <v>46298.780196087966</v>
      </c>
    </row>
    <row r="4745" spans="1:7" x14ac:dyDescent="0.35">
      <c r="A4745" t="s">
        <v>44</v>
      </c>
      <c r="B4745">
        <v>2002</v>
      </c>
      <c r="C4745" t="s">
        <v>6</v>
      </c>
      <c r="D4745" t="s">
        <v>7</v>
      </c>
      <c r="E4745">
        <v>100</v>
      </c>
      <c r="F4745" t="s">
        <v>173</v>
      </c>
      <c r="G4745" s="16">
        <v>46298.780196087966</v>
      </c>
    </row>
    <row r="4746" spans="1:7" x14ac:dyDescent="0.35">
      <c r="A4746" t="s">
        <v>44</v>
      </c>
      <c r="B4746">
        <v>2002</v>
      </c>
      <c r="C4746" t="s">
        <v>8</v>
      </c>
      <c r="D4746" t="s">
        <v>9</v>
      </c>
      <c r="E4746">
        <v>382271644878.76526</v>
      </c>
      <c r="F4746" t="s">
        <v>173</v>
      </c>
      <c r="G4746" s="16">
        <v>46298.780196087966</v>
      </c>
    </row>
    <row r="4747" spans="1:7" x14ac:dyDescent="0.35">
      <c r="A4747" t="s">
        <v>44</v>
      </c>
      <c r="B4747">
        <v>2002</v>
      </c>
      <c r="C4747" t="s">
        <v>10</v>
      </c>
      <c r="D4747" t="s">
        <v>11</v>
      </c>
      <c r="E4747">
        <v>2.2777286786189705</v>
      </c>
      <c r="F4747" t="s">
        <v>173</v>
      </c>
      <c r="G4747" s="16">
        <v>46298.780196087966</v>
      </c>
    </row>
    <row r="4748" spans="1:7" x14ac:dyDescent="0.35">
      <c r="A4748" t="s">
        <v>44</v>
      </c>
      <c r="B4748">
        <v>2002</v>
      </c>
      <c r="C4748" t="s">
        <v>12</v>
      </c>
      <c r="D4748" t="s">
        <v>13</v>
      </c>
      <c r="E4748">
        <v>49331.203255573797</v>
      </c>
      <c r="F4748" t="s">
        <v>173</v>
      </c>
      <c r="G4748" s="16">
        <v>46298.780196087966</v>
      </c>
    </row>
    <row r="4749" spans="1:7" x14ac:dyDescent="0.35">
      <c r="A4749" t="s">
        <v>44</v>
      </c>
      <c r="B4749">
        <v>2002</v>
      </c>
      <c r="C4749" t="s">
        <v>14</v>
      </c>
      <c r="D4749" t="s">
        <v>15</v>
      </c>
      <c r="E4749">
        <v>2.158482135892664</v>
      </c>
      <c r="F4749" t="s">
        <v>173</v>
      </c>
      <c r="G4749" s="16">
        <v>46298.780196087966</v>
      </c>
    </row>
    <row r="4750" spans="1:7" x14ac:dyDescent="0.35">
      <c r="A4750" t="s">
        <v>44</v>
      </c>
      <c r="B4750">
        <v>2002</v>
      </c>
      <c r="C4750" t="s">
        <v>16</v>
      </c>
      <c r="D4750" t="s">
        <v>17</v>
      </c>
      <c r="E4750">
        <v>70.569999999999993</v>
      </c>
      <c r="F4750" t="s">
        <v>173</v>
      </c>
      <c r="G4750" s="16">
        <v>46298.780196087966</v>
      </c>
    </row>
    <row r="4751" spans="1:7" x14ac:dyDescent="0.35">
      <c r="A4751" t="s">
        <v>44</v>
      </c>
      <c r="B4751">
        <v>2002</v>
      </c>
      <c r="C4751" t="s">
        <v>18</v>
      </c>
      <c r="D4751" t="s">
        <v>19</v>
      </c>
      <c r="E4751">
        <v>79.846341463414646</v>
      </c>
      <c r="F4751" t="s">
        <v>173</v>
      </c>
      <c r="G4751" s="16">
        <v>46298.780196087966</v>
      </c>
    </row>
    <row r="4752" spans="1:7" x14ac:dyDescent="0.35">
      <c r="A4752" t="s">
        <v>44</v>
      </c>
      <c r="B4752">
        <v>2002</v>
      </c>
      <c r="C4752" t="s">
        <v>20</v>
      </c>
      <c r="D4752" t="s">
        <v>21</v>
      </c>
      <c r="E4752">
        <v>8924958</v>
      </c>
      <c r="F4752" t="s">
        <v>173</v>
      </c>
      <c r="G4752" s="16">
        <v>46298.780196087966</v>
      </c>
    </row>
    <row r="4753" spans="1:7" x14ac:dyDescent="0.35">
      <c r="A4753" t="s">
        <v>44</v>
      </c>
      <c r="B4753">
        <v>2002</v>
      </c>
      <c r="C4753" t="s">
        <v>22</v>
      </c>
      <c r="D4753" t="s">
        <v>23</v>
      </c>
      <c r="E4753">
        <v>77.085318697240211</v>
      </c>
      <c r="F4753" t="s">
        <v>173</v>
      </c>
      <c r="G4753" s="16">
        <v>46298.780196087966</v>
      </c>
    </row>
    <row r="4754" spans="1:7" x14ac:dyDescent="0.35">
      <c r="A4754" t="s">
        <v>44</v>
      </c>
      <c r="B4754">
        <v>2003</v>
      </c>
      <c r="C4754" t="s">
        <v>6</v>
      </c>
      <c r="D4754" t="s">
        <v>7</v>
      </c>
      <c r="E4754">
        <v>100</v>
      </c>
      <c r="F4754" t="s">
        <v>173</v>
      </c>
      <c r="G4754" s="16">
        <v>46298.780196087966</v>
      </c>
    </row>
    <row r="4755" spans="1:7" x14ac:dyDescent="0.35">
      <c r="A4755" t="s">
        <v>44</v>
      </c>
      <c r="B4755">
        <v>2003</v>
      </c>
      <c r="C4755" t="s">
        <v>8</v>
      </c>
      <c r="D4755" t="s">
        <v>9</v>
      </c>
      <c r="E4755">
        <v>389462280395.78888</v>
      </c>
      <c r="F4755" t="s">
        <v>173</v>
      </c>
      <c r="G4755" s="16">
        <v>46298.780196087966</v>
      </c>
    </row>
    <row r="4756" spans="1:7" x14ac:dyDescent="0.35">
      <c r="A4756" t="s">
        <v>44</v>
      </c>
      <c r="B4756">
        <v>2003</v>
      </c>
      <c r="C4756" t="s">
        <v>10</v>
      </c>
      <c r="D4756" t="s">
        <v>11</v>
      </c>
      <c r="E4756">
        <v>1.8810276967584372</v>
      </c>
      <c r="F4756" t="s">
        <v>173</v>
      </c>
      <c r="G4756" s="16">
        <v>46298.780196087966</v>
      </c>
    </row>
    <row r="4757" spans="1:7" x14ac:dyDescent="0.35">
      <c r="A4757" t="s">
        <v>44</v>
      </c>
      <c r="B4757">
        <v>2003</v>
      </c>
      <c r="C4757" t="s">
        <v>12</v>
      </c>
      <c r="D4757" t="s">
        <v>13</v>
      </c>
      <c r="E4757">
        <v>50072.473646292543</v>
      </c>
      <c r="F4757" t="s">
        <v>173</v>
      </c>
      <c r="G4757" s="16">
        <v>46298.780196087966</v>
      </c>
    </row>
    <row r="4758" spans="1:7" x14ac:dyDescent="0.35">
      <c r="A4758" t="s">
        <v>44</v>
      </c>
      <c r="B4758">
        <v>2003</v>
      </c>
      <c r="C4758" t="s">
        <v>14</v>
      </c>
      <c r="D4758" t="s">
        <v>15</v>
      </c>
      <c r="E4758">
        <v>1.9256553489238311</v>
      </c>
      <c r="F4758" t="s">
        <v>173</v>
      </c>
      <c r="G4758" s="16">
        <v>46298.780196087966</v>
      </c>
    </row>
    <row r="4759" spans="1:7" x14ac:dyDescent="0.35">
      <c r="A4759" t="s">
        <v>44</v>
      </c>
      <c r="B4759">
        <v>2003</v>
      </c>
      <c r="C4759" t="s">
        <v>16</v>
      </c>
      <c r="D4759" t="s">
        <v>17</v>
      </c>
      <c r="E4759">
        <v>79.13</v>
      </c>
      <c r="F4759" t="s">
        <v>173</v>
      </c>
      <c r="G4759" s="16">
        <v>46298.780196087966</v>
      </c>
    </row>
    <row r="4760" spans="1:7" x14ac:dyDescent="0.35">
      <c r="A4760" t="s">
        <v>44</v>
      </c>
      <c r="B4760">
        <v>2003</v>
      </c>
      <c r="C4760" t="s">
        <v>18</v>
      </c>
      <c r="D4760" t="s">
        <v>19</v>
      </c>
      <c r="E4760">
        <v>80.095121951219525</v>
      </c>
      <c r="F4760" t="s">
        <v>173</v>
      </c>
      <c r="G4760" s="16">
        <v>46298.780196087966</v>
      </c>
    </row>
    <row r="4761" spans="1:7" x14ac:dyDescent="0.35">
      <c r="A4761" t="s">
        <v>44</v>
      </c>
      <c r="B4761">
        <v>2003</v>
      </c>
      <c r="C4761" t="s">
        <v>20</v>
      </c>
      <c r="D4761" t="s">
        <v>21</v>
      </c>
      <c r="E4761">
        <v>8958229</v>
      </c>
      <c r="F4761" t="s">
        <v>173</v>
      </c>
      <c r="G4761" s="16">
        <v>46298.780196087966</v>
      </c>
    </row>
    <row r="4762" spans="1:7" x14ac:dyDescent="0.35">
      <c r="A4762" t="s">
        <v>44</v>
      </c>
      <c r="B4762">
        <v>2003</v>
      </c>
      <c r="C4762" t="s">
        <v>22</v>
      </c>
      <c r="D4762" t="s">
        <v>23</v>
      </c>
      <c r="E4762">
        <v>75.328217486423753</v>
      </c>
      <c r="F4762" t="s">
        <v>173</v>
      </c>
      <c r="G4762" s="16">
        <v>46298.780196087966</v>
      </c>
    </row>
    <row r="4763" spans="1:7" x14ac:dyDescent="0.35">
      <c r="A4763" t="s">
        <v>44</v>
      </c>
      <c r="B4763">
        <v>2004</v>
      </c>
      <c r="C4763" t="s">
        <v>6</v>
      </c>
      <c r="D4763" t="s">
        <v>7</v>
      </c>
      <c r="E4763">
        <v>100</v>
      </c>
      <c r="F4763" t="s">
        <v>173</v>
      </c>
      <c r="G4763" s="16">
        <v>46298.780196087966</v>
      </c>
    </row>
    <row r="4764" spans="1:7" x14ac:dyDescent="0.35">
      <c r="A4764" t="s">
        <v>44</v>
      </c>
      <c r="B4764">
        <v>2004</v>
      </c>
      <c r="C4764" t="s">
        <v>8</v>
      </c>
      <c r="D4764" t="s">
        <v>9</v>
      </c>
      <c r="E4764">
        <v>405740184306.61102</v>
      </c>
      <c r="F4764" t="s">
        <v>173</v>
      </c>
      <c r="G4764" s="16">
        <v>46298.780196087966</v>
      </c>
    </row>
    <row r="4765" spans="1:7" x14ac:dyDescent="0.35">
      <c r="A4765" t="s">
        <v>44</v>
      </c>
      <c r="B4765">
        <v>2004</v>
      </c>
      <c r="C4765" t="s">
        <v>10</v>
      </c>
      <c r="D4765" t="s">
        <v>11</v>
      </c>
      <c r="E4765">
        <v>4.1795841934371083</v>
      </c>
      <c r="F4765" t="s">
        <v>173</v>
      </c>
      <c r="G4765" s="16">
        <v>46298.780196087966</v>
      </c>
    </row>
    <row r="4766" spans="1:7" x14ac:dyDescent="0.35">
      <c r="A4766" t="s">
        <v>44</v>
      </c>
      <c r="B4766">
        <v>2004</v>
      </c>
      <c r="C4766" t="s">
        <v>12</v>
      </c>
      <c r="D4766" t="s">
        <v>13</v>
      </c>
      <c r="E4766">
        <v>51960.532190295315</v>
      </c>
      <c r="F4766" t="s">
        <v>173</v>
      </c>
      <c r="G4766" s="16">
        <v>46298.780196087966</v>
      </c>
    </row>
    <row r="4767" spans="1:7" x14ac:dyDescent="0.35">
      <c r="A4767" t="s">
        <v>44</v>
      </c>
      <c r="B4767">
        <v>2004</v>
      </c>
      <c r="C4767" t="s">
        <v>14</v>
      </c>
      <c r="D4767" t="s">
        <v>15</v>
      </c>
      <c r="E4767">
        <v>0.37365982872182418</v>
      </c>
      <c r="F4767" t="s">
        <v>173</v>
      </c>
      <c r="G4767" s="16">
        <v>46298.780196087966</v>
      </c>
    </row>
    <row r="4768" spans="1:7" x14ac:dyDescent="0.35">
      <c r="A4768" t="s">
        <v>44</v>
      </c>
      <c r="B4768">
        <v>2004</v>
      </c>
      <c r="C4768" t="s">
        <v>16</v>
      </c>
      <c r="D4768" t="s">
        <v>17</v>
      </c>
      <c r="E4768">
        <v>83.89</v>
      </c>
      <c r="F4768" t="s">
        <v>173</v>
      </c>
      <c r="G4768" s="16">
        <v>46298.780196087966</v>
      </c>
    </row>
    <row r="4769" spans="1:7" x14ac:dyDescent="0.35">
      <c r="A4769" t="s">
        <v>44</v>
      </c>
      <c r="B4769">
        <v>2004</v>
      </c>
      <c r="C4769" t="s">
        <v>18</v>
      </c>
      <c r="D4769" t="s">
        <v>19</v>
      </c>
      <c r="E4769">
        <v>80.497560975609773</v>
      </c>
      <c r="F4769" t="s">
        <v>173</v>
      </c>
      <c r="G4769" s="16">
        <v>46298.780196087966</v>
      </c>
    </row>
    <row r="4770" spans="1:7" x14ac:dyDescent="0.35">
      <c r="A4770" t="s">
        <v>44</v>
      </c>
      <c r="B4770">
        <v>2004</v>
      </c>
      <c r="C4770" t="s">
        <v>20</v>
      </c>
      <c r="D4770" t="s">
        <v>21</v>
      </c>
      <c r="E4770">
        <v>8993531</v>
      </c>
      <c r="F4770" t="s">
        <v>173</v>
      </c>
      <c r="G4770" s="16">
        <v>46298.780196087966</v>
      </c>
    </row>
    <row r="4771" spans="1:7" x14ac:dyDescent="0.35">
      <c r="A4771" t="s">
        <v>44</v>
      </c>
      <c r="B4771">
        <v>2004</v>
      </c>
      <c r="C4771" t="s">
        <v>22</v>
      </c>
      <c r="D4771" t="s">
        <v>23</v>
      </c>
      <c r="E4771">
        <v>78.735881918735615</v>
      </c>
      <c r="F4771" t="s">
        <v>173</v>
      </c>
      <c r="G4771" s="16">
        <v>46298.780196087966</v>
      </c>
    </row>
    <row r="4772" spans="1:7" x14ac:dyDescent="0.35">
      <c r="A4772" t="s">
        <v>44</v>
      </c>
      <c r="B4772">
        <v>2005</v>
      </c>
      <c r="C4772" t="s">
        <v>6</v>
      </c>
      <c r="D4772" t="s">
        <v>7</v>
      </c>
      <c r="E4772">
        <v>100</v>
      </c>
      <c r="F4772" t="s">
        <v>173</v>
      </c>
      <c r="G4772" s="16">
        <v>46298.780196087966</v>
      </c>
    </row>
    <row r="4773" spans="1:7" x14ac:dyDescent="0.35">
      <c r="A4773" t="s">
        <v>44</v>
      </c>
      <c r="B4773">
        <v>2005</v>
      </c>
      <c r="C4773" t="s">
        <v>8</v>
      </c>
      <c r="D4773" t="s">
        <v>9</v>
      </c>
      <c r="E4773">
        <v>417073066879.50519</v>
      </c>
      <c r="F4773" t="s">
        <v>173</v>
      </c>
      <c r="G4773" s="16">
        <v>46298.780196087966</v>
      </c>
    </row>
    <row r="4774" spans="1:7" x14ac:dyDescent="0.35">
      <c r="A4774" t="s">
        <v>44</v>
      </c>
      <c r="B4774">
        <v>2005</v>
      </c>
      <c r="C4774" t="s">
        <v>10</v>
      </c>
      <c r="D4774" t="s">
        <v>11</v>
      </c>
      <c r="E4774">
        <v>2.7931378284015551</v>
      </c>
      <c r="F4774" t="s">
        <v>173</v>
      </c>
      <c r="G4774" s="16">
        <v>46298.780196087966</v>
      </c>
    </row>
    <row r="4775" spans="1:7" x14ac:dyDescent="0.35">
      <c r="A4775" t="s">
        <v>44</v>
      </c>
      <c r="B4775">
        <v>2005</v>
      </c>
      <c r="C4775" t="s">
        <v>12</v>
      </c>
      <c r="D4775" t="s">
        <v>13</v>
      </c>
      <c r="E4775">
        <v>53198.671200010001</v>
      </c>
      <c r="F4775" t="s">
        <v>173</v>
      </c>
      <c r="G4775" s="16">
        <v>46298.780196087966</v>
      </c>
    </row>
    <row r="4776" spans="1:7" x14ac:dyDescent="0.35">
      <c r="A4776" t="s">
        <v>44</v>
      </c>
      <c r="B4776">
        <v>2005</v>
      </c>
      <c r="C4776" t="s">
        <v>14</v>
      </c>
      <c r="D4776" t="s">
        <v>15</v>
      </c>
      <c r="E4776">
        <v>0.45317085257613843</v>
      </c>
      <c r="F4776" t="s">
        <v>173</v>
      </c>
      <c r="G4776" s="16">
        <v>46298.780196087966</v>
      </c>
    </row>
    <row r="4777" spans="1:7" x14ac:dyDescent="0.35">
      <c r="A4777" t="s">
        <v>44</v>
      </c>
      <c r="B4777">
        <v>2005</v>
      </c>
      <c r="C4777" t="s">
        <v>16</v>
      </c>
      <c r="D4777" t="s">
        <v>17</v>
      </c>
      <c r="E4777">
        <v>84.83</v>
      </c>
      <c r="F4777" t="s">
        <v>173</v>
      </c>
      <c r="G4777" s="16">
        <v>46298.780196087966</v>
      </c>
    </row>
    <row r="4778" spans="1:7" x14ac:dyDescent="0.35">
      <c r="A4778" t="s">
        <v>44</v>
      </c>
      <c r="B4778">
        <v>2005</v>
      </c>
      <c r="C4778" t="s">
        <v>18</v>
      </c>
      <c r="D4778" t="s">
        <v>19</v>
      </c>
      <c r="E4778">
        <v>80.546341463414649</v>
      </c>
      <c r="F4778" t="s">
        <v>173</v>
      </c>
      <c r="G4778" s="16">
        <v>46298.780196087966</v>
      </c>
    </row>
    <row r="4779" spans="1:7" x14ac:dyDescent="0.35">
      <c r="A4779" t="s">
        <v>44</v>
      </c>
      <c r="B4779">
        <v>2005</v>
      </c>
      <c r="C4779" t="s">
        <v>20</v>
      </c>
      <c r="D4779" t="s">
        <v>21</v>
      </c>
      <c r="E4779">
        <v>9029572</v>
      </c>
      <c r="F4779" t="s">
        <v>173</v>
      </c>
      <c r="G4779" s="16">
        <v>46298.780196087966</v>
      </c>
    </row>
    <row r="4780" spans="1:7" x14ac:dyDescent="0.35">
      <c r="A4780" t="s">
        <v>44</v>
      </c>
      <c r="B4780">
        <v>2005</v>
      </c>
      <c r="C4780" t="s">
        <v>22</v>
      </c>
      <c r="D4780" t="s">
        <v>23</v>
      </c>
      <c r="E4780">
        <v>84.16792301803099</v>
      </c>
      <c r="F4780" t="s">
        <v>173</v>
      </c>
      <c r="G4780" s="16">
        <v>46298.780196087966</v>
      </c>
    </row>
    <row r="4781" spans="1:7" x14ac:dyDescent="0.35">
      <c r="A4781" t="s">
        <v>44</v>
      </c>
      <c r="B4781">
        <v>2006</v>
      </c>
      <c r="C4781" t="s">
        <v>6</v>
      </c>
      <c r="D4781" t="s">
        <v>7</v>
      </c>
      <c r="E4781">
        <v>100</v>
      </c>
      <c r="F4781" t="s">
        <v>173</v>
      </c>
      <c r="G4781" s="16">
        <v>46298.780196087966</v>
      </c>
    </row>
    <row r="4782" spans="1:7" x14ac:dyDescent="0.35">
      <c r="A4782" t="s">
        <v>44</v>
      </c>
      <c r="B4782">
        <v>2006</v>
      </c>
      <c r="C4782" t="s">
        <v>8</v>
      </c>
      <c r="D4782" t="s">
        <v>9</v>
      </c>
      <c r="E4782">
        <v>436575715827.72205</v>
      </c>
      <c r="F4782" t="s">
        <v>173</v>
      </c>
      <c r="G4782" s="16">
        <v>46298.780196087966</v>
      </c>
    </row>
    <row r="4783" spans="1:7" x14ac:dyDescent="0.35">
      <c r="A4783" t="s">
        <v>44</v>
      </c>
      <c r="B4783">
        <v>2006</v>
      </c>
      <c r="C4783" t="s">
        <v>10</v>
      </c>
      <c r="D4783" t="s">
        <v>11</v>
      </c>
      <c r="E4783">
        <v>4.6760748887799224</v>
      </c>
      <c r="F4783" t="s">
        <v>173</v>
      </c>
      <c r="G4783" s="16">
        <v>46298.780196087966</v>
      </c>
    </row>
    <row r="4784" spans="1:7" x14ac:dyDescent="0.35">
      <c r="A4784" t="s">
        <v>44</v>
      </c>
      <c r="B4784">
        <v>2006</v>
      </c>
      <c r="C4784" t="s">
        <v>12</v>
      </c>
      <c r="D4784" t="s">
        <v>13</v>
      </c>
      <c r="E4784">
        <v>55373.933811539311</v>
      </c>
      <c r="F4784" t="s">
        <v>173</v>
      </c>
      <c r="G4784" s="16">
        <v>46298.780196087966</v>
      </c>
    </row>
    <row r="4785" spans="1:7" x14ac:dyDescent="0.35">
      <c r="A4785" t="s">
        <v>44</v>
      </c>
      <c r="B4785">
        <v>2006</v>
      </c>
      <c r="C4785" t="s">
        <v>14</v>
      </c>
      <c r="D4785" t="s">
        <v>15</v>
      </c>
      <c r="E4785">
        <v>1.36021468627693</v>
      </c>
      <c r="F4785" t="s">
        <v>173</v>
      </c>
      <c r="G4785" s="16">
        <v>46298.780196087966</v>
      </c>
    </row>
    <row r="4786" spans="1:7" x14ac:dyDescent="0.35">
      <c r="A4786" t="s">
        <v>44</v>
      </c>
      <c r="B4786">
        <v>2006</v>
      </c>
      <c r="C4786" t="s">
        <v>16</v>
      </c>
      <c r="D4786" t="s">
        <v>17</v>
      </c>
      <c r="E4786">
        <v>87.76</v>
      </c>
      <c r="F4786" t="s">
        <v>173</v>
      </c>
      <c r="G4786" s="16">
        <v>46298.780196087966</v>
      </c>
    </row>
    <row r="4787" spans="1:7" x14ac:dyDescent="0.35">
      <c r="A4787" t="s">
        <v>44</v>
      </c>
      <c r="B4787">
        <v>2006</v>
      </c>
      <c r="C4787" t="s">
        <v>18</v>
      </c>
      <c r="D4787" t="s">
        <v>19</v>
      </c>
      <c r="E4787">
        <v>80.748780487804893</v>
      </c>
      <c r="F4787" t="s">
        <v>173</v>
      </c>
      <c r="G4787" s="16">
        <v>46298.780196087966</v>
      </c>
    </row>
    <row r="4788" spans="1:7" x14ac:dyDescent="0.35">
      <c r="A4788" t="s">
        <v>44</v>
      </c>
      <c r="B4788">
        <v>2006</v>
      </c>
      <c r="C4788" t="s">
        <v>20</v>
      </c>
      <c r="D4788" t="s">
        <v>21</v>
      </c>
      <c r="E4788">
        <v>9080505</v>
      </c>
      <c r="F4788" t="s">
        <v>173</v>
      </c>
      <c r="G4788" s="16">
        <v>46298.780196087966</v>
      </c>
    </row>
    <row r="4789" spans="1:7" x14ac:dyDescent="0.35">
      <c r="A4789" t="s">
        <v>44</v>
      </c>
      <c r="B4789">
        <v>2006</v>
      </c>
      <c r="C4789" t="s">
        <v>22</v>
      </c>
      <c r="D4789" t="s">
        <v>23</v>
      </c>
      <c r="E4789">
        <v>88.330260891823869</v>
      </c>
      <c r="F4789" t="s">
        <v>173</v>
      </c>
      <c r="G4789" s="16">
        <v>46298.780196087966</v>
      </c>
    </row>
    <row r="4790" spans="1:7" x14ac:dyDescent="0.35">
      <c r="A4790" t="s">
        <v>44</v>
      </c>
      <c r="B4790">
        <v>2007</v>
      </c>
      <c r="C4790" t="s">
        <v>6</v>
      </c>
      <c r="D4790" t="s">
        <v>7</v>
      </c>
      <c r="E4790">
        <v>100</v>
      </c>
      <c r="F4790" t="s">
        <v>173</v>
      </c>
      <c r="G4790" s="16">
        <v>46298.780196087966</v>
      </c>
    </row>
    <row r="4791" spans="1:7" x14ac:dyDescent="0.35">
      <c r="A4791" t="s">
        <v>44</v>
      </c>
      <c r="B4791">
        <v>2007</v>
      </c>
      <c r="C4791" t="s">
        <v>8</v>
      </c>
      <c r="D4791" t="s">
        <v>9</v>
      </c>
      <c r="E4791">
        <v>450654706998.62244</v>
      </c>
      <c r="F4791" t="s">
        <v>173</v>
      </c>
      <c r="G4791" s="16">
        <v>46298.780196087966</v>
      </c>
    </row>
    <row r="4792" spans="1:7" x14ac:dyDescent="0.35">
      <c r="A4792" t="s">
        <v>44</v>
      </c>
      <c r="B4792">
        <v>2007</v>
      </c>
      <c r="C4792" t="s">
        <v>10</v>
      </c>
      <c r="D4792" t="s">
        <v>11</v>
      </c>
      <c r="E4792">
        <v>3.2248681409609503</v>
      </c>
      <c r="F4792" t="s">
        <v>173</v>
      </c>
      <c r="G4792" s="16">
        <v>46298.780196087966</v>
      </c>
    </row>
    <row r="4793" spans="1:7" x14ac:dyDescent="0.35">
      <c r="A4793" t="s">
        <v>44</v>
      </c>
      <c r="B4793">
        <v>2007</v>
      </c>
      <c r="C4793" t="s">
        <v>12</v>
      </c>
      <c r="D4793" t="s">
        <v>13</v>
      </c>
      <c r="E4793">
        <v>56737.368917930151</v>
      </c>
      <c r="F4793" t="s">
        <v>173</v>
      </c>
      <c r="G4793" s="16">
        <v>46298.780196087966</v>
      </c>
    </row>
    <row r="4794" spans="1:7" x14ac:dyDescent="0.35">
      <c r="A4794" t="s">
        <v>44</v>
      </c>
      <c r="B4794">
        <v>2007</v>
      </c>
      <c r="C4794" t="s">
        <v>14</v>
      </c>
      <c r="D4794" t="s">
        <v>15</v>
      </c>
      <c r="E4794">
        <v>2.2121688343673269</v>
      </c>
      <c r="F4794" t="s">
        <v>173</v>
      </c>
      <c r="G4794" s="16">
        <v>46298.780196087966</v>
      </c>
    </row>
    <row r="4795" spans="1:7" x14ac:dyDescent="0.35">
      <c r="A4795" t="s">
        <v>44</v>
      </c>
      <c r="B4795">
        <v>2007</v>
      </c>
      <c r="C4795" t="s">
        <v>16</v>
      </c>
      <c r="D4795" t="s">
        <v>17</v>
      </c>
      <c r="E4795">
        <v>82.01</v>
      </c>
      <c r="F4795" t="s">
        <v>173</v>
      </c>
      <c r="G4795" s="16">
        <v>46298.780196087966</v>
      </c>
    </row>
    <row r="4796" spans="1:7" x14ac:dyDescent="0.35">
      <c r="A4796" t="s">
        <v>44</v>
      </c>
      <c r="B4796">
        <v>2007</v>
      </c>
      <c r="C4796" t="s">
        <v>18</v>
      </c>
      <c r="D4796" t="s">
        <v>19</v>
      </c>
      <c r="E4796">
        <v>80.90000000000002</v>
      </c>
      <c r="F4796" t="s">
        <v>173</v>
      </c>
      <c r="G4796" s="16">
        <v>46298.780196087966</v>
      </c>
    </row>
    <row r="4797" spans="1:7" x14ac:dyDescent="0.35">
      <c r="A4797" t="s">
        <v>44</v>
      </c>
      <c r="B4797">
        <v>2007</v>
      </c>
      <c r="C4797" t="s">
        <v>20</v>
      </c>
      <c r="D4797" t="s">
        <v>21</v>
      </c>
      <c r="E4797">
        <v>9148092</v>
      </c>
      <c r="F4797" t="s">
        <v>173</v>
      </c>
      <c r="G4797" s="16">
        <v>46298.780196087966</v>
      </c>
    </row>
    <row r="4798" spans="1:7" x14ac:dyDescent="0.35">
      <c r="A4798" t="s">
        <v>44</v>
      </c>
      <c r="B4798">
        <v>2007</v>
      </c>
      <c r="C4798" t="s">
        <v>22</v>
      </c>
      <c r="D4798" t="s">
        <v>23</v>
      </c>
      <c r="E4798">
        <v>89.546923661022277</v>
      </c>
      <c r="F4798" t="s">
        <v>173</v>
      </c>
      <c r="G4798" s="16">
        <v>46298.780196087966</v>
      </c>
    </row>
    <row r="4799" spans="1:7" x14ac:dyDescent="0.35">
      <c r="A4799" t="s">
        <v>44</v>
      </c>
      <c r="B4799">
        <v>2008</v>
      </c>
      <c r="C4799" t="s">
        <v>6</v>
      </c>
      <c r="D4799" t="s">
        <v>7</v>
      </c>
      <c r="E4799">
        <v>100</v>
      </c>
      <c r="F4799" t="s">
        <v>173</v>
      </c>
      <c r="G4799" s="16">
        <v>46298.780196087966</v>
      </c>
    </row>
    <row r="4800" spans="1:7" x14ac:dyDescent="0.35">
      <c r="A4800" t="s">
        <v>44</v>
      </c>
      <c r="B4800">
        <v>2008</v>
      </c>
      <c r="C4800" t="s">
        <v>8</v>
      </c>
      <c r="D4800" t="s">
        <v>9</v>
      </c>
      <c r="E4800">
        <v>446494653686.26318</v>
      </c>
      <c r="F4800" t="s">
        <v>173</v>
      </c>
      <c r="G4800" s="16">
        <v>46298.780196087966</v>
      </c>
    </row>
    <row r="4801" spans="1:7" x14ac:dyDescent="0.35">
      <c r="A4801" t="s">
        <v>44</v>
      </c>
      <c r="B4801">
        <v>2008</v>
      </c>
      <c r="C4801" t="s">
        <v>10</v>
      </c>
      <c r="D4801" t="s">
        <v>11</v>
      </c>
      <c r="E4801">
        <v>-0.92311325006797063</v>
      </c>
      <c r="F4801" t="s">
        <v>173</v>
      </c>
      <c r="G4801" s="16">
        <v>46298.780196087966</v>
      </c>
    </row>
    <row r="4802" spans="1:7" x14ac:dyDescent="0.35">
      <c r="A4802" t="s">
        <v>44</v>
      </c>
      <c r="B4802">
        <v>2008</v>
      </c>
      <c r="C4802" t="s">
        <v>12</v>
      </c>
      <c r="D4802" t="s">
        <v>13</v>
      </c>
      <c r="E4802">
        <v>55777.397305009392</v>
      </c>
      <c r="F4802" t="s">
        <v>173</v>
      </c>
      <c r="G4802" s="16">
        <v>46298.780196087966</v>
      </c>
    </row>
    <row r="4803" spans="1:7" x14ac:dyDescent="0.35">
      <c r="A4803" t="s">
        <v>44</v>
      </c>
      <c r="B4803">
        <v>2008</v>
      </c>
      <c r="C4803" t="s">
        <v>14</v>
      </c>
      <c r="D4803" t="s">
        <v>15</v>
      </c>
      <c r="E4803">
        <v>3.437049106028748</v>
      </c>
      <c r="F4803" t="s">
        <v>173</v>
      </c>
      <c r="G4803" s="16">
        <v>46298.780196087966</v>
      </c>
    </row>
    <row r="4804" spans="1:7" x14ac:dyDescent="0.35">
      <c r="A4804" t="s">
        <v>44</v>
      </c>
      <c r="B4804">
        <v>2008</v>
      </c>
      <c r="C4804" t="s">
        <v>16</v>
      </c>
      <c r="D4804" t="s">
        <v>17</v>
      </c>
      <c r="E4804">
        <v>90</v>
      </c>
      <c r="F4804" t="s">
        <v>173</v>
      </c>
      <c r="G4804" s="16">
        <v>46298.780196087966</v>
      </c>
    </row>
    <row r="4805" spans="1:7" x14ac:dyDescent="0.35">
      <c r="A4805" t="s">
        <v>44</v>
      </c>
      <c r="B4805">
        <v>2008</v>
      </c>
      <c r="C4805" t="s">
        <v>18</v>
      </c>
      <c r="D4805" t="s">
        <v>19</v>
      </c>
      <c r="E4805">
        <v>81.100000000000009</v>
      </c>
      <c r="F4805" t="s">
        <v>173</v>
      </c>
      <c r="G4805" s="16">
        <v>46298.780196087966</v>
      </c>
    </row>
    <row r="4806" spans="1:7" x14ac:dyDescent="0.35">
      <c r="A4806" t="s">
        <v>44</v>
      </c>
      <c r="B4806">
        <v>2008</v>
      </c>
      <c r="C4806" t="s">
        <v>20</v>
      </c>
      <c r="D4806" t="s">
        <v>21</v>
      </c>
      <c r="E4806">
        <v>9219637</v>
      </c>
      <c r="F4806" t="s">
        <v>173</v>
      </c>
      <c r="G4806" s="16">
        <v>46298.780196087966</v>
      </c>
    </row>
    <row r="4807" spans="1:7" x14ac:dyDescent="0.35">
      <c r="A4807" t="s">
        <v>44</v>
      </c>
      <c r="B4807">
        <v>2008</v>
      </c>
      <c r="C4807" t="s">
        <v>22</v>
      </c>
      <c r="D4807" t="s">
        <v>23</v>
      </c>
      <c r="E4807">
        <v>92.808368709559588</v>
      </c>
      <c r="F4807" t="s">
        <v>173</v>
      </c>
      <c r="G4807" s="16">
        <v>46298.780196087966</v>
      </c>
    </row>
    <row r="4808" spans="1:7" x14ac:dyDescent="0.35">
      <c r="A4808" t="s">
        <v>44</v>
      </c>
      <c r="B4808">
        <v>2009</v>
      </c>
      <c r="C4808" t="s">
        <v>6</v>
      </c>
      <c r="D4808" t="s">
        <v>7</v>
      </c>
      <c r="E4808">
        <v>100</v>
      </c>
      <c r="F4808" t="s">
        <v>173</v>
      </c>
      <c r="G4808" s="16">
        <v>46298.780196087966</v>
      </c>
    </row>
    <row r="4809" spans="1:7" x14ac:dyDescent="0.35">
      <c r="A4809" t="s">
        <v>44</v>
      </c>
      <c r="B4809">
        <v>2009</v>
      </c>
      <c r="C4809" t="s">
        <v>8</v>
      </c>
      <c r="D4809" t="s">
        <v>9</v>
      </c>
      <c r="E4809">
        <v>427493565399.86041</v>
      </c>
      <c r="F4809" t="s">
        <v>173</v>
      </c>
      <c r="G4809" s="16">
        <v>46298.780196087966</v>
      </c>
    </row>
    <row r="4810" spans="1:7" x14ac:dyDescent="0.35">
      <c r="A4810" t="s">
        <v>44</v>
      </c>
      <c r="B4810">
        <v>2009</v>
      </c>
      <c r="C4810" t="s">
        <v>10</v>
      </c>
      <c r="D4810" t="s">
        <v>11</v>
      </c>
      <c r="E4810">
        <v>-4.2556138420761869</v>
      </c>
      <c r="F4810" t="s">
        <v>173</v>
      </c>
      <c r="G4810" s="16">
        <v>46298.780196087966</v>
      </c>
    </row>
    <row r="4811" spans="1:7" x14ac:dyDescent="0.35">
      <c r="A4811" t="s">
        <v>44</v>
      </c>
      <c r="B4811">
        <v>2009</v>
      </c>
      <c r="C4811" t="s">
        <v>12</v>
      </c>
      <c r="D4811" t="s">
        <v>13</v>
      </c>
      <c r="E4811">
        <v>52950.710333246709</v>
      </c>
      <c r="F4811" t="s">
        <v>173</v>
      </c>
      <c r="G4811" s="16">
        <v>46298.780196087966</v>
      </c>
    </row>
    <row r="4812" spans="1:7" x14ac:dyDescent="0.35">
      <c r="A4812" t="s">
        <v>44</v>
      </c>
      <c r="B4812">
        <v>2009</v>
      </c>
      <c r="C4812" t="s">
        <v>14</v>
      </c>
      <c r="D4812" t="s">
        <v>15</v>
      </c>
      <c r="E4812">
        <v>-0.49446054437805098</v>
      </c>
      <c r="F4812" t="s">
        <v>173</v>
      </c>
      <c r="G4812" s="16">
        <v>46298.780196087966</v>
      </c>
    </row>
    <row r="4813" spans="1:7" x14ac:dyDescent="0.35">
      <c r="A4813" t="s">
        <v>44</v>
      </c>
      <c r="B4813">
        <v>2009</v>
      </c>
      <c r="C4813" t="s">
        <v>16</v>
      </c>
      <c r="D4813" t="s">
        <v>17</v>
      </c>
      <c r="E4813">
        <v>91</v>
      </c>
      <c r="F4813" t="s">
        <v>173</v>
      </c>
      <c r="G4813" s="16">
        <v>46298.780196087966</v>
      </c>
    </row>
    <row r="4814" spans="1:7" x14ac:dyDescent="0.35">
      <c r="A4814" t="s">
        <v>44</v>
      </c>
      <c r="B4814">
        <v>2009</v>
      </c>
      <c r="C4814" t="s">
        <v>18</v>
      </c>
      <c r="D4814" t="s">
        <v>19</v>
      </c>
      <c r="E4814">
        <v>81.351219512195129</v>
      </c>
      <c r="F4814" t="s">
        <v>173</v>
      </c>
      <c r="G4814" s="16">
        <v>46298.780196087966</v>
      </c>
    </row>
    <row r="4815" spans="1:7" x14ac:dyDescent="0.35">
      <c r="A4815" t="s">
        <v>44</v>
      </c>
      <c r="B4815">
        <v>2009</v>
      </c>
      <c r="C4815" t="s">
        <v>20</v>
      </c>
      <c r="D4815" t="s">
        <v>21</v>
      </c>
      <c r="E4815">
        <v>9298515</v>
      </c>
      <c r="F4815" t="s">
        <v>173</v>
      </c>
      <c r="G4815" s="16">
        <v>46298.780196087966</v>
      </c>
    </row>
    <row r="4816" spans="1:7" x14ac:dyDescent="0.35">
      <c r="A4816" t="s">
        <v>44</v>
      </c>
      <c r="B4816">
        <v>2009</v>
      </c>
      <c r="C4816" t="s">
        <v>22</v>
      </c>
      <c r="D4816" t="s">
        <v>23</v>
      </c>
      <c r="E4816">
        <v>81.958313967393025</v>
      </c>
      <c r="F4816" t="s">
        <v>173</v>
      </c>
      <c r="G4816" s="16">
        <v>46298.780196087966</v>
      </c>
    </row>
    <row r="4817" spans="1:7" x14ac:dyDescent="0.35">
      <c r="A4817" t="s">
        <v>44</v>
      </c>
      <c r="B4817">
        <v>2010</v>
      </c>
      <c r="C4817" t="s">
        <v>6</v>
      </c>
      <c r="D4817" t="s">
        <v>7</v>
      </c>
      <c r="E4817">
        <v>100</v>
      </c>
      <c r="F4817" t="s">
        <v>173</v>
      </c>
      <c r="G4817" s="16">
        <v>46298.780196087966</v>
      </c>
    </row>
    <row r="4818" spans="1:7" x14ac:dyDescent="0.35">
      <c r="A4818" t="s">
        <v>44</v>
      </c>
      <c r="B4818">
        <v>2010</v>
      </c>
      <c r="C4818" t="s">
        <v>8</v>
      </c>
      <c r="D4818" t="s">
        <v>9</v>
      </c>
      <c r="E4818">
        <v>452077714777.65527</v>
      </c>
      <c r="F4818" t="s">
        <v>173</v>
      </c>
      <c r="G4818" s="16">
        <v>46298.780196087966</v>
      </c>
    </row>
    <row r="4819" spans="1:7" x14ac:dyDescent="0.35">
      <c r="A4819" t="s">
        <v>44</v>
      </c>
      <c r="B4819">
        <v>2010</v>
      </c>
      <c r="C4819" t="s">
        <v>10</v>
      </c>
      <c r="D4819" t="s">
        <v>11</v>
      </c>
      <c r="E4819">
        <v>5.7507647757925469</v>
      </c>
      <c r="F4819" t="s">
        <v>173</v>
      </c>
      <c r="G4819" s="16">
        <v>46298.780196087966</v>
      </c>
    </row>
    <row r="4820" spans="1:7" x14ac:dyDescent="0.35">
      <c r="A4820" t="s">
        <v>44</v>
      </c>
      <c r="B4820">
        <v>2010</v>
      </c>
      <c r="C4820" t="s">
        <v>12</v>
      </c>
      <c r="D4820" t="s">
        <v>13</v>
      </c>
      <c r="E4820">
        <v>55520.432417853357</v>
      </c>
      <c r="F4820" t="s">
        <v>173</v>
      </c>
      <c r="G4820" s="16">
        <v>46298.780196087966</v>
      </c>
    </row>
    <row r="4821" spans="1:7" x14ac:dyDescent="0.35">
      <c r="A4821" t="s">
        <v>44</v>
      </c>
      <c r="B4821">
        <v>2010</v>
      </c>
      <c r="C4821" t="s">
        <v>14</v>
      </c>
      <c r="D4821" t="s">
        <v>15</v>
      </c>
      <c r="E4821">
        <v>1.157988027156257</v>
      </c>
      <c r="F4821" t="s">
        <v>173</v>
      </c>
      <c r="G4821" s="16">
        <v>46298.780196087966</v>
      </c>
    </row>
    <row r="4822" spans="1:7" x14ac:dyDescent="0.35">
      <c r="A4822" t="s">
        <v>44</v>
      </c>
      <c r="B4822">
        <v>2010</v>
      </c>
      <c r="C4822" t="s">
        <v>16</v>
      </c>
      <c r="D4822" t="s">
        <v>17</v>
      </c>
      <c r="E4822">
        <v>90</v>
      </c>
      <c r="F4822" t="s">
        <v>173</v>
      </c>
      <c r="G4822" s="16">
        <v>46298.780196087966</v>
      </c>
    </row>
    <row r="4823" spans="1:7" x14ac:dyDescent="0.35">
      <c r="A4823" t="s">
        <v>44</v>
      </c>
      <c r="B4823">
        <v>2010</v>
      </c>
      <c r="C4823" t="s">
        <v>18</v>
      </c>
      <c r="D4823" t="s">
        <v>19</v>
      </c>
      <c r="E4823">
        <v>81.451219512195138</v>
      </c>
      <c r="F4823" t="s">
        <v>173</v>
      </c>
      <c r="G4823" s="16">
        <v>46298.780196087966</v>
      </c>
    </row>
    <row r="4824" spans="1:7" x14ac:dyDescent="0.35">
      <c r="A4824" t="s">
        <v>44</v>
      </c>
      <c r="B4824">
        <v>2010</v>
      </c>
      <c r="C4824" t="s">
        <v>20</v>
      </c>
      <c r="D4824" t="s">
        <v>21</v>
      </c>
      <c r="E4824">
        <v>9378126</v>
      </c>
      <c r="F4824" t="s">
        <v>173</v>
      </c>
      <c r="G4824" s="16">
        <v>46298.780196087966</v>
      </c>
    </row>
    <row r="4825" spans="1:7" x14ac:dyDescent="0.35">
      <c r="A4825" t="s">
        <v>44</v>
      </c>
      <c r="B4825">
        <v>2010</v>
      </c>
      <c r="C4825" t="s">
        <v>22</v>
      </c>
      <c r="D4825" t="s">
        <v>23</v>
      </c>
      <c r="E4825">
        <v>85.091484927273271</v>
      </c>
      <c r="F4825" t="s">
        <v>173</v>
      </c>
      <c r="G4825" s="16">
        <v>46298.780196087966</v>
      </c>
    </row>
    <row r="4826" spans="1:7" x14ac:dyDescent="0.35">
      <c r="A4826" t="s">
        <v>44</v>
      </c>
      <c r="B4826">
        <v>2011</v>
      </c>
      <c r="C4826" t="s">
        <v>6</v>
      </c>
      <c r="D4826" t="s">
        <v>7</v>
      </c>
      <c r="E4826">
        <v>100</v>
      </c>
      <c r="F4826" t="s">
        <v>173</v>
      </c>
      <c r="G4826" s="16">
        <v>46298.780196087966</v>
      </c>
    </row>
    <row r="4827" spans="1:7" x14ac:dyDescent="0.35">
      <c r="A4827" t="s">
        <v>44</v>
      </c>
      <c r="B4827">
        <v>2011</v>
      </c>
      <c r="C4827" t="s">
        <v>8</v>
      </c>
      <c r="D4827" t="s">
        <v>9</v>
      </c>
      <c r="E4827">
        <v>466380936831.16522</v>
      </c>
      <c r="F4827" t="s">
        <v>173</v>
      </c>
      <c r="G4827" s="16">
        <v>46298.780196087966</v>
      </c>
    </row>
    <row r="4828" spans="1:7" x14ac:dyDescent="0.35">
      <c r="A4828" t="s">
        <v>44</v>
      </c>
      <c r="B4828">
        <v>2011</v>
      </c>
      <c r="C4828" t="s">
        <v>10</v>
      </c>
      <c r="D4828" t="s">
        <v>11</v>
      </c>
      <c r="E4828">
        <v>3.1638856740692631</v>
      </c>
      <c r="F4828" t="s">
        <v>173</v>
      </c>
      <c r="G4828" s="16">
        <v>46298.780196087966</v>
      </c>
    </row>
    <row r="4829" spans="1:7" x14ac:dyDescent="0.35">
      <c r="A4829" t="s">
        <v>44</v>
      </c>
      <c r="B4829">
        <v>2011</v>
      </c>
      <c r="C4829" t="s">
        <v>12</v>
      </c>
      <c r="D4829" t="s">
        <v>13</v>
      </c>
      <c r="E4829">
        <v>56846.136829062525</v>
      </c>
      <c r="F4829" t="s">
        <v>173</v>
      </c>
      <c r="G4829" s="16">
        <v>46298.780196087966</v>
      </c>
    </row>
    <row r="4830" spans="1:7" x14ac:dyDescent="0.35">
      <c r="A4830" t="s">
        <v>44</v>
      </c>
      <c r="B4830">
        <v>2011</v>
      </c>
      <c r="C4830" t="s">
        <v>14</v>
      </c>
      <c r="D4830" t="s">
        <v>15</v>
      </c>
      <c r="E4830">
        <v>2.9611507382214</v>
      </c>
      <c r="F4830" t="s">
        <v>173</v>
      </c>
      <c r="G4830" s="16">
        <v>46298.780196087966</v>
      </c>
    </row>
    <row r="4831" spans="1:7" x14ac:dyDescent="0.35">
      <c r="A4831" t="s">
        <v>44</v>
      </c>
      <c r="B4831">
        <v>2011</v>
      </c>
      <c r="C4831" t="s">
        <v>16</v>
      </c>
      <c r="D4831" t="s">
        <v>17</v>
      </c>
      <c r="E4831">
        <v>92.769986055404601</v>
      </c>
      <c r="F4831" t="s">
        <v>173</v>
      </c>
      <c r="G4831" s="16">
        <v>46298.780196087966</v>
      </c>
    </row>
    <row r="4832" spans="1:7" x14ac:dyDescent="0.35">
      <c r="A4832" t="s">
        <v>44</v>
      </c>
      <c r="B4832">
        <v>2011</v>
      </c>
      <c r="C4832" t="s">
        <v>18</v>
      </c>
      <c r="D4832" t="s">
        <v>19</v>
      </c>
      <c r="E4832">
        <v>81.802439024390253</v>
      </c>
      <c r="F4832" t="s">
        <v>173</v>
      </c>
      <c r="G4832" s="16">
        <v>46298.780196087966</v>
      </c>
    </row>
    <row r="4833" spans="1:7" x14ac:dyDescent="0.35">
      <c r="A4833" t="s">
        <v>44</v>
      </c>
      <c r="B4833">
        <v>2011</v>
      </c>
      <c r="C4833" t="s">
        <v>20</v>
      </c>
      <c r="D4833" t="s">
        <v>21</v>
      </c>
      <c r="E4833">
        <v>9449213</v>
      </c>
      <c r="F4833" t="s">
        <v>173</v>
      </c>
      <c r="G4833" s="16">
        <v>46298.780196087966</v>
      </c>
    </row>
    <row r="4834" spans="1:7" x14ac:dyDescent="0.35">
      <c r="A4834" t="s">
        <v>44</v>
      </c>
      <c r="B4834">
        <v>2011</v>
      </c>
      <c r="C4834" t="s">
        <v>22</v>
      </c>
      <c r="D4834" t="s">
        <v>23</v>
      </c>
      <c r="E4834">
        <v>86.390744806018759</v>
      </c>
      <c r="F4834" t="s">
        <v>173</v>
      </c>
      <c r="G4834" s="16">
        <v>46298.780196087966</v>
      </c>
    </row>
    <row r="4835" spans="1:7" x14ac:dyDescent="0.35">
      <c r="A4835" t="s">
        <v>44</v>
      </c>
      <c r="B4835">
        <v>2012</v>
      </c>
      <c r="C4835" t="s">
        <v>6</v>
      </c>
      <c r="D4835" t="s">
        <v>7</v>
      </c>
      <c r="E4835">
        <v>100</v>
      </c>
      <c r="F4835" t="s">
        <v>173</v>
      </c>
      <c r="G4835" s="16">
        <v>46298.780196087966</v>
      </c>
    </row>
    <row r="4836" spans="1:7" x14ac:dyDescent="0.35">
      <c r="A4836" t="s">
        <v>44</v>
      </c>
      <c r="B4836">
        <v>2012</v>
      </c>
      <c r="C4836" t="s">
        <v>8</v>
      </c>
      <c r="D4836" t="s">
        <v>9</v>
      </c>
      <c r="E4836">
        <v>464448264944.25153</v>
      </c>
      <c r="F4836" t="s">
        <v>173</v>
      </c>
      <c r="G4836" s="16">
        <v>46298.780196087966</v>
      </c>
    </row>
    <row r="4837" spans="1:7" x14ac:dyDescent="0.35">
      <c r="A4837" t="s">
        <v>44</v>
      </c>
      <c r="B4837">
        <v>2012</v>
      </c>
      <c r="C4837" t="s">
        <v>10</v>
      </c>
      <c r="D4837" t="s">
        <v>11</v>
      </c>
      <c r="E4837">
        <v>-0.41439770245440855</v>
      </c>
      <c r="F4837" t="s">
        <v>173</v>
      </c>
      <c r="G4837" s="16">
        <v>46298.780196087966</v>
      </c>
    </row>
    <row r="4838" spans="1:7" x14ac:dyDescent="0.35">
      <c r="A4838" t="s">
        <v>44</v>
      </c>
      <c r="B4838">
        <v>2012</v>
      </c>
      <c r="C4838" t="s">
        <v>12</v>
      </c>
      <c r="D4838" t="s">
        <v>13</v>
      </c>
      <c r="E4838">
        <v>56193.328748824606</v>
      </c>
      <c r="F4838" t="s">
        <v>173</v>
      </c>
      <c r="G4838" s="16">
        <v>46298.780196087966</v>
      </c>
    </row>
    <row r="4839" spans="1:7" x14ac:dyDescent="0.35">
      <c r="A4839" t="s">
        <v>44</v>
      </c>
      <c r="B4839">
        <v>2012</v>
      </c>
      <c r="C4839" t="s">
        <v>14</v>
      </c>
      <c r="D4839" t="s">
        <v>15</v>
      </c>
      <c r="E4839">
        <v>0.88837750692373496</v>
      </c>
      <c r="F4839" t="s">
        <v>173</v>
      </c>
      <c r="G4839" s="16">
        <v>46298.780196087966</v>
      </c>
    </row>
    <row r="4840" spans="1:7" x14ac:dyDescent="0.35">
      <c r="A4840" t="s">
        <v>44</v>
      </c>
      <c r="B4840">
        <v>2012</v>
      </c>
      <c r="C4840" t="s">
        <v>16</v>
      </c>
      <c r="D4840" t="s">
        <v>17</v>
      </c>
      <c r="E4840">
        <v>93.179988006510797</v>
      </c>
      <c r="F4840" t="s">
        <v>173</v>
      </c>
      <c r="G4840" s="16">
        <v>46298.780196087966</v>
      </c>
    </row>
    <row r="4841" spans="1:7" x14ac:dyDescent="0.35">
      <c r="A4841" t="s">
        <v>44</v>
      </c>
      <c r="B4841">
        <v>2012</v>
      </c>
      <c r="C4841" t="s">
        <v>18</v>
      </c>
      <c r="D4841" t="s">
        <v>19</v>
      </c>
      <c r="E4841">
        <v>81.7048780487805</v>
      </c>
      <c r="F4841" t="s">
        <v>173</v>
      </c>
      <c r="G4841" s="16">
        <v>46298.780196087966</v>
      </c>
    </row>
    <row r="4842" spans="1:7" x14ac:dyDescent="0.35">
      <c r="A4842" t="s">
        <v>44</v>
      </c>
      <c r="B4842">
        <v>2012</v>
      </c>
      <c r="C4842" t="s">
        <v>20</v>
      </c>
      <c r="D4842" t="s">
        <v>21</v>
      </c>
      <c r="E4842">
        <v>9519374</v>
      </c>
      <c r="F4842" t="s">
        <v>173</v>
      </c>
      <c r="G4842" s="16">
        <v>46298.780196087966</v>
      </c>
    </row>
    <row r="4843" spans="1:7" x14ac:dyDescent="0.35">
      <c r="A4843" t="s">
        <v>44</v>
      </c>
      <c r="B4843">
        <v>2012</v>
      </c>
      <c r="C4843" t="s">
        <v>22</v>
      </c>
      <c r="D4843" t="s">
        <v>23</v>
      </c>
      <c r="E4843">
        <v>85.298060542435948</v>
      </c>
      <c r="F4843" t="s">
        <v>173</v>
      </c>
      <c r="G4843" s="16">
        <v>46298.780196087966</v>
      </c>
    </row>
    <row r="4844" spans="1:7" x14ac:dyDescent="0.35">
      <c r="A4844" t="s">
        <v>44</v>
      </c>
      <c r="B4844">
        <v>2013</v>
      </c>
      <c r="C4844" t="s">
        <v>6</v>
      </c>
      <c r="D4844" t="s">
        <v>7</v>
      </c>
      <c r="E4844">
        <v>100</v>
      </c>
      <c r="F4844" t="s">
        <v>173</v>
      </c>
      <c r="G4844" s="16">
        <v>46298.780196087966</v>
      </c>
    </row>
    <row r="4845" spans="1:7" x14ac:dyDescent="0.35">
      <c r="A4845" t="s">
        <v>44</v>
      </c>
      <c r="B4845">
        <v>2013</v>
      </c>
      <c r="C4845" t="s">
        <v>8</v>
      </c>
      <c r="D4845" t="s">
        <v>9</v>
      </c>
      <c r="E4845">
        <v>469732138276.91693</v>
      </c>
      <c r="F4845" t="s">
        <v>173</v>
      </c>
      <c r="G4845" s="16">
        <v>46298.780196087966</v>
      </c>
    </row>
    <row r="4846" spans="1:7" x14ac:dyDescent="0.35">
      <c r="A4846" t="s">
        <v>44</v>
      </c>
      <c r="B4846">
        <v>2013</v>
      </c>
      <c r="C4846" t="s">
        <v>10</v>
      </c>
      <c r="D4846" t="s">
        <v>11</v>
      </c>
      <c r="E4846">
        <v>1.137666718014259</v>
      </c>
      <c r="F4846" t="s">
        <v>173</v>
      </c>
      <c r="G4846" s="16">
        <v>46298.780196087966</v>
      </c>
    </row>
    <row r="4847" spans="1:7" x14ac:dyDescent="0.35">
      <c r="A4847" t="s">
        <v>44</v>
      </c>
      <c r="B4847">
        <v>2013</v>
      </c>
      <c r="C4847" t="s">
        <v>12</v>
      </c>
      <c r="D4847" t="s">
        <v>13</v>
      </c>
      <c r="E4847">
        <v>56353.085634789735</v>
      </c>
      <c r="F4847" t="s">
        <v>173</v>
      </c>
      <c r="G4847" s="16">
        <v>46298.780196087966</v>
      </c>
    </row>
    <row r="4848" spans="1:7" x14ac:dyDescent="0.35">
      <c r="A4848" t="s">
        <v>44</v>
      </c>
      <c r="B4848">
        <v>2013</v>
      </c>
      <c r="C4848" t="s">
        <v>14</v>
      </c>
      <c r="D4848" t="s">
        <v>15</v>
      </c>
      <c r="E4848">
        <v>-4.4292970148682047E-2</v>
      </c>
      <c r="F4848" t="s">
        <v>173</v>
      </c>
      <c r="G4848" s="16">
        <v>46298.780196087966</v>
      </c>
    </row>
    <row r="4849" spans="1:7" x14ac:dyDescent="0.35">
      <c r="A4849" t="s">
        <v>44</v>
      </c>
      <c r="B4849">
        <v>2013</v>
      </c>
      <c r="C4849" t="s">
        <v>16</v>
      </c>
      <c r="D4849" t="s">
        <v>17</v>
      </c>
      <c r="E4849">
        <v>94.783600000000007</v>
      </c>
      <c r="F4849" t="s">
        <v>173</v>
      </c>
      <c r="G4849" s="16">
        <v>46298.780196087966</v>
      </c>
    </row>
    <row r="4850" spans="1:7" x14ac:dyDescent="0.35">
      <c r="A4850" t="s">
        <v>44</v>
      </c>
      <c r="B4850">
        <v>2013</v>
      </c>
      <c r="C4850" t="s">
        <v>18</v>
      </c>
      <c r="D4850" t="s">
        <v>19</v>
      </c>
      <c r="E4850">
        <v>81.956097560975607</v>
      </c>
      <c r="F4850" t="s">
        <v>173</v>
      </c>
      <c r="G4850" s="16">
        <v>46298.780196087966</v>
      </c>
    </row>
    <row r="4851" spans="1:7" x14ac:dyDescent="0.35">
      <c r="A4851" t="s">
        <v>44</v>
      </c>
      <c r="B4851">
        <v>2013</v>
      </c>
      <c r="C4851" t="s">
        <v>20</v>
      </c>
      <c r="D4851" t="s">
        <v>21</v>
      </c>
      <c r="E4851">
        <v>9600379</v>
      </c>
      <c r="F4851" t="s">
        <v>173</v>
      </c>
      <c r="G4851" s="16">
        <v>46298.780196087966</v>
      </c>
    </row>
    <row r="4852" spans="1:7" x14ac:dyDescent="0.35">
      <c r="A4852" t="s">
        <v>44</v>
      </c>
      <c r="B4852">
        <v>2013</v>
      </c>
      <c r="C4852" t="s">
        <v>22</v>
      </c>
      <c r="D4852" t="s">
        <v>23</v>
      </c>
      <c r="E4852">
        <v>81.640252132996366</v>
      </c>
      <c r="F4852" t="s">
        <v>173</v>
      </c>
      <c r="G4852" s="16">
        <v>46298.780196087966</v>
      </c>
    </row>
    <row r="4853" spans="1:7" x14ac:dyDescent="0.35">
      <c r="A4853" t="s">
        <v>44</v>
      </c>
      <c r="B4853">
        <v>2014</v>
      </c>
      <c r="C4853" t="s">
        <v>6</v>
      </c>
      <c r="D4853" t="s">
        <v>7</v>
      </c>
      <c r="E4853">
        <v>100</v>
      </c>
      <c r="F4853" t="s">
        <v>173</v>
      </c>
      <c r="G4853" s="16">
        <v>46298.780196087966</v>
      </c>
    </row>
    <row r="4854" spans="1:7" x14ac:dyDescent="0.35">
      <c r="A4854" t="s">
        <v>44</v>
      </c>
      <c r="B4854">
        <v>2014</v>
      </c>
      <c r="C4854" t="s">
        <v>8</v>
      </c>
      <c r="D4854" t="s">
        <v>9</v>
      </c>
      <c r="E4854">
        <v>480516119003.08087</v>
      </c>
      <c r="F4854" t="s">
        <v>173</v>
      </c>
      <c r="G4854" s="16">
        <v>46298.780196087966</v>
      </c>
    </row>
    <row r="4855" spans="1:7" x14ac:dyDescent="0.35">
      <c r="A4855" t="s">
        <v>44</v>
      </c>
      <c r="B4855">
        <v>2014</v>
      </c>
      <c r="C4855" t="s">
        <v>10</v>
      </c>
      <c r="D4855" t="s">
        <v>11</v>
      </c>
      <c r="E4855">
        <v>2.2957723875828435</v>
      </c>
      <c r="F4855" t="s">
        <v>173</v>
      </c>
      <c r="G4855" s="16">
        <v>46298.780196087966</v>
      </c>
    </row>
    <row r="4856" spans="1:7" x14ac:dyDescent="0.35">
      <c r="A4856" t="s">
        <v>44</v>
      </c>
      <c r="B4856">
        <v>2014</v>
      </c>
      <c r="C4856" t="s">
        <v>12</v>
      </c>
      <c r="D4856" t="s">
        <v>13</v>
      </c>
      <c r="E4856">
        <v>57077.669354419573</v>
      </c>
      <c r="F4856" t="s">
        <v>173</v>
      </c>
      <c r="G4856" s="16">
        <v>46298.780196087966</v>
      </c>
    </row>
    <row r="4857" spans="1:7" x14ac:dyDescent="0.35">
      <c r="A4857" t="s">
        <v>44</v>
      </c>
      <c r="B4857">
        <v>2014</v>
      </c>
      <c r="C4857" t="s">
        <v>14</v>
      </c>
      <c r="D4857" t="s">
        <v>15</v>
      </c>
      <c r="E4857">
        <v>-0.17963849411463501</v>
      </c>
      <c r="F4857" t="s">
        <v>173</v>
      </c>
      <c r="G4857" s="16">
        <v>46298.780196087966</v>
      </c>
    </row>
    <row r="4858" spans="1:7" x14ac:dyDescent="0.35">
      <c r="A4858" t="s">
        <v>44</v>
      </c>
      <c r="B4858">
        <v>2014</v>
      </c>
      <c r="C4858" t="s">
        <v>16</v>
      </c>
      <c r="D4858" t="s">
        <v>17</v>
      </c>
      <c r="E4858">
        <v>92.523606503757904</v>
      </c>
      <c r="F4858" t="s">
        <v>173</v>
      </c>
      <c r="G4858" s="16">
        <v>46298.780196087966</v>
      </c>
    </row>
    <row r="4859" spans="1:7" x14ac:dyDescent="0.35">
      <c r="A4859" t="s">
        <v>44</v>
      </c>
      <c r="B4859">
        <v>2014</v>
      </c>
      <c r="C4859" t="s">
        <v>18</v>
      </c>
      <c r="D4859" t="s">
        <v>19</v>
      </c>
      <c r="E4859">
        <v>82.253658536585377</v>
      </c>
      <c r="F4859" t="s">
        <v>173</v>
      </c>
      <c r="G4859" s="16">
        <v>46298.780196087966</v>
      </c>
    </row>
    <row r="4860" spans="1:7" x14ac:dyDescent="0.35">
      <c r="A4860" t="s">
        <v>44</v>
      </c>
      <c r="B4860">
        <v>2014</v>
      </c>
      <c r="C4860" t="s">
        <v>20</v>
      </c>
      <c r="D4860" t="s">
        <v>21</v>
      </c>
      <c r="E4860">
        <v>9696110</v>
      </c>
      <c r="F4860" t="s">
        <v>173</v>
      </c>
      <c r="G4860" s="16">
        <v>46298.780196087966</v>
      </c>
    </row>
    <row r="4861" spans="1:7" x14ac:dyDescent="0.35">
      <c r="A4861" t="s">
        <v>44</v>
      </c>
      <c r="B4861">
        <v>2014</v>
      </c>
      <c r="C4861" t="s">
        <v>22</v>
      </c>
      <c r="D4861" t="s">
        <v>23</v>
      </c>
      <c r="E4861">
        <v>83.822981048352702</v>
      </c>
      <c r="F4861" t="s">
        <v>173</v>
      </c>
      <c r="G4861" s="16">
        <v>46298.780196087966</v>
      </c>
    </row>
    <row r="4862" spans="1:7" x14ac:dyDescent="0.35">
      <c r="A4862" t="s">
        <v>44</v>
      </c>
      <c r="B4862">
        <v>2015</v>
      </c>
      <c r="C4862" t="s">
        <v>6</v>
      </c>
      <c r="D4862" t="s">
        <v>7</v>
      </c>
      <c r="E4862">
        <v>100</v>
      </c>
      <c r="F4862" t="s">
        <v>173</v>
      </c>
      <c r="G4862" s="16">
        <v>46298.780196087966</v>
      </c>
    </row>
    <row r="4863" spans="1:7" x14ac:dyDescent="0.35">
      <c r="A4863" t="s">
        <v>44</v>
      </c>
      <c r="B4863">
        <v>2015</v>
      </c>
      <c r="C4863" t="s">
        <v>8</v>
      </c>
      <c r="D4863" t="s">
        <v>9</v>
      </c>
      <c r="E4863">
        <v>501602351911.60016</v>
      </c>
      <c r="F4863" t="s">
        <v>173</v>
      </c>
      <c r="G4863" s="16">
        <v>46298.780196087966</v>
      </c>
    </row>
    <row r="4864" spans="1:7" x14ac:dyDescent="0.35">
      <c r="A4864" t="s">
        <v>44</v>
      </c>
      <c r="B4864">
        <v>2015</v>
      </c>
      <c r="C4864" t="s">
        <v>10</v>
      </c>
      <c r="D4864" t="s">
        <v>11</v>
      </c>
      <c r="E4864">
        <v>4.3882467360858897</v>
      </c>
      <c r="F4864" t="s">
        <v>173</v>
      </c>
      <c r="G4864" s="16">
        <v>46298.780196087966</v>
      </c>
    </row>
    <row r="4865" spans="1:7" x14ac:dyDescent="0.35">
      <c r="A4865" t="s">
        <v>44</v>
      </c>
      <c r="B4865">
        <v>2015</v>
      </c>
      <c r="C4865" t="s">
        <v>12</v>
      </c>
      <c r="D4865" t="s">
        <v>13</v>
      </c>
      <c r="E4865">
        <v>58955.641236146097</v>
      </c>
      <c r="F4865" t="s">
        <v>173</v>
      </c>
      <c r="G4865" s="16">
        <v>46298.780196087966</v>
      </c>
    </row>
    <row r="4866" spans="1:7" x14ac:dyDescent="0.35">
      <c r="A4866" t="s">
        <v>44</v>
      </c>
      <c r="B4866">
        <v>2015</v>
      </c>
      <c r="C4866" t="s">
        <v>14</v>
      </c>
      <c r="D4866" t="s">
        <v>15</v>
      </c>
      <c r="E4866">
        <v>-4.6784744983281168E-2</v>
      </c>
      <c r="F4866" t="s">
        <v>173</v>
      </c>
      <c r="G4866" s="16">
        <v>46298.780196087966</v>
      </c>
    </row>
    <row r="4867" spans="1:7" x14ac:dyDescent="0.35">
      <c r="A4867" t="s">
        <v>44</v>
      </c>
      <c r="B4867">
        <v>2015</v>
      </c>
      <c r="C4867" t="s">
        <v>16</v>
      </c>
      <c r="D4867" t="s">
        <v>17</v>
      </c>
      <c r="E4867">
        <v>90.610196639861599</v>
      </c>
      <c r="F4867" t="s">
        <v>173</v>
      </c>
      <c r="G4867" s="16">
        <v>46298.780196087966</v>
      </c>
    </row>
    <row r="4868" spans="1:7" x14ac:dyDescent="0.35">
      <c r="A4868" t="s">
        <v>44</v>
      </c>
      <c r="B4868">
        <v>2015</v>
      </c>
      <c r="C4868" t="s">
        <v>18</v>
      </c>
      <c r="D4868" t="s">
        <v>19</v>
      </c>
      <c r="E4868">
        <v>82.2048780487805</v>
      </c>
      <c r="F4868" t="s">
        <v>173</v>
      </c>
      <c r="G4868" s="16">
        <v>46298.780196087966</v>
      </c>
    </row>
    <row r="4869" spans="1:7" x14ac:dyDescent="0.35">
      <c r="A4869" t="s">
        <v>44</v>
      </c>
      <c r="B4869">
        <v>2015</v>
      </c>
      <c r="C4869" t="s">
        <v>20</v>
      </c>
      <c r="D4869" t="s">
        <v>21</v>
      </c>
      <c r="E4869">
        <v>9799186</v>
      </c>
      <c r="F4869" t="s">
        <v>173</v>
      </c>
      <c r="G4869" s="16">
        <v>46298.780196087966</v>
      </c>
    </row>
    <row r="4870" spans="1:7" x14ac:dyDescent="0.35">
      <c r="A4870" t="s">
        <v>44</v>
      </c>
      <c r="B4870">
        <v>2015</v>
      </c>
      <c r="C4870" t="s">
        <v>22</v>
      </c>
      <c r="D4870" t="s">
        <v>23</v>
      </c>
      <c r="E4870">
        <v>84.173076595817093</v>
      </c>
      <c r="F4870" t="s">
        <v>173</v>
      </c>
      <c r="G4870" s="16">
        <v>46298.780196087966</v>
      </c>
    </row>
    <row r="4871" spans="1:7" x14ac:dyDescent="0.35">
      <c r="A4871" t="s">
        <v>44</v>
      </c>
      <c r="B4871">
        <v>2016</v>
      </c>
      <c r="C4871" t="s">
        <v>6</v>
      </c>
      <c r="D4871" t="s">
        <v>7</v>
      </c>
      <c r="E4871">
        <v>100</v>
      </c>
      <c r="F4871" t="s">
        <v>173</v>
      </c>
      <c r="G4871" s="16">
        <v>46298.780196087966</v>
      </c>
    </row>
    <row r="4872" spans="1:7" x14ac:dyDescent="0.35">
      <c r="A4872" t="s">
        <v>44</v>
      </c>
      <c r="B4872">
        <v>2016</v>
      </c>
      <c r="C4872" t="s">
        <v>8</v>
      </c>
      <c r="D4872" t="s">
        <v>9</v>
      </c>
      <c r="E4872">
        <v>512292396637.96429</v>
      </c>
      <c r="F4872" t="s">
        <v>173</v>
      </c>
      <c r="G4872" s="16">
        <v>46298.780196087966</v>
      </c>
    </row>
    <row r="4873" spans="1:7" x14ac:dyDescent="0.35">
      <c r="A4873" t="s">
        <v>44</v>
      </c>
      <c r="B4873">
        <v>2016</v>
      </c>
      <c r="C4873" t="s">
        <v>10</v>
      </c>
      <c r="D4873" t="s">
        <v>11</v>
      </c>
      <c r="E4873">
        <v>2.1311791473115136</v>
      </c>
      <c r="F4873" t="s">
        <v>173</v>
      </c>
      <c r="G4873" s="16">
        <v>46298.780196087966</v>
      </c>
    </row>
    <row r="4874" spans="1:7" x14ac:dyDescent="0.35">
      <c r="A4874" t="s">
        <v>44</v>
      </c>
      <c r="B4874">
        <v>2016</v>
      </c>
      <c r="C4874" t="s">
        <v>12</v>
      </c>
      <c r="D4874" t="s">
        <v>13</v>
      </c>
      <c r="E4874">
        <v>59460.287272268928</v>
      </c>
      <c r="F4874" t="s">
        <v>173</v>
      </c>
      <c r="G4874" s="16">
        <v>46298.780196087966</v>
      </c>
    </row>
    <row r="4875" spans="1:7" x14ac:dyDescent="0.35">
      <c r="A4875" t="s">
        <v>44</v>
      </c>
      <c r="B4875">
        <v>2016</v>
      </c>
      <c r="C4875" t="s">
        <v>14</v>
      </c>
      <c r="D4875" t="s">
        <v>15</v>
      </c>
      <c r="E4875">
        <v>0.9842692445779917</v>
      </c>
      <c r="F4875" t="s">
        <v>173</v>
      </c>
      <c r="G4875" s="16">
        <v>46298.780196087966</v>
      </c>
    </row>
    <row r="4876" spans="1:7" x14ac:dyDescent="0.35">
      <c r="A4876" t="s">
        <v>44</v>
      </c>
      <c r="B4876">
        <v>2016</v>
      </c>
      <c r="C4876" t="s">
        <v>16</v>
      </c>
      <c r="D4876" t="s">
        <v>17</v>
      </c>
      <c r="E4876">
        <v>89.650947610235505</v>
      </c>
      <c r="F4876" t="s">
        <v>173</v>
      </c>
      <c r="G4876" s="16">
        <v>46298.780196087966</v>
      </c>
    </row>
    <row r="4877" spans="1:7" x14ac:dyDescent="0.35">
      <c r="A4877" t="s">
        <v>44</v>
      </c>
      <c r="B4877">
        <v>2016</v>
      </c>
      <c r="C4877" t="s">
        <v>18</v>
      </c>
      <c r="D4877" t="s">
        <v>19</v>
      </c>
      <c r="E4877">
        <v>82.307317073170736</v>
      </c>
      <c r="F4877" t="s">
        <v>173</v>
      </c>
      <c r="G4877" s="16">
        <v>46298.780196087966</v>
      </c>
    </row>
    <row r="4878" spans="1:7" x14ac:dyDescent="0.35">
      <c r="A4878" t="s">
        <v>44</v>
      </c>
      <c r="B4878">
        <v>2016</v>
      </c>
      <c r="C4878" t="s">
        <v>20</v>
      </c>
      <c r="D4878" t="s">
        <v>21</v>
      </c>
      <c r="E4878">
        <v>9923085</v>
      </c>
      <c r="F4878" t="s">
        <v>173</v>
      </c>
      <c r="G4878" s="16">
        <v>46298.780196087966</v>
      </c>
    </row>
    <row r="4879" spans="1:7" x14ac:dyDescent="0.35">
      <c r="A4879" t="s">
        <v>44</v>
      </c>
      <c r="B4879">
        <v>2016</v>
      </c>
      <c r="C4879" t="s">
        <v>22</v>
      </c>
      <c r="D4879" t="s">
        <v>23</v>
      </c>
      <c r="E4879">
        <v>83.451947857414893</v>
      </c>
      <c r="F4879" t="s">
        <v>173</v>
      </c>
      <c r="G4879" s="16">
        <v>46298.780196087966</v>
      </c>
    </row>
    <row r="4880" spans="1:7" x14ac:dyDescent="0.35">
      <c r="A4880" t="s">
        <v>44</v>
      </c>
      <c r="B4880">
        <v>2017</v>
      </c>
      <c r="C4880" t="s">
        <v>6</v>
      </c>
      <c r="D4880" t="s">
        <v>7</v>
      </c>
      <c r="E4880">
        <v>100</v>
      </c>
      <c r="F4880" t="s">
        <v>173</v>
      </c>
      <c r="G4880" s="16">
        <v>46298.780196087966</v>
      </c>
    </row>
    <row r="4881" spans="1:7" x14ac:dyDescent="0.35">
      <c r="A4881" t="s">
        <v>44</v>
      </c>
      <c r="B4881">
        <v>2017</v>
      </c>
      <c r="C4881" t="s">
        <v>8</v>
      </c>
      <c r="D4881" t="s">
        <v>9</v>
      </c>
      <c r="E4881">
        <v>521937949816.04388</v>
      </c>
      <c r="F4881" t="s">
        <v>173</v>
      </c>
      <c r="G4881" s="16">
        <v>46298.780196087966</v>
      </c>
    </row>
    <row r="4882" spans="1:7" x14ac:dyDescent="0.35">
      <c r="A4882" t="s">
        <v>44</v>
      </c>
      <c r="B4882">
        <v>2017</v>
      </c>
      <c r="C4882" t="s">
        <v>10</v>
      </c>
      <c r="D4882" t="s">
        <v>11</v>
      </c>
      <c r="E4882">
        <v>1.8828218496664562</v>
      </c>
      <c r="F4882" t="s">
        <v>173</v>
      </c>
      <c r="G4882" s="16">
        <v>46298.780196087966</v>
      </c>
    </row>
    <row r="4883" spans="1:7" x14ac:dyDescent="0.35">
      <c r="A4883" t="s">
        <v>44</v>
      </c>
      <c r="B4883">
        <v>2017</v>
      </c>
      <c r="C4883" t="s">
        <v>12</v>
      </c>
      <c r="D4883" t="s">
        <v>13</v>
      </c>
      <c r="E4883">
        <v>59769.013623699961</v>
      </c>
      <c r="F4883" t="s">
        <v>173</v>
      </c>
      <c r="G4883" s="16">
        <v>46298.780196087966</v>
      </c>
    </row>
    <row r="4884" spans="1:7" x14ac:dyDescent="0.35">
      <c r="A4884" t="s">
        <v>44</v>
      </c>
      <c r="B4884">
        <v>2017</v>
      </c>
      <c r="C4884" t="s">
        <v>14</v>
      </c>
      <c r="D4884" t="s">
        <v>15</v>
      </c>
      <c r="E4884">
        <v>1.7944990466559889</v>
      </c>
      <c r="F4884" t="s">
        <v>173</v>
      </c>
      <c r="G4884" s="16">
        <v>46298.780196087966</v>
      </c>
    </row>
    <row r="4885" spans="1:7" x14ac:dyDescent="0.35">
      <c r="A4885" t="s">
        <v>44</v>
      </c>
      <c r="B4885">
        <v>2017</v>
      </c>
      <c r="C4885" t="s">
        <v>16</v>
      </c>
      <c r="D4885" t="s">
        <v>17</v>
      </c>
      <c r="E4885">
        <v>93.006266965212703</v>
      </c>
      <c r="F4885" t="s">
        <v>173</v>
      </c>
      <c r="G4885" s="16">
        <v>46298.780196087966</v>
      </c>
    </row>
    <row r="4886" spans="1:7" x14ac:dyDescent="0.35">
      <c r="A4886" t="s">
        <v>44</v>
      </c>
      <c r="B4886">
        <v>2017</v>
      </c>
      <c r="C4886" t="s">
        <v>18</v>
      </c>
      <c r="D4886" t="s">
        <v>19</v>
      </c>
      <c r="E4886">
        <v>82.409756097560987</v>
      </c>
      <c r="F4886" t="s">
        <v>173</v>
      </c>
      <c r="G4886" s="16">
        <v>46298.780196087966</v>
      </c>
    </row>
    <row r="4887" spans="1:7" x14ac:dyDescent="0.35">
      <c r="A4887" t="s">
        <v>44</v>
      </c>
      <c r="B4887">
        <v>2017</v>
      </c>
      <c r="C4887" t="s">
        <v>20</v>
      </c>
      <c r="D4887" t="s">
        <v>21</v>
      </c>
      <c r="E4887">
        <v>10057698</v>
      </c>
      <c r="F4887" t="s">
        <v>173</v>
      </c>
      <c r="G4887" s="16">
        <v>46298.780196087966</v>
      </c>
    </row>
    <row r="4888" spans="1:7" x14ac:dyDescent="0.35">
      <c r="A4888" t="s">
        <v>44</v>
      </c>
      <c r="B4888">
        <v>2017</v>
      </c>
      <c r="C4888" t="s">
        <v>22</v>
      </c>
      <c r="D4888" t="s">
        <v>23</v>
      </c>
      <c r="E4888">
        <v>86.069308874052098</v>
      </c>
      <c r="F4888" t="s">
        <v>173</v>
      </c>
      <c r="G4888" s="16">
        <v>46298.780196087966</v>
      </c>
    </row>
    <row r="4889" spans="1:7" x14ac:dyDescent="0.35">
      <c r="A4889" t="s">
        <v>44</v>
      </c>
      <c r="B4889">
        <v>2018</v>
      </c>
      <c r="C4889" t="s">
        <v>6</v>
      </c>
      <c r="D4889" t="s">
        <v>7</v>
      </c>
      <c r="E4889">
        <v>100</v>
      </c>
      <c r="F4889" t="s">
        <v>173</v>
      </c>
      <c r="G4889" s="16">
        <v>46298.780196087966</v>
      </c>
    </row>
    <row r="4890" spans="1:7" x14ac:dyDescent="0.35">
      <c r="A4890" t="s">
        <v>44</v>
      </c>
      <c r="B4890">
        <v>2018</v>
      </c>
      <c r="C4890" t="s">
        <v>8</v>
      </c>
      <c r="D4890" t="s">
        <v>9</v>
      </c>
      <c r="E4890">
        <v>531177584320.75482</v>
      </c>
      <c r="F4890" t="s">
        <v>173</v>
      </c>
      <c r="G4890" s="16">
        <v>46298.780196087966</v>
      </c>
    </row>
    <row r="4891" spans="1:7" x14ac:dyDescent="0.35">
      <c r="A4891" t="s">
        <v>44</v>
      </c>
      <c r="B4891">
        <v>2018</v>
      </c>
      <c r="C4891" t="s">
        <v>10</v>
      </c>
      <c r="D4891" t="s">
        <v>11</v>
      </c>
      <c r="E4891">
        <v>1.7702553546772037</v>
      </c>
      <c r="F4891" t="s">
        <v>173</v>
      </c>
      <c r="G4891" s="16">
        <v>46298.780196087966</v>
      </c>
    </row>
    <row r="4892" spans="1:7" x14ac:dyDescent="0.35">
      <c r="A4892" t="s">
        <v>44</v>
      </c>
      <c r="B4892">
        <v>2018</v>
      </c>
      <c r="C4892" t="s">
        <v>12</v>
      </c>
      <c r="D4892" t="s">
        <v>13</v>
      </c>
      <c r="E4892">
        <v>60124.571199417893</v>
      </c>
      <c r="F4892" t="s">
        <v>173</v>
      </c>
      <c r="G4892" s="16">
        <v>46298.780196087966</v>
      </c>
    </row>
    <row r="4893" spans="1:7" x14ac:dyDescent="0.35">
      <c r="A4893" t="s">
        <v>44</v>
      </c>
      <c r="B4893">
        <v>2018</v>
      </c>
      <c r="C4893" t="s">
        <v>14</v>
      </c>
      <c r="D4893" t="s">
        <v>15</v>
      </c>
      <c r="E4893">
        <v>1.9535353012702781</v>
      </c>
      <c r="F4893" t="s">
        <v>173</v>
      </c>
      <c r="G4893" s="16">
        <v>46298.780196087966</v>
      </c>
    </row>
    <row r="4894" spans="1:7" x14ac:dyDescent="0.35">
      <c r="A4894" t="s">
        <v>44</v>
      </c>
      <c r="B4894">
        <v>2018</v>
      </c>
      <c r="C4894" t="s">
        <v>16</v>
      </c>
      <c r="D4894" t="s">
        <v>17</v>
      </c>
      <c r="E4894">
        <v>89.246963158813699</v>
      </c>
      <c r="F4894" t="s">
        <v>173</v>
      </c>
      <c r="G4894" s="16">
        <v>46298.780196087966</v>
      </c>
    </row>
    <row r="4895" spans="1:7" x14ac:dyDescent="0.35">
      <c r="A4895" t="s">
        <v>44</v>
      </c>
      <c r="B4895">
        <v>2018</v>
      </c>
      <c r="C4895" t="s">
        <v>18</v>
      </c>
      <c r="D4895" t="s">
        <v>19</v>
      </c>
      <c r="E4895">
        <v>82.558536585365857</v>
      </c>
      <c r="F4895" t="s">
        <v>173</v>
      </c>
      <c r="G4895" s="16">
        <v>46298.780196087966</v>
      </c>
    </row>
    <row r="4896" spans="1:7" x14ac:dyDescent="0.35">
      <c r="A4896" t="s">
        <v>44</v>
      </c>
      <c r="B4896">
        <v>2018</v>
      </c>
      <c r="C4896" t="s">
        <v>20</v>
      </c>
      <c r="D4896" t="s">
        <v>21</v>
      </c>
      <c r="E4896">
        <v>10175214</v>
      </c>
      <c r="F4896" t="s">
        <v>173</v>
      </c>
      <c r="G4896" s="16">
        <v>46298.780196087966</v>
      </c>
    </row>
    <row r="4897" spans="1:7" x14ac:dyDescent="0.35">
      <c r="A4897" t="s">
        <v>44</v>
      </c>
      <c r="B4897">
        <v>2018</v>
      </c>
      <c r="C4897" t="s">
        <v>22</v>
      </c>
      <c r="D4897" t="s">
        <v>23</v>
      </c>
      <c r="E4897">
        <v>90.408714236170056</v>
      </c>
      <c r="F4897" t="s">
        <v>173</v>
      </c>
      <c r="G4897" s="16">
        <v>46298.780196087966</v>
      </c>
    </row>
    <row r="4898" spans="1:7" x14ac:dyDescent="0.35">
      <c r="A4898" t="s">
        <v>44</v>
      </c>
      <c r="B4898">
        <v>2019</v>
      </c>
      <c r="C4898" t="s">
        <v>6</v>
      </c>
      <c r="D4898" t="s">
        <v>7</v>
      </c>
      <c r="E4898">
        <v>100</v>
      </c>
      <c r="F4898" t="s">
        <v>173</v>
      </c>
      <c r="G4898" s="16">
        <v>46298.780196087966</v>
      </c>
    </row>
    <row r="4899" spans="1:7" x14ac:dyDescent="0.35">
      <c r="A4899" t="s">
        <v>44</v>
      </c>
      <c r="B4899">
        <v>2019</v>
      </c>
      <c r="C4899" t="s">
        <v>8</v>
      </c>
      <c r="D4899" t="s">
        <v>9</v>
      </c>
      <c r="E4899">
        <v>545031918111.88434</v>
      </c>
      <c r="F4899" t="s">
        <v>173</v>
      </c>
      <c r="G4899" s="16">
        <v>46298.780196087966</v>
      </c>
    </row>
    <row r="4900" spans="1:7" x14ac:dyDescent="0.35">
      <c r="A4900" t="s">
        <v>44</v>
      </c>
      <c r="B4900">
        <v>2019</v>
      </c>
      <c r="C4900" t="s">
        <v>10</v>
      </c>
      <c r="D4900" t="s">
        <v>11</v>
      </c>
      <c r="E4900">
        <v>2.6082301286952401</v>
      </c>
      <c r="F4900" t="s">
        <v>173</v>
      </c>
      <c r="G4900" s="16">
        <v>46298.780196087966</v>
      </c>
    </row>
    <row r="4901" spans="1:7" x14ac:dyDescent="0.35">
      <c r="A4901" t="s">
        <v>44</v>
      </c>
      <c r="B4901">
        <v>2019</v>
      </c>
      <c r="C4901" t="s">
        <v>12</v>
      </c>
      <c r="D4901" t="s">
        <v>13</v>
      </c>
      <c r="E4901">
        <v>61070.524344583799</v>
      </c>
      <c r="F4901" t="s">
        <v>173</v>
      </c>
      <c r="G4901" s="16">
        <v>46298.780196087966</v>
      </c>
    </row>
    <row r="4902" spans="1:7" x14ac:dyDescent="0.35">
      <c r="A4902" t="s">
        <v>44</v>
      </c>
      <c r="B4902">
        <v>2019</v>
      </c>
      <c r="C4902" t="s">
        <v>14</v>
      </c>
      <c r="D4902" t="s">
        <v>15</v>
      </c>
      <c r="E4902">
        <v>1.784150974038347</v>
      </c>
      <c r="F4902" t="s">
        <v>173</v>
      </c>
      <c r="G4902" s="16">
        <v>46298.780196087966</v>
      </c>
    </row>
    <row r="4903" spans="1:7" x14ac:dyDescent="0.35">
      <c r="A4903" t="s">
        <v>44</v>
      </c>
      <c r="B4903">
        <v>2019</v>
      </c>
      <c r="C4903" t="s">
        <v>16</v>
      </c>
      <c r="D4903" t="s">
        <v>17</v>
      </c>
      <c r="E4903">
        <v>94.493443407220198</v>
      </c>
      <c r="F4903" t="s">
        <v>173</v>
      </c>
      <c r="G4903" s="16">
        <v>46298.780196087966</v>
      </c>
    </row>
    <row r="4904" spans="1:7" x14ac:dyDescent="0.35">
      <c r="A4904" t="s">
        <v>44</v>
      </c>
      <c r="B4904">
        <v>2019</v>
      </c>
      <c r="C4904" t="s">
        <v>18</v>
      </c>
      <c r="D4904" t="s">
        <v>19</v>
      </c>
      <c r="E4904">
        <v>83.109756097560989</v>
      </c>
      <c r="F4904" t="s">
        <v>173</v>
      </c>
      <c r="G4904" s="16">
        <v>46298.780196087966</v>
      </c>
    </row>
    <row r="4905" spans="1:7" x14ac:dyDescent="0.35">
      <c r="A4905" t="s">
        <v>44</v>
      </c>
      <c r="B4905">
        <v>2019</v>
      </c>
      <c r="C4905" t="s">
        <v>20</v>
      </c>
      <c r="D4905" t="s">
        <v>21</v>
      </c>
      <c r="E4905">
        <v>10278887</v>
      </c>
      <c r="F4905" t="s">
        <v>173</v>
      </c>
      <c r="G4905" s="16">
        <v>46298.780196087966</v>
      </c>
    </row>
    <row r="4906" spans="1:7" x14ac:dyDescent="0.35">
      <c r="A4906" t="s">
        <v>44</v>
      </c>
      <c r="B4906">
        <v>2019</v>
      </c>
      <c r="C4906" t="s">
        <v>22</v>
      </c>
      <c r="D4906" t="s">
        <v>23</v>
      </c>
      <c r="E4906">
        <v>92.751139029056134</v>
      </c>
      <c r="F4906" t="s">
        <v>173</v>
      </c>
      <c r="G4906" s="16">
        <v>46298.780196087966</v>
      </c>
    </row>
    <row r="4907" spans="1:7" x14ac:dyDescent="0.35">
      <c r="A4907" t="s">
        <v>44</v>
      </c>
      <c r="B4907">
        <v>2020</v>
      </c>
      <c r="C4907" t="s">
        <v>6</v>
      </c>
      <c r="D4907" t="s">
        <v>7</v>
      </c>
      <c r="E4907">
        <v>100</v>
      </c>
      <c r="F4907" t="s">
        <v>173</v>
      </c>
      <c r="G4907" s="16">
        <v>46298.780196087966</v>
      </c>
    </row>
    <row r="4908" spans="1:7" x14ac:dyDescent="0.35">
      <c r="A4908" t="s">
        <v>44</v>
      </c>
      <c r="B4908">
        <v>2020</v>
      </c>
      <c r="C4908" t="s">
        <v>8</v>
      </c>
      <c r="D4908" t="s">
        <v>9</v>
      </c>
      <c r="E4908">
        <v>534492107010.62561</v>
      </c>
      <c r="F4908" t="s">
        <v>173</v>
      </c>
      <c r="G4908" s="16">
        <v>46298.780196087966</v>
      </c>
    </row>
    <row r="4909" spans="1:7" x14ac:dyDescent="0.35">
      <c r="A4909" t="s">
        <v>44</v>
      </c>
      <c r="B4909">
        <v>2020</v>
      </c>
      <c r="C4909" t="s">
        <v>10</v>
      </c>
      <c r="D4909" t="s">
        <v>11</v>
      </c>
      <c r="E4909">
        <v>-1.9337970403221618</v>
      </c>
      <c r="F4909" t="s">
        <v>173</v>
      </c>
      <c r="G4909" s="16">
        <v>46298.780196087966</v>
      </c>
    </row>
    <row r="4910" spans="1:7" x14ac:dyDescent="0.35">
      <c r="A4910" t="s">
        <v>44</v>
      </c>
      <c r="B4910">
        <v>2020</v>
      </c>
      <c r="C4910" t="s">
        <v>12</v>
      </c>
      <c r="D4910" t="s">
        <v>13</v>
      </c>
      <c r="E4910">
        <v>59458.280529196934</v>
      </c>
      <c r="F4910" t="s">
        <v>173</v>
      </c>
      <c r="G4910" s="16">
        <v>46298.780196087966</v>
      </c>
    </row>
    <row r="4911" spans="1:7" x14ac:dyDescent="0.35">
      <c r="A4911" t="s">
        <v>44</v>
      </c>
      <c r="B4911">
        <v>2020</v>
      </c>
      <c r="C4911" t="s">
        <v>14</v>
      </c>
      <c r="D4911" t="s">
        <v>15</v>
      </c>
      <c r="E4911">
        <v>0.49736731885357172</v>
      </c>
      <c r="F4911" t="s">
        <v>173</v>
      </c>
      <c r="G4911" s="16">
        <v>46298.780196087966</v>
      </c>
    </row>
    <row r="4912" spans="1:7" x14ac:dyDescent="0.35">
      <c r="A4912" t="s">
        <v>44</v>
      </c>
      <c r="B4912">
        <v>2020</v>
      </c>
      <c r="C4912" t="s">
        <v>16</v>
      </c>
      <c r="D4912" t="s">
        <v>17</v>
      </c>
      <c r="E4912">
        <v>94.539431219999997</v>
      </c>
      <c r="F4912" t="s">
        <v>173</v>
      </c>
      <c r="G4912" s="16">
        <v>46298.780196087966</v>
      </c>
    </row>
    <row r="4913" spans="1:7" x14ac:dyDescent="0.35">
      <c r="A4913" t="s">
        <v>44</v>
      </c>
      <c r="B4913">
        <v>2020</v>
      </c>
      <c r="C4913" t="s">
        <v>18</v>
      </c>
      <c r="D4913" t="s">
        <v>19</v>
      </c>
      <c r="E4913">
        <v>82.356097560975613</v>
      </c>
      <c r="F4913" t="s">
        <v>173</v>
      </c>
      <c r="G4913" s="16">
        <v>46298.780196087966</v>
      </c>
    </row>
    <row r="4914" spans="1:7" x14ac:dyDescent="0.35">
      <c r="A4914" t="s">
        <v>44</v>
      </c>
      <c r="B4914">
        <v>2020</v>
      </c>
      <c r="C4914" t="s">
        <v>20</v>
      </c>
      <c r="D4914" t="s">
        <v>21</v>
      </c>
      <c r="E4914">
        <v>10353442</v>
      </c>
      <c r="F4914" t="s">
        <v>173</v>
      </c>
      <c r="G4914" s="16">
        <v>46298.780196087966</v>
      </c>
    </row>
    <row r="4915" spans="1:7" x14ac:dyDescent="0.35">
      <c r="A4915" t="s">
        <v>44</v>
      </c>
      <c r="B4915">
        <v>2020</v>
      </c>
      <c r="C4915" t="s">
        <v>22</v>
      </c>
      <c r="D4915" t="s">
        <v>23</v>
      </c>
      <c r="E4915">
        <v>84.474595814161788</v>
      </c>
      <c r="F4915" t="s">
        <v>173</v>
      </c>
      <c r="G4915" s="16">
        <v>46298.780196087966</v>
      </c>
    </row>
    <row r="4916" spans="1:7" x14ac:dyDescent="0.35">
      <c r="A4916" t="s">
        <v>44</v>
      </c>
      <c r="B4916">
        <v>2021</v>
      </c>
      <c r="C4916" t="s">
        <v>6</v>
      </c>
      <c r="D4916" t="s">
        <v>7</v>
      </c>
      <c r="E4916">
        <v>100</v>
      </c>
      <c r="F4916" t="s">
        <v>173</v>
      </c>
      <c r="G4916" s="16">
        <v>46298.780196087966</v>
      </c>
    </row>
    <row r="4917" spans="1:7" x14ac:dyDescent="0.35">
      <c r="A4917" t="s">
        <v>44</v>
      </c>
      <c r="B4917">
        <v>2021</v>
      </c>
      <c r="C4917" t="s">
        <v>8</v>
      </c>
      <c r="D4917" t="s">
        <v>9</v>
      </c>
      <c r="E4917">
        <v>562423939232.5907</v>
      </c>
      <c r="F4917" t="s">
        <v>173</v>
      </c>
      <c r="G4917" s="16">
        <v>46298.780196087966</v>
      </c>
    </row>
    <row r="4918" spans="1:7" x14ac:dyDescent="0.35">
      <c r="A4918" t="s">
        <v>44</v>
      </c>
      <c r="B4918">
        <v>2021</v>
      </c>
      <c r="C4918" t="s">
        <v>10</v>
      </c>
      <c r="D4918" t="s">
        <v>11</v>
      </c>
      <c r="E4918">
        <v>5.225864302877298</v>
      </c>
      <c r="F4918" t="s">
        <v>173</v>
      </c>
      <c r="G4918" s="16">
        <v>46298.780196087966</v>
      </c>
    </row>
    <row r="4919" spans="1:7" x14ac:dyDescent="0.35">
      <c r="A4919" t="s">
        <v>44</v>
      </c>
      <c r="B4919">
        <v>2021</v>
      </c>
      <c r="C4919" t="s">
        <v>12</v>
      </c>
      <c r="D4919" t="s">
        <v>13</v>
      </c>
      <c r="E4919">
        <v>62190.852698382521</v>
      </c>
      <c r="F4919" t="s">
        <v>173</v>
      </c>
      <c r="G4919" s="16">
        <v>46298.780196087966</v>
      </c>
    </row>
    <row r="4920" spans="1:7" x14ac:dyDescent="0.35">
      <c r="A4920" t="s">
        <v>44</v>
      </c>
      <c r="B4920">
        <v>2021</v>
      </c>
      <c r="C4920" t="s">
        <v>14</v>
      </c>
      <c r="D4920" t="s">
        <v>15</v>
      </c>
      <c r="E4920">
        <v>2.1631973644714342</v>
      </c>
      <c r="F4920" t="s">
        <v>173</v>
      </c>
      <c r="G4920" s="16">
        <v>46298.780196087966</v>
      </c>
    </row>
    <row r="4921" spans="1:7" x14ac:dyDescent="0.35">
      <c r="A4921" t="s">
        <v>44</v>
      </c>
      <c r="B4921">
        <v>2021</v>
      </c>
      <c r="C4921" t="s">
        <v>16</v>
      </c>
      <c r="D4921" t="s">
        <v>17</v>
      </c>
      <c r="E4921">
        <v>94.670316299999996</v>
      </c>
      <c r="F4921" t="s">
        <v>173</v>
      </c>
      <c r="G4921" s="16">
        <v>46298.780196087966</v>
      </c>
    </row>
    <row r="4922" spans="1:7" x14ac:dyDescent="0.35">
      <c r="A4922" t="s">
        <v>44</v>
      </c>
      <c r="B4922">
        <v>2021</v>
      </c>
      <c r="C4922" t="s">
        <v>18</v>
      </c>
      <c r="D4922" t="s">
        <v>19</v>
      </c>
      <c r="E4922">
        <v>83.056097560975616</v>
      </c>
      <c r="F4922" t="s">
        <v>173</v>
      </c>
      <c r="G4922" s="16">
        <v>46298.780196087966</v>
      </c>
    </row>
    <row r="4923" spans="1:7" x14ac:dyDescent="0.35">
      <c r="A4923" t="s">
        <v>44</v>
      </c>
      <c r="B4923">
        <v>2021</v>
      </c>
      <c r="C4923" t="s">
        <v>20</v>
      </c>
      <c r="D4923" t="s">
        <v>21</v>
      </c>
      <c r="E4923">
        <v>10415811</v>
      </c>
      <c r="F4923" t="s">
        <v>173</v>
      </c>
      <c r="G4923" s="16">
        <v>46298.780196087966</v>
      </c>
    </row>
    <row r="4924" spans="1:7" x14ac:dyDescent="0.35">
      <c r="A4924" t="s">
        <v>44</v>
      </c>
      <c r="B4924">
        <v>2021</v>
      </c>
      <c r="C4924" t="s">
        <v>22</v>
      </c>
      <c r="D4924" t="s">
        <v>23</v>
      </c>
      <c r="E4924">
        <v>91.11023744130415</v>
      </c>
      <c r="F4924" t="s">
        <v>173</v>
      </c>
      <c r="G4924" s="16">
        <v>46298.780196087966</v>
      </c>
    </row>
    <row r="4925" spans="1:7" x14ac:dyDescent="0.35">
      <c r="A4925" t="s">
        <v>44</v>
      </c>
      <c r="B4925">
        <v>2022</v>
      </c>
      <c r="C4925" t="s">
        <v>6</v>
      </c>
      <c r="D4925" t="s">
        <v>7</v>
      </c>
      <c r="E4925">
        <v>100</v>
      </c>
      <c r="F4925" t="s">
        <v>173</v>
      </c>
      <c r="G4925" s="16">
        <v>46298.780196087966</v>
      </c>
    </row>
    <row r="4926" spans="1:7" x14ac:dyDescent="0.35">
      <c r="A4926" t="s">
        <v>44</v>
      </c>
      <c r="B4926">
        <v>2022</v>
      </c>
      <c r="C4926" t="s">
        <v>8</v>
      </c>
      <c r="D4926" t="s">
        <v>9</v>
      </c>
      <c r="E4926">
        <v>569484812988.25635</v>
      </c>
      <c r="F4926" t="s">
        <v>173</v>
      </c>
      <c r="G4926" s="16">
        <v>46298.780196087966</v>
      </c>
    </row>
    <row r="4927" spans="1:7" x14ac:dyDescent="0.35">
      <c r="A4927" t="s">
        <v>44</v>
      </c>
      <c r="B4927">
        <v>2022</v>
      </c>
      <c r="C4927" t="s">
        <v>10</v>
      </c>
      <c r="D4927" t="s">
        <v>11</v>
      </c>
      <c r="E4927">
        <v>1.2554362044581637</v>
      </c>
      <c r="F4927" t="s">
        <v>173</v>
      </c>
      <c r="G4927" s="16">
        <v>46298.780196087966</v>
      </c>
    </row>
    <row r="4928" spans="1:7" x14ac:dyDescent="0.35">
      <c r="A4928" t="s">
        <v>44</v>
      </c>
      <c r="B4928">
        <v>2022</v>
      </c>
      <c r="C4928" t="s">
        <v>12</v>
      </c>
      <c r="D4928" t="s">
        <v>13</v>
      </c>
      <c r="E4928">
        <v>62544.500224864409</v>
      </c>
      <c r="F4928" t="s">
        <v>173</v>
      </c>
      <c r="G4928" s="16">
        <v>46298.780196087966</v>
      </c>
    </row>
    <row r="4929" spans="1:7" x14ac:dyDescent="0.35">
      <c r="A4929" t="s">
        <v>44</v>
      </c>
      <c r="B4929">
        <v>2022</v>
      </c>
      <c r="C4929" t="s">
        <v>14</v>
      </c>
      <c r="D4929" t="s">
        <v>15</v>
      </c>
      <c r="E4929">
        <v>8.3692909886918905</v>
      </c>
      <c r="F4929" t="s">
        <v>173</v>
      </c>
      <c r="G4929" s="16">
        <v>46298.780196087966</v>
      </c>
    </row>
    <row r="4930" spans="1:7" x14ac:dyDescent="0.35">
      <c r="A4930" t="s">
        <v>44</v>
      </c>
      <c r="B4930">
        <v>2022</v>
      </c>
      <c r="C4930" t="s">
        <v>16</v>
      </c>
      <c r="D4930" t="s">
        <v>17</v>
      </c>
      <c r="E4930">
        <v>95.009703349999995</v>
      </c>
      <c r="F4930" t="s">
        <v>173</v>
      </c>
      <c r="G4930" s="16">
        <v>46298.780196087966</v>
      </c>
    </row>
    <row r="4931" spans="1:7" x14ac:dyDescent="0.35">
      <c r="A4931" t="s">
        <v>44</v>
      </c>
      <c r="B4931">
        <v>2022</v>
      </c>
      <c r="C4931" t="s">
        <v>18</v>
      </c>
      <c r="D4931" t="s">
        <v>19</v>
      </c>
      <c r="E4931">
        <v>83.058536585365871</v>
      </c>
      <c r="F4931" t="s">
        <v>173</v>
      </c>
      <c r="G4931" s="16">
        <v>46298.780196087966</v>
      </c>
    </row>
    <row r="4932" spans="1:7" x14ac:dyDescent="0.35">
      <c r="A4932" t="s">
        <v>44</v>
      </c>
      <c r="B4932">
        <v>2022</v>
      </c>
      <c r="C4932" t="s">
        <v>20</v>
      </c>
      <c r="D4932" t="s">
        <v>21</v>
      </c>
      <c r="E4932">
        <v>10486941</v>
      </c>
      <c r="F4932" t="s">
        <v>173</v>
      </c>
      <c r="G4932" s="16">
        <v>46298.780196087966</v>
      </c>
    </row>
    <row r="4933" spans="1:7" x14ac:dyDescent="0.35">
      <c r="A4933" t="s">
        <v>44</v>
      </c>
      <c r="B4933">
        <v>2022</v>
      </c>
      <c r="C4933" t="s">
        <v>22</v>
      </c>
      <c r="D4933" t="s">
        <v>23</v>
      </c>
      <c r="E4933">
        <v>107.11175182651169</v>
      </c>
      <c r="F4933" t="s">
        <v>173</v>
      </c>
      <c r="G4933" s="16">
        <v>46298.780196087966</v>
      </c>
    </row>
    <row r="4934" spans="1:7" x14ac:dyDescent="0.35">
      <c r="A4934" t="s">
        <v>44</v>
      </c>
      <c r="B4934">
        <v>2023</v>
      </c>
      <c r="C4934" t="s">
        <v>6</v>
      </c>
      <c r="D4934" t="s">
        <v>7</v>
      </c>
      <c r="E4934">
        <v>100</v>
      </c>
      <c r="F4934" t="s">
        <v>173</v>
      </c>
      <c r="G4934" s="16">
        <v>46298.780196087966</v>
      </c>
    </row>
    <row r="4935" spans="1:7" x14ac:dyDescent="0.35">
      <c r="A4935" t="s">
        <v>44</v>
      </c>
      <c r="B4935">
        <v>2023</v>
      </c>
      <c r="C4935" t="s">
        <v>8</v>
      </c>
      <c r="D4935" t="s">
        <v>9</v>
      </c>
      <c r="E4935">
        <v>568322714847.71387</v>
      </c>
      <c r="F4935" t="s">
        <v>173</v>
      </c>
      <c r="G4935" s="16">
        <v>46298.780196087966</v>
      </c>
    </row>
    <row r="4936" spans="1:7" x14ac:dyDescent="0.35">
      <c r="A4936" t="s">
        <v>44</v>
      </c>
      <c r="B4936">
        <v>2023</v>
      </c>
      <c r="C4936" t="s">
        <v>10</v>
      </c>
      <c r="D4936" t="s">
        <v>11</v>
      </c>
      <c r="E4936">
        <v>-0.20406130489143948</v>
      </c>
      <c r="F4936" t="s">
        <v>173</v>
      </c>
      <c r="G4936" s="16">
        <v>46298.780196087966</v>
      </c>
    </row>
    <row r="4937" spans="1:7" x14ac:dyDescent="0.35">
      <c r="A4937" t="s">
        <v>44</v>
      </c>
      <c r="B4937">
        <v>2023</v>
      </c>
      <c r="C4937" t="s">
        <v>12</v>
      </c>
      <c r="D4937" t="s">
        <v>13</v>
      </c>
      <c r="E4937">
        <v>62122.5116950792</v>
      </c>
      <c r="F4937" t="s">
        <v>173</v>
      </c>
      <c r="G4937" s="16">
        <v>46298.780196087966</v>
      </c>
    </row>
    <row r="4938" spans="1:7" x14ac:dyDescent="0.35">
      <c r="A4938" t="s">
        <v>44</v>
      </c>
      <c r="B4938">
        <v>2023</v>
      </c>
      <c r="C4938" t="s">
        <v>14</v>
      </c>
      <c r="D4938" t="s">
        <v>15</v>
      </c>
      <c r="E4938">
        <v>8.5486248974891001</v>
      </c>
      <c r="F4938" t="s">
        <v>173</v>
      </c>
      <c r="G4938" s="16">
        <v>46298.780196087966</v>
      </c>
    </row>
    <row r="4939" spans="1:7" x14ac:dyDescent="0.35">
      <c r="A4939" t="s">
        <v>44</v>
      </c>
      <c r="B4939">
        <v>2023</v>
      </c>
      <c r="C4939" t="s">
        <v>16</v>
      </c>
      <c r="D4939" t="s">
        <v>17</v>
      </c>
      <c r="E4939">
        <v>95.703274609999994</v>
      </c>
      <c r="F4939" t="s">
        <v>173</v>
      </c>
      <c r="G4939" s="16">
        <v>46298.780196087966</v>
      </c>
    </row>
    <row r="4940" spans="1:7" x14ac:dyDescent="0.35">
      <c r="A4940" t="s">
        <v>44</v>
      </c>
      <c r="B4940">
        <v>2023</v>
      </c>
      <c r="C4940" t="s">
        <v>18</v>
      </c>
      <c r="D4940" t="s">
        <v>19</v>
      </c>
      <c r="E4940">
        <v>83.309756097560992</v>
      </c>
      <c r="F4940" t="s">
        <v>173</v>
      </c>
      <c r="G4940" s="16">
        <v>46298.780196087966</v>
      </c>
    </row>
    <row r="4941" spans="1:7" x14ac:dyDescent="0.35">
      <c r="A4941" t="s">
        <v>44</v>
      </c>
      <c r="B4941">
        <v>2023</v>
      </c>
      <c r="C4941" t="s">
        <v>20</v>
      </c>
      <c r="D4941" t="s">
        <v>21</v>
      </c>
      <c r="E4941">
        <v>10536632</v>
      </c>
      <c r="F4941" t="s">
        <v>173</v>
      </c>
      <c r="G4941" s="16">
        <v>46298.780196087966</v>
      </c>
    </row>
    <row r="4942" spans="1:7" x14ac:dyDescent="0.35">
      <c r="A4942" t="s">
        <v>44</v>
      </c>
      <c r="B4942">
        <v>2023</v>
      </c>
      <c r="C4942" t="s">
        <v>22</v>
      </c>
      <c r="D4942" t="s">
        <v>23</v>
      </c>
      <c r="E4942">
        <v>107.61970944397427</v>
      </c>
      <c r="F4942" t="s">
        <v>173</v>
      </c>
      <c r="G4942" s="16">
        <v>46298.780196087966</v>
      </c>
    </row>
    <row r="4943" spans="1:7" x14ac:dyDescent="0.35">
      <c r="A4943" t="s">
        <v>44</v>
      </c>
      <c r="B4943">
        <v>2024</v>
      </c>
      <c r="C4943" t="s">
        <v>6</v>
      </c>
      <c r="D4943" t="s">
        <v>7</v>
      </c>
      <c r="E4943">
        <v>100</v>
      </c>
      <c r="F4943" t="s">
        <v>173</v>
      </c>
      <c r="G4943" s="16">
        <v>46298.780196087966</v>
      </c>
    </row>
    <row r="4944" spans="1:7" x14ac:dyDescent="0.35">
      <c r="A4944" t="s">
        <v>44</v>
      </c>
      <c r="B4944">
        <v>2024</v>
      </c>
      <c r="C4944" t="s">
        <v>8</v>
      </c>
      <c r="D4944" t="s">
        <v>9</v>
      </c>
      <c r="E4944">
        <v>574107082599.28992</v>
      </c>
      <c r="F4944" t="s">
        <v>173</v>
      </c>
      <c r="G4944" s="16">
        <v>46298.780196087966</v>
      </c>
    </row>
    <row r="4945" spans="1:7" x14ac:dyDescent="0.35">
      <c r="A4945" t="s">
        <v>44</v>
      </c>
      <c r="B4945">
        <v>2024</v>
      </c>
      <c r="C4945" t="s">
        <v>10</v>
      </c>
      <c r="D4945" t="s">
        <v>11</v>
      </c>
      <c r="E4945">
        <v>1.0177963330439752</v>
      </c>
      <c r="F4945" t="s">
        <v>173</v>
      </c>
      <c r="G4945" s="16">
        <v>46298.780196087966</v>
      </c>
    </row>
    <row r="4946" spans="1:7" x14ac:dyDescent="0.35">
      <c r="A4946" t="s">
        <v>44</v>
      </c>
      <c r="B4946">
        <v>2024</v>
      </c>
      <c r="C4946" t="s">
        <v>12</v>
      </c>
      <c r="D4946" t="s">
        <v>13</v>
      </c>
      <c r="E4946">
        <v>62558.406587604055</v>
      </c>
      <c r="F4946" t="s">
        <v>173</v>
      </c>
      <c r="G4946" s="16">
        <v>46298.780196087966</v>
      </c>
    </row>
    <row r="4947" spans="1:7" x14ac:dyDescent="0.35">
      <c r="A4947" t="s">
        <v>44</v>
      </c>
      <c r="B4947">
        <v>2024</v>
      </c>
      <c r="C4947" t="s">
        <v>14</v>
      </c>
      <c r="D4947" t="s">
        <v>15</v>
      </c>
      <c r="E4947">
        <v>2.8358165822403398</v>
      </c>
      <c r="F4947" t="s">
        <v>173</v>
      </c>
      <c r="G4947" s="16">
        <v>46298.780196087966</v>
      </c>
    </row>
    <row r="4948" spans="1:7" x14ac:dyDescent="0.35">
      <c r="A4948" t="s">
        <v>44</v>
      </c>
      <c r="B4948">
        <v>2024</v>
      </c>
      <c r="C4948" t="s">
        <v>16</v>
      </c>
      <c r="D4948" t="s">
        <v>17</v>
      </c>
      <c r="E4948">
        <v>95.529304280000005</v>
      </c>
      <c r="F4948" t="s">
        <v>173</v>
      </c>
      <c r="G4948" s="16">
        <v>46298.780196087966</v>
      </c>
    </row>
    <row r="4949" spans="1:7" x14ac:dyDescent="0.35">
      <c r="A4949" t="s">
        <v>44</v>
      </c>
      <c r="B4949">
        <v>2024</v>
      </c>
      <c r="C4949" t="s">
        <v>18</v>
      </c>
      <c r="D4949" t="s">
        <v>19</v>
      </c>
      <c r="E4949">
        <v>84.063414634146341</v>
      </c>
      <c r="F4949" t="s">
        <v>173</v>
      </c>
      <c r="G4949" s="16">
        <v>46298.780196087966</v>
      </c>
    </row>
    <row r="4950" spans="1:7" x14ac:dyDescent="0.35">
      <c r="A4950" t="s">
        <v>44</v>
      </c>
      <c r="B4950">
        <v>2024</v>
      </c>
      <c r="C4950" t="s">
        <v>20</v>
      </c>
      <c r="D4950" t="s">
        <v>21</v>
      </c>
      <c r="E4950">
        <v>10569709</v>
      </c>
      <c r="F4950" t="s">
        <v>173</v>
      </c>
      <c r="G4950" s="16">
        <v>46298.780196087966</v>
      </c>
    </row>
    <row r="4951" spans="1:7" x14ac:dyDescent="0.35">
      <c r="A4951" t="s">
        <v>44</v>
      </c>
      <c r="B4951">
        <v>2024</v>
      </c>
      <c r="C4951" t="s">
        <v>22</v>
      </c>
      <c r="D4951" t="s">
        <v>23</v>
      </c>
      <c r="E4951">
        <v>105.96749231334397</v>
      </c>
      <c r="F4951" t="s">
        <v>173</v>
      </c>
      <c r="G4951" s="16">
        <v>46298.780196087966</v>
      </c>
    </row>
    <row r="4952" spans="1:7" x14ac:dyDescent="0.35">
      <c r="A4952" t="s">
        <v>45</v>
      </c>
      <c r="B4952">
        <v>2000</v>
      </c>
      <c r="C4952" t="s">
        <v>6</v>
      </c>
      <c r="D4952" t="s">
        <v>7</v>
      </c>
      <c r="E4952">
        <v>99.9</v>
      </c>
      <c r="F4952" t="s">
        <v>173</v>
      </c>
      <c r="G4952" s="16">
        <v>46298.780196087966</v>
      </c>
    </row>
    <row r="4953" spans="1:7" x14ac:dyDescent="0.35">
      <c r="A4953" t="s">
        <v>45</v>
      </c>
      <c r="B4953">
        <v>2000</v>
      </c>
      <c r="C4953" t="s">
        <v>8</v>
      </c>
      <c r="D4953" t="s">
        <v>9</v>
      </c>
      <c r="E4953">
        <v>413901474163.04889</v>
      </c>
      <c r="F4953" t="s">
        <v>173</v>
      </c>
      <c r="G4953" s="16">
        <v>46298.780196087966</v>
      </c>
    </row>
    <row r="4954" spans="1:7" x14ac:dyDescent="0.35">
      <c r="A4954" t="s">
        <v>45</v>
      </c>
      <c r="B4954">
        <v>2000</v>
      </c>
      <c r="C4954" t="s">
        <v>10</v>
      </c>
      <c r="D4954" t="s">
        <v>11</v>
      </c>
      <c r="E4954">
        <v>6.9852869781706204</v>
      </c>
      <c r="F4954" t="s">
        <v>173</v>
      </c>
      <c r="G4954" s="16">
        <v>46298.780196087966</v>
      </c>
    </row>
    <row r="4955" spans="1:7" x14ac:dyDescent="0.35">
      <c r="A4955" t="s">
        <v>45</v>
      </c>
      <c r="B4955">
        <v>2000</v>
      </c>
      <c r="C4955" t="s">
        <v>12</v>
      </c>
      <c r="D4955" t="s">
        <v>13</v>
      </c>
      <c r="E4955">
        <v>14856.914625256999</v>
      </c>
      <c r="F4955" t="s">
        <v>173</v>
      </c>
      <c r="G4955" s="16">
        <v>46298.780196087966</v>
      </c>
    </row>
    <row r="4956" spans="1:7" x14ac:dyDescent="0.35">
      <c r="A4956" t="s">
        <v>45</v>
      </c>
      <c r="B4956">
        <v>2000</v>
      </c>
      <c r="C4956" t="s">
        <v>14</v>
      </c>
      <c r="D4956" t="s">
        <v>15</v>
      </c>
      <c r="E4956">
        <v>54.915370581268348</v>
      </c>
      <c r="F4956" t="s">
        <v>173</v>
      </c>
      <c r="G4956" s="16">
        <v>46298.780196087966</v>
      </c>
    </row>
    <row r="4957" spans="1:7" x14ac:dyDescent="0.35">
      <c r="A4957" t="s">
        <v>45</v>
      </c>
      <c r="B4957">
        <v>2000</v>
      </c>
      <c r="C4957" t="s">
        <v>16</v>
      </c>
      <c r="D4957" t="s">
        <v>17</v>
      </c>
      <c r="E4957">
        <v>3.7616850350750002</v>
      </c>
      <c r="F4957" t="s">
        <v>173</v>
      </c>
      <c r="G4957" s="16">
        <v>46298.780196087966</v>
      </c>
    </row>
    <row r="4958" spans="1:7" x14ac:dyDescent="0.35">
      <c r="A4958" t="s">
        <v>45</v>
      </c>
      <c r="B4958">
        <v>2000</v>
      </c>
      <c r="C4958" t="s">
        <v>18</v>
      </c>
      <c r="D4958" t="s">
        <v>19</v>
      </c>
      <c r="E4958">
        <v>71.930999999999997</v>
      </c>
      <c r="F4958" t="s">
        <v>173</v>
      </c>
      <c r="G4958" s="16">
        <v>46298.780196087966</v>
      </c>
    </row>
    <row r="4959" spans="1:7" x14ac:dyDescent="0.35">
      <c r="A4959" t="s">
        <v>45</v>
      </c>
      <c r="B4959">
        <v>2000</v>
      </c>
      <c r="C4959" t="s">
        <v>20</v>
      </c>
      <c r="D4959" t="s">
        <v>21</v>
      </c>
      <c r="E4959">
        <v>65425961</v>
      </c>
      <c r="F4959" t="s">
        <v>173</v>
      </c>
      <c r="G4959" s="16">
        <v>46298.780196087966</v>
      </c>
    </row>
    <row r="4960" spans="1:7" x14ac:dyDescent="0.35">
      <c r="A4960" t="s">
        <v>45</v>
      </c>
      <c r="B4960">
        <v>2000</v>
      </c>
      <c r="C4960" t="s">
        <v>22</v>
      </c>
      <c r="D4960" t="s">
        <v>23</v>
      </c>
      <c r="E4960">
        <v>42.374674698807723</v>
      </c>
      <c r="F4960" t="s">
        <v>173</v>
      </c>
      <c r="G4960" s="16">
        <v>46298.780196087966</v>
      </c>
    </row>
    <row r="4961" spans="1:7" x14ac:dyDescent="0.35">
      <c r="A4961" t="s">
        <v>45</v>
      </c>
      <c r="B4961">
        <v>2001</v>
      </c>
      <c r="C4961" t="s">
        <v>6</v>
      </c>
      <c r="D4961" t="s">
        <v>7</v>
      </c>
      <c r="E4961">
        <v>99.9</v>
      </c>
      <c r="F4961" t="s">
        <v>173</v>
      </c>
      <c r="G4961" s="16">
        <v>46298.780196087966</v>
      </c>
    </row>
    <row r="4962" spans="1:7" x14ac:dyDescent="0.35">
      <c r="A4962" t="s">
        <v>45</v>
      </c>
      <c r="B4962">
        <v>2001</v>
      </c>
      <c r="C4962" t="s">
        <v>8</v>
      </c>
      <c r="D4962" t="s">
        <v>9</v>
      </c>
      <c r="E4962">
        <v>391304902374.34259</v>
      </c>
      <c r="F4962" t="s">
        <v>173</v>
      </c>
      <c r="G4962" s="16">
        <v>46298.780196087966</v>
      </c>
    </row>
    <row r="4963" spans="1:7" x14ac:dyDescent="0.35">
      <c r="A4963" t="s">
        <v>45</v>
      </c>
      <c r="B4963">
        <v>2001</v>
      </c>
      <c r="C4963" t="s">
        <v>10</v>
      </c>
      <c r="D4963" t="s">
        <v>11</v>
      </c>
      <c r="E4963">
        <v>-5.4594083856306241</v>
      </c>
      <c r="F4963" t="s">
        <v>173</v>
      </c>
      <c r="G4963" s="16">
        <v>46298.780196087966</v>
      </c>
    </row>
    <row r="4964" spans="1:7" x14ac:dyDescent="0.35">
      <c r="A4964" t="s">
        <v>45</v>
      </c>
      <c r="B4964">
        <v>2001</v>
      </c>
      <c r="C4964" t="s">
        <v>12</v>
      </c>
      <c r="D4964" t="s">
        <v>13</v>
      </c>
      <c r="E4964">
        <v>13872.128728456584</v>
      </c>
      <c r="F4964" t="s">
        <v>173</v>
      </c>
      <c r="G4964" s="16">
        <v>46298.780196087966</v>
      </c>
    </row>
    <row r="4965" spans="1:7" x14ac:dyDescent="0.35">
      <c r="A4965" t="s">
        <v>45</v>
      </c>
      <c r="B4965">
        <v>2001</v>
      </c>
      <c r="C4965" t="s">
        <v>14</v>
      </c>
      <c r="D4965" t="s">
        <v>15</v>
      </c>
      <c r="E4965">
        <v>54.40018876190743</v>
      </c>
      <c r="F4965" t="s">
        <v>173</v>
      </c>
      <c r="G4965" s="16">
        <v>46298.780196087966</v>
      </c>
    </row>
    <row r="4966" spans="1:7" x14ac:dyDescent="0.35">
      <c r="A4966" t="s">
        <v>45</v>
      </c>
      <c r="B4966">
        <v>2001</v>
      </c>
      <c r="C4966" t="s">
        <v>16</v>
      </c>
      <c r="D4966" t="s">
        <v>17</v>
      </c>
      <c r="E4966">
        <v>5.1894814607850597</v>
      </c>
      <c r="F4966" t="s">
        <v>173</v>
      </c>
      <c r="G4966" s="16">
        <v>46298.780196087966</v>
      </c>
    </row>
    <row r="4967" spans="1:7" x14ac:dyDescent="0.35">
      <c r="A4967" t="s">
        <v>45</v>
      </c>
      <c r="B4967">
        <v>2001</v>
      </c>
      <c r="C4967" t="s">
        <v>18</v>
      </c>
      <c r="D4967" t="s">
        <v>19</v>
      </c>
      <c r="E4967">
        <v>72.271000000000001</v>
      </c>
      <c r="F4967" t="s">
        <v>173</v>
      </c>
      <c r="G4967" s="16">
        <v>46298.780196087966</v>
      </c>
    </row>
    <row r="4968" spans="1:7" x14ac:dyDescent="0.35">
      <c r="A4968" t="s">
        <v>45</v>
      </c>
      <c r="B4968">
        <v>2001</v>
      </c>
      <c r="C4968" t="s">
        <v>20</v>
      </c>
      <c r="D4968" t="s">
        <v>21</v>
      </c>
      <c r="E4968">
        <v>66245128</v>
      </c>
      <c r="F4968" t="s">
        <v>173</v>
      </c>
      <c r="G4968" s="16">
        <v>46298.780196087966</v>
      </c>
    </row>
    <row r="4969" spans="1:7" x14ac:dyDescent="0.35">
      <c r="A4969" t="s">
        <v>45</v>
      </c>
      <c r="B4969">
        <v>2001</v>
      </c>
      <c r="C4969" t="s">
        <v>22</v>
      </c>
      <c r="D4969" t="s">
        <v>23</v>
      </c>
      <c r="E4969">
        <v>49.944783067901348</v>
      </c>
      <c r="F4969" t="s">
        <v>173</v>
      </c>
      <c r="G4969" s="16">
        <v>46298.780196087966</v>
      </c>
    </row>
    <row r="4970" spans="1:7" x14ac:dyDescent="0.35">
      <c r="A4970" t="s">
        <v>45</v>
      </c>
      <c r="B4970">
        <v>2002</v>
      </c>
      <c r="C4970" t="s">
        <v>6</v>
      </c>
      <c r="D4970" t="s">
        <v>7</v>
      </c>
      <c r="E4970">
        <v>99.8</v>
      </c>
      <c r="F4970" t="s">
        <v>173</v>
      </c>
      <c r="G4970" s="16">
        <v>46298.780196087966</v>
      </c>
    </row>
    <row r="4971" spans="1:7" x14ac:dyDescent="0.35">
      <c r="A4971" t="s">
        <v>45</v>
      </c>
      <c r="B4971">
        <v>2002</v>
      </c>
      <c r="C4971" t="s">
        <v>8</v>
      </c>
      <c r="D4971" t="s">
        <v>9</v>
      </c>
      <c r="E4971">
        <v>416487363949.90125</v>
      </c>
      <c r="F4971" t="s">
        <v>173</v>
      </c>
      <c r="G4971" s="16">
        <v>46298.780196087966</v>
      </c>
    </row>
    <row r="4972" spans="1:7" x14ac:dyDescent="0.35">
      <c r="A4972" t="s">
        <v>45</v>
      </c>
      <c r="B4972">
        <v>2002</v>
      </c>
      <c r="C4972" t="s">
        <v>10</v>
      </c>
      <c r="D4972" t="s">
        <v>11</v>
      </c>
      <c r="E4972">
        <v>6.4355088379311383</v>
      </c>
      <c r="F4972" t="s">
        <v>173</v>
      </c>
      <c r="G4972" s="16">
        <v>46298.780196087966</v>
      </c>
    </row>
    <row r="4973" spans="1:7" x14ac:dyDescent="0.35">
      <c r="A4973" t="s">
        <v>45</v>
      </c>
      <c r="B4973">
        <v>2002</v>
      </c>
      <c r="C4973" t="s">
        <v>12</v>
      </c>
      <c r="D4973" t="s">
        <v>13</v>
      </c>
      <c r="E4973">
        <v>14587.894621655971</v>
      </c>
      <c r="F4973" t="s">
        <v>173</v>
      </c>
      <c r="G4973" s="16">
        <v>46298.780196087966</v>
      </c>
    </row>
    <row r="4974" spans="1:7" x14ac:dyDescent="0.35">
      <c r="A4974" t="s">
        <v>45</v>
      </c>
      <c r="B4974">
        <v>2002</v>
      </c>
      <c r="C4974" t="s">
        <v>14</v>
      </c>
      <c r="D4974" t="s">
        <v>15</v>
      </c>
      <c r="E4974">
        <v>44.964120947984981</v>
      </c>
      <c r="F4974" t="s">
        <v>173</v>
      </c>
      <c r="G4974" s="16">
        <v>46298.780196087966</v>
      </c>
    </row>
    <row r="4975" spans="1:7" x14ac:dyDescent="0.35">
      <c r="A4975" t="s">
        <v>45</v>
      </c>
      <c r="B4975">
        <v>2002</v>
      </c>
      <c r="C4975" t="s">
        <v>16</v>
      </c>
      <c r="D4975" t="s">
        <v>17</v>
      </c>
      <c r="E4975">
        <v>11.38</v>
      </c>
      <c r="F4975" t="s">
        <v>173</v>
      </c>
      <c r="G4975" s="16">
        <v>46298.780196087966</v>
      </c>
    </row>
    <row r="4976" spans="1:7" x14ac:dyDescent="0.35">
      <c r="A4976" t="s">
        <v>45</v>
      </c>
      <c r="B4976">
        <v>2002</v>
      </c>
      <c r="C4976" t="s">
        <v>18</v>
      </c>
      <c r="D4976" t="s">
        <v>19</v>
      </c>
      <c r="E4976">
        <v>72.605000000000004</v>
      </c>
      <c r="F4976" t="s">
        <v>173</v>
      </c>
      <c r="G4976" s="16">
        <v>46298.780196087966</v>
      </c>
    </row>
    <row r="4977" spans="1:7" x14ac:dyDescent="0.35">
      <c r="A4977" t="s">
        <v>45</v>
      </c>
      <c r="B4977">
        <v>2002</v>
      </c>
      <c r="C4977" t="s">
        <v>20</v>
      </c>
      <c r="D4977" t="s">
        <v>21</v>
      </c>
      <c r="E4977">
        <v>67048795</v>
      </c>
      <c r="F4977" t="s">
        <v>173</v>
      </c>
      <c r="G4977" s="16">
        <v>46298.780196087966</v>
      </c>
    </row>
    <row r="4978" spans="1:7" x14ac:dyDescent="0.35">
      <c r="A4978" t="s">
        <v>45</v>
      </c>
      <c r="B4978">
        <v>2002</v>
      </c>
      <c r="C4978" t="s">
        <v>22</v>
      </c>
      <c r="D4978" t="s">
        <v>23</v>
      </c>
      <c r="E4978">
        <v>48.102610123440193</v>
      </c>
      <c r="F4978" t="s">
        <v>173</v>
      </c>
      <c r="G4978" s="16">
        <v>46298.780196087966</v>
      </c>
    </row>
    <row r="4979" spans="1:7" x14ac:dyDescent="0.35">
      <c r="A4979" t="s">
        <v>45</v>
      </c>
      <c r="B4979">
        <v>2003</v>
      </c>
      <c r="C4979" t="s">
        <v>6</v>
      </c>
      <c r="D4979" t="s">
        <v>7</v>
      </c>
      <c r="E4979">
        <v>99.8</v>
      </c>
      <c r="F4979" t="s">
        <v>173</v>
      </c>
      <c r="G4979" s="16">
        <v>46298.780196087966</v>
      </c>
    </row>
    <row r="4980" spans="1:7" x14ac:dyDescent="0.35">
      <c r="A4980" t="s">
        <v>45</v>
      </c>
      <c r="B4980">
        <v>2003</v>
      </c>
      <c r="C4980" t="s">
        <v>8</v>
      </c>
      <c r="D4980" t="s">
        <v>9</v>
      </c>
      <c r="E4980">
        <v>440639854394.83246</v>
      </c>
      <c r="F4980" t="s">
        <v>173</v>
      </c>
      <c r="G4980" s="16">
        <v>46298.780196087966</v>
      </c>
    </row>
    <row r="4981" spans="1:7" x14ac:dyDescent="0.35">
      <c r="A4981" t="s">
        <v>45</v>
      </c>
      <c r="B4981">
        <v>2003</v>
      </c>
      <c r="C4981" t="s">
        <v>10</v>
      </c>
      <c r="D4981" t="s">
        <v>11</v>
      </c>
      <c r="E4981">
        <v>5.7990932103852515</v>
      </c>
      <c r="F4981" t="s">
        <v>173</v>
      </c>
      <c r="G4981" s="16">
        <v>46298.780196087966</v>
      </c>
    </row>
    <row r="4982" spans="1:7" x14ac:dyDescent="0.35">
      <c r="A4982" t="s">
        <v>45</v>
      </c>
      <c r="B4982">
        <v>2003</v>
      </c>
      <c r="C4982" t="s">
        <v>12</v>
      </c>
      <c r="D4982" t="s">
        <v>13</v>
      </c>
      <c r="E4982">
        <v>15255.717796068884</v>
      </c>
      <c r="F4982" t="s">
        <v>173</v>
      </c>
      <c r="G4982" s="16">
        <v>46298.780196087966</v>
      </c>
    </row>
    <row r="4983" spans="1:7" x14ac:dyDescent="0.35">
      <c r="A4983" t="s">
        <v>45</v>
      </c>
      <c r="B4983">
        <v>2003</v>
      </c>
      <c r="C4983" t="s">
        <v>14</v>
      </c>
      <c r="D4983" t="s">
        <v>15</v>
      </c>
      <c r="E4983">
        <v>21.602438449057281</v>
      </c>
      <c r="F4983" t="s">
        <v>173</v>
      </c>
      <c r="G4983" s="16">
        <v>46298.780196087966</v>
      </c>
    </row>
    <row r="4984" spans="1:7" x14ac:dyDescent="0.35">
      <c r="A4984" t="s">
        <v>45</v>
      </c>
      <c r="B4984">
        <v>2003</v>
      </c>
      <c r="C4984" t="s">
        <v>16</v>
      </c>
      <c r="D4984" t="s">
        <v>17</v>
      </c>
      <c r="E4984">
        <v>12.33</v>
      </c>
      <c r="F4984" t="s">
        <v>173</v>
      </c>
      <c r="G4984" s="16">
        <v>46298.780196087966</v>
      </c>
    </row>
    <row r="4985" spans="1:7" x14ac:dyDescent="0.35">
      <c r="A4985" t="s">
        <v>45</v>
      </c>
      <c r="B4985">
        <v>2003</v>
      </c>
      <c r="C4985" t="s">
        <v>18</v>
      </c>
      <c r="D4985" t="s">
        <v>19</v>
      </c>
      <c r="E4985">
        <v>72.906000000000006</v>
      </c>
      <c r="F4985" t="s">
        <v>173</v>
      </c>
      <c r="G4985" s="16">
        <v>46298.780196087966</v>
      </c>
    </row>
    <row r="4986" spans="1:7" x14ac:dyDescent="0.35">
      <c r="A4986" t="s">
        <v>45</v>
      </c>
      <c r="B4986">
        <v>2003</v>
      </c>
      <c r="C4986" t="s">
        <v>20</v>
      </c>
      <c r="D4986" t="s">
        <v>21</v>
      </c>
      <c r="E4986">
        <v>67831730</v>
      </c>
      <c r="F4986" t="s">
        <v>173</v>
      </c>
      <c r="G4986" s="16">
        <v>46298.780196087966</v>
      </c>
    </row>
    <row r="4987" spans="1:7" x14ac:dyDescent="0.35">
      <c r="A4987" t="s">
        <v>45</v>
      </c>
      <c r="B4987">
        <v>2003</v>
      </c>
      <c r="C4987" t="s">
        <v>22</v>
      </c>
      <c r="D4987" t="s">
        <v>23</v>
      </c>
      <c r="E4987">
        <v>46.368155338784597</v>
      </c>
      <c r="F4987" t="s">
        <v>173</v>
      </c>
      <c r="G4987" s="16">
        <v>46298.780196087966</v>
      </c>
    </row>
    <row r="4988" spans="1:7" x14ac:dyDescent="0.35">
      <c r="A4988" t="s">
        <v>45</v>
      </c>
      <c r="B4988">
        <v>2004</v>
      </c>
      <c r="C4988" t="s">
        <v>6</v>
      </c>
      <c r="D4988" t="s">
        <v>7</v>
      </c>
      <c r="E4988">
        <v>99.7</v>
      </c>
      <c r="F4988" t="s">
        <v>173</v>
      </c>
      <c r="G4988" s="16">
        <v>46298.780196087966</v>
      </c>
    </row>
    <row r="4989" spans="1:7" x14ac:dyDescent="0.35">
      <c r="A4989" t="s">
        <v>45</v>
      </c>
      <c r="B4989">
        <v>2004</v>
      </c>
      <c r="C4989" t="s">
        <v>8</v>
      </c>
      <c r="D4989" t="s">
        <v>9</v>
      </c>
      <c r="E4989">
        <v>484375146822.67139</v>
      </c>
      <c r="F4989" t="s">
        <v>173</v>
      </c>
      <c r="G4989" s="16">
        <v>46298.780196087966</v>
      </c>
    </row>
    <row r="4990" spans="1:7" x14ac:dyDescent="0.35">
      <c r="A4990" t="s">
        <v>45</v>
      </c>
      <c r="B4990">
        <v>2004</v>
      </c>
      <c r="C4990" t="s">
        <v>10</v>
      </c>
      <c r="D4990" t="s">
        <v>11</v>
      </c>
      <c r="E4990">
        <v>9.925405519186242</v>
      </c>
      <c r="F4990" t="s">
        <v>173</v>
      </c>
      <c r="G4990" s="16">
        <v>46298.780196087966</v>
      </c>
    </row>
    <row r="4991" spans="1:7" x14ac:dyDescent="0.35">
      <c r="A4991" t="s">
        <v>45</v>
      </c>
      <c r="B4991">
        <v>2004</v>
      </c>
      <c r="C4991" t="s">
        <v>12</v>
      </c>
      <c r="D4991" t="s">
        <v>13</v>
      </c>
      <c r="E4991">
        <v>16583.883709406215</v>
      </c>
      <c r="F4991" t="s">
        <v>173</v>
      </c>
      <c r="G4991" s="16">
        <v>46298.780196087966</v>
      </c>
    </row>
    <row r="4992" spans="1:7" x14ac:dyDescent="0.35">
      <c r="A4992" t="s">
        <v>45</v>
      </c>
      <c r="B4992">
        <v>2004</v>
      </c>
      <c r="C4992" t="s">
        <v>14</v>
      </c>
      <c r="D4992" t="s">
        <v>15</v>
      </c>
      <c r="E4992">
        <v>8.5982616811526178</v>
      </c>
      <c r="F4992" t="s">
        <v>173</v>
      </c>
      <c r="G4992" s="16">
        <v>46298.780196087966</v>
      </c>
    </row>
    <row r="4993" spans="1:7" x14ac:dyDescent="0.35">
      <c r="A4993" t="s">
        <v>45</v>
      </c>
      <c r="B4993">
        <v>2004</v>
      </c>
      <c r="C4993" t="s">
        <v>16</v>
      </c>
      <c r="D4993" t="s">
        <v>17</v>
      </c>
      <c r="E4993">
        <v>14.58</v>
      </c>
      <c r="F4993" t="s">
        <v>173</v>
      </c>
      <c r="G4993" s="16">
        <v>46298.780196087966</v>
      </c>
    </row>
    <row r="4994" spans="1:7" x14ac:dyDescent="0.35">
      <c r="A4994" t="s">
        <v>45</v>
      </c>
      <c r="B4994">
        <v>2004</v>
      </c>
      <c r="C4994" t="s">
        <v>18</v>
      </c>
      <c r="D4994" t="s">
        <v>19</v>
      </c>
      <c r="E4994">
        <v>73.222999999999999</v>
      </c>
      <c r="F4994" t="s">
        <v>173</v>
      </c>
      <c r="G4994" s="16">
        <v>46298.780196087966</v>
      </c>
    </row>
    <row r="4995" spans="1:7" x14ac:dyDescent="0.35">
      <c r="A4995" t="s">
        <v>45</v>
      </c>
      <c r="B4995">
        <v>2004</v>
      </c>
      <c r="C4995" t="s">
        <v>20</v>
      </c>
      <c r="D4995" t="s">
        <v>21</v>
      </c>
      <c r="E4995">
        <v>68592617</v>
      </c>
      <c r="F4995" t="s">
        <v>173</v>
      </c>
      <c r="G4995" s="16">
        <v>46298.780196087966</v>
      </c>
    </row>
    <row r="4996" spans="1:7" x14ac:dyDescent="0.35">
      <c r="A4996" t="s">
        <v>45</v>
      </c>
      <c r="B4996">
        <v>2004</v>
      </c>
      <c r="C4996" t="s">
        <v>22</v>
      </c>
      <c r="D4996" t="s">
        <v>23</v>
      </c>
      <c r="E4996">
        <v>48.993457543526574</v>
      </c>
      <c r="F4996" t="s">
        <v>173</v>
      </c>
      <c r="G4996" s="16">
        <v>46298.780196087966</v>
      </c>
    </row>
    <row r="4997" spans="1:7" x14ac:dyDescent="0.35">
      <c r="A4997" t="s">
        <v>45</v>
      </c>
      <c r="B4997">
        <v>2005</v>
      </c>
      <c r="C4997" t="s">
        <v>6</v>
      </c>
      <c r="D4997" t="s">
        <v>7</v>
      </c>
      <c r="E4997">
        <v>99.7</v>
      </c>
      <c r="F4997" t="s">
        <v>173</v>
      </c>
      <c r="G4997" s="16">
        <v>46298.780196087966</v>
      </c>
    </row>
    <row r="4998" spans="1:7" x14ac:dyDescent="0.35">
      <c r="A4998" t="s">
        <v>45</v>
      </c>
      <c r="B4998">
        <v>2005</v>
      </c>
      <c r="C4998" t="s">
        <v>8</v>
      </c>
      <c r="D4998" t="s">
        <v>9</v>
      </c>
      <c r="E4998">
        <v>528509363515.70575</v>
      </c>
      <c r="F4998" t="s">
        <v>173</v>
      </c>
      <c r="G4998" s="16">
        <v>46298.780196087966</v>
      </c>
    </row>
    <row r="4999" spans="1:7" x14ac:dyDescent="0.35">
      <c r="A4999" t="s">
        <v>45</v>
      </c>
      <c r="B4999">
        <v>2005</v>
      </c>
      <c r="C4999" t="s">
        <v>10</v>
      </c>
      <c r="D4999" t="s">
        <v>11</v>
      </c>
      <c r="E4999">
        <v>9.1115774586163525</v>
      </c>
      <c r="F4999" t="s">
        <v>173</v>
      </c>
      <c r="G4999" s="16">
        <v>46298.780196087966</v>
      </c>
    </row>
    <row r="5000" spans="1:7" x14ac:dyDescent="0.35">
      <c r="A5000" t="s">
        <v>45</v>
      </c>
      <c r="B5000">
        <v>2005</v>
      </c>
      <c r="C5000" t="s">
        <v>12</v>
      </c>
      <c r="D5000" t="s">
        <v>13</v>
      </c>
      <c r="E5000">
        <v>17902.596600448669</v>
      </c>
      <c r="F5000" t="s">
        <v>173</v>
      </c>
      <c r="G5000" s="16">
        <v>46298.780196087966</v>
      </c>
    </row>
    <row r="5001" spans="1:7" x14ac:dyDescent="0.35">
      <c r="A5001" t="s">
        <v>45</v>
      </c>
      <c r="B5001">
        <v>2005</v>
      </c>
      <c r="C5001" t="s">
        <v>14</v>
      </c>
      <c r="D5001" t="s">
        <v>15</v>
      </c>
      <c r="E5001">
        <v>8.179160368020078</v>
      </c>
      <c r="F5001" t="s">
        <v>173</v>
      </c>
      <c r="G5001" s="16">
        <v>46298.780196087966</v>
      </c>
    </row>
    <row r="5002" spans="1:7" x14ac:dyDescent="0.35">
      <c r="A5002" t="s">
        <v>45</v>
      </c>
      <c r="B5002">
        <v>2005</v>
      </c>
      <c r="C5002" t="s">
        <v>16</v>
      </c>
      <c r="D5002" t="s">
        <v>17</v>
      </c>
      <c r="E5002">
        <v>15.46</v>
      </c>
      <c r="F5002" t="s">
        <v>173</v>
      </c>
      <c r="G5002" s="16">
        <v>46298.780196087966</v>
      </c>
    </row>
    <row r="5003" spans="1:7" x14ac:dyDescent="0.35">
      <c r="A5003" t="s">
        <v>45</v>
      </c>
      <c r="B5003">
        <v>2005</v>
      </c>
      <c r="C5003" t="s">
        <v>18</v>
      </c>
      <c r="D5003" t="s">
        <v>19</v>
      </c>
      <c r="E5003">
        <v>73.510000000000005</v>
      </c>
      <c r="F5003" t="s">
        <v>173</v>
      </c>
      <c r="G5003" s="16">
        <v>46298.780196087966</v>
      </c>
    </row>
    <row r="5004" spans="1:7" x14ac:dyDescent="0.35">
      <c r="A5004" t="s">
        <v>45</v>
      </c>
      <c r="B5004">
        <v>2005</v>
      </c>
      <c r="C5004" t="s">
        <v>20</v>
      </c>
      <c r="D5004" t="s">
        <v>21</v>
      </c>
      <c r="E5004">
        <v>69329557</v>
      </c>
      <c r="F5004" t="s">
        <v>173</v>
      </c>
      <c r="G5004" s="16">
        <v>46298.780196087966</v>
      </c>
    </row>
    <row r="5005" spans="1:7" x14ac:dyDescent="0.35">
      <c r="A5005" t="s">
        <v>45</v>
      </c>
      <c r="B5005">
        <v>2005</v>
      </c>
      <c r="C5005" t="s">
        <v>22</v>
      </c>
      <c r="D5005" t="s">
        <v>23</v>
      </c>
      <c r="E5005">
        <v>46.308830884621052</v>
      </c>
      <c r="F5005" t="s">
        <v>173</v>
      </c>
      <c r="G5005" s="16">
        <v>46298.780196087966</v>
      </c>
    </row>
    <row r="5006" spans="1:7" x14ac:dyDescent="0.35">
      <c r="A5006" t="s">
        <v>45</v>
      </c>
      <c r="B5006">
        <v>2006</v>
      </c>
      <c r="C5006" t="s">
        <v>6</v>
      </c>
      <c r="D5006" t="s">
        <v>7</v>
      </c>
      <c r="E5006">
        <v>99.7</v>
      </c>
      <c r="F5006" t="s">
        <v>173</v>
      </c>
      <c r="G5006" s="16">
        <v>46298.780196087966</v>
      </c>
    </row>
    <row r="5007" spans="1:7" x14ac:dyDescent="0.35">
      <c r="A5007" t="s">
        <v>45</v>
      </c>
      <c r="B5007">
        <v>2006</v>
      </c>
      <c r="C5007" t="s">
        <v>8</v>
      </c>
      <c r="D5007" t="s">
        <v>9</v>
      </c>
      <c r="E5007">
        <v>565862429106.90857</v>
      </c>
      <c r="F5007" t="s">
        <v>173</v>
      </c>
      <c r="G5007" s="16">
        <v>46298.780196087966</v>
      </c>
    </row>
    <row r="5008" spans="1:7" x14ac:dyDescent="0.35">
      <c r="A5008" t="s">
        <v>45</v>
      </c>
      <c r="B5008">
        <v>2006</v>
      </c>
      <c r="C5008" t="s">
        <v>10</v>
      </c>
      <c r="D5008" t="s">
        <v>11</v>
      </c>
      <c r="E5008">
        <v>7.0676260762393923</v>
      </c>
      <c r="F5008" t="s">
        <v>173</v>
      </c>
      <c r="G5008" s="16">
        <v>46298.780196087966</v>
      </c>
    </row>
    <row r="5009" spans="1:7" x14ac:dyDescent="0.35">
      <c r="A5009" t="s">
        <v>45</v>
      </c>
      <c r="B5009">
        <v>2006</v>
      </c>
      <c r="C5009" t="s">
        <v>12</v>
      </c>
      <c r="D5009" t="s">
        <v>13</v>
      </c>
      <c r="E5009">
        <v>18972.008956363203</v>
      </c>
      <c r="F5009" t="s">
        <v>173</v>
      </c>
      <c r="G5009" s="16">
        <v>46298.780196087966</v>
      </c>
    </row>
    <row r="5010" spans="1:7" x14ac:dyDescent="0.35">
      <c r="A5010" t="s">
        <v>45</v>
      </c>
      <c r="B5010">
        <v>2006</v>
      </c>
      <c r="C5010" t="s">
        <v>14</v>
      </c>
      <c r="D5010" t="s">
        <v>15</v>
      </c>
      <c r="E5010">
        <v>9.5972421228844649</v>
      </c>
      <c r="F5010" t="s">
        <v>173</v>
      </c>
      <c r="G5010" s="16">
        <v>46298.780196087966</v>
      </c>
    </row>
    <row r="5011" spans="1:7" x14ac:dyDescent="0.35">
      <c r="A5011" t="s">
        <v>45</v>
      </c>
      <c r="B5011">
        <v>2006</v>
      </c>
      <c r="C5011" t="s">
        <v>16</v>
      </c>
      <c r="D5011" t="s">
        <v>17</v>
      </c>
      <c r="E5011">
        <v>18.239999999999998</v>
      </c>
      <c r="F5011" t="s">
        <v>173</v>
      </c>
      <c r="G5011" s="16">
        <v>46298.780196087966</v>
      </c>
    </row>
    <row r="5012" spans="1:7" x14ac:dyDescent="0.35">
      <c r="A5012" t="s">
        <v>45</v>
      </c>
      <c r="B5012">
        <v>2006</v>
      </c>
      <c r="C5012" t="s">
        <v>18</v>
      </c>
      <c r="D5012" t="s">
        <v>19</v>
      </c>
      <c r="E5012">
        <v>73.804000000000002</v>
      </c>
      <c r="F5012" t="s">
        <v>173</v>
      </c>
      <c r="G5012" s="16">
        <v>46298.780196087966</v>
      </c>
    </row>
    <row r="5013" spans="1:7" x14ac:dyDescent="0.35">
      <c r="A5013" t="s">
        <v>45</v>
      </c>
      <c r="B5013">
        <v>2006</v>
      </c>
      <c r="C5013" t="s">
        <v>20</v>
      </c>
      <c r="D5013" t="s">
        <v>21</v>
      </c>
      <c r="E5013">
        <v>70045349</v>
      </c>
      <c r="F5013" t="s">
        <v>173</v>
      </c>
      <c r="G5013" s="16">
        <v>46298.780196087966</v>
      </c>
    </row>
    <row r="5014" spans="1:7" x14ac:dyDescent="0.35">
      <c r="A5014" t="s">
        <v>45</v>
      </c>
      <c r="B5014">
        <v>2006</v>
      </c>
      <c r="C5014" t="s">
        <v>22</v>
      </c>
      <c r="D5014" t="s">
        <v>23</v>
      </c>
      <c r="E5014">
        <v>48.945676664131383</v>
      </c>
      <c r="F5014" t="s">
        <v>173</v>
      </c>
      <c r="G5014" s="16">
        <v>46298.780196087966</v>
      </c>
    </row>
    <row r="5015" spans="1:7" x14ac:dyDescent="0.35">
      <c r="A5015" t="s">
        <v>45</v>
      </c>
      <c r="B5015">
        <v>2007</v>
      </c>
      <c r="C5015" t="s">
        <v>6</v>
      </c>
      <c r="D5015" t="s">
        <v>7</v>
      </c>
      <c r="E5015">
        <v>99.7</v>
      </c>
      <c r="F5015" t="s">
        <v>173</v>
      </c>
      <c r="G5015" s="16">
        <v>46298.780196087966</v>
      </c>
    </row>
    <row r="5016" spans="1:7" x14ac:dyDescent="0.35">
      <c r="A5016" t="s">
        <v>45</v>
      </c>
      <c r="B5016">
        <v>2007</v>
      </c>
      <c r="C5016" t="s">
        <v>8</v>
      </c>
      <c r="D5016" t="s">
        <v>9</v>
      </c>
      <c r="E5016">
        <v>594767729617.93604</v>
      </c>
      <c r="F5016" t="s">
        <v>173</v>
      </c>
      <c r="G5016" s="16">
        <v>46298.780196087966</v>
      </c>
    </row>
    <row r="5017" spans="1:7" x14ac:dyDescent="0.35">
      <c r="A5017" t="s">
        <v>45</v>
      </c>
      <c r="B5017">
        <v>2007</v>
      </c>
      <c r="C5017" t="s">
        <v>10</v>
      </c>
      <c r="D5017" t="s">
        <v>11</v>
      </c>
      <c r="E5017">
        <v>5.1081851390360384</v>
      </c>
      <c r="F5017" t="s">
        <v>173</v>
      </c>
      <c r="G5017" s="16">
        <v>46298.780196087966</v>
      </c>
    </row>
    <row r="5018" spans="1:7" x14ac:dyDescent="0.35">
      <c r="A5018" t="s">
        <v>45</v>
      </c>
      <c r="B5018">
        <v>2007</v>
      </c>
      <c r="C5018" t="s">
        <v>12</v>
      </c>
      <c r="D5018" t="s">
        <v>13</v>
      </c>
      <c r="E5018">
        <v>19909.083519674987</v>
      </c>
      <c r="F5018" t="s">
        <v>173</v>
      </c>
      <c r="G5018" s="16">
        <v>46298.780196087966</v>
      </c>
    </row>
    <row r="5019" spans="1:7" x14ac:dyDescent="0.35">
      <c r="A5019" t="s">
        <v>45</v>
      </c>
      <c r="B5019">
        <v>2007</v>
      </c>
      <c r="C5019" t="s">
        <v>14</v>
      </c>
      <c r="D5019" t="s">
        <v>15</v>
      </c>
      <c r="E5019">
        <v>8.7561809097263232</v>
      </c>
      <c r="F5019" t="s">
        <v>173</v>
      </c>
      <c r="G5019" s="16">
        <v>46298.780196087966</v>
      </c>
    </row>
    <row r="5020" spans="1:7" x14ac:dyDescent="0.35">
      <c r="A5020" t="s">
        <v>45</v>
      </c>
      <c r="B5020">
        <v>2007</v>
      </c>
      <c r="C5020" t="s">
        <v>16</v>
      </c>
      <c r="D5020" t="s">
        <v>17</v>
      </c>
      <c r="E5020">
        <v>28.63</v>
      </c>
      <c r="F5020" t="s">
        <v>173</v>
      </c>
      <c r="G5020" s="16">
        <v>46298.780196087966</v>
      </c>
    </row>
    <row r="5021" spans="1:7" x14ac:dyDescent="0.35">
      <c r="A5021" t="s">
        <v>45</v>
      </c>
      <c r="B5021">
        <v>2007</v>
      </c>
      <c r="C5021" t="s">
        <v>18</v>
      </c>
      <c r="D5021" t="s">
        <v>19</v>
      </c>
      <c r="E5021">
        <v>74.129000000000005</v>
      </c>
      <c r="F5021" t="s">
        <v>173</v>
      </c>
      <c r="G5021" s="16">
        <v>46298.780196087966</v>
      </c>
    </row>
    <row r="5022" spans="1:7" x14ac:dyDescent="0.35">
      <c r="A5022" t="s">
        <v>45</v>
      </c>
      <c r="B5022">
        <v>2007</v>
      </c>
      <c r="C5022" t="s">
        <v>20</v>
      </c>
      <c r="D5022" t="s">
        <v>21</v>
      </c>
      <c r="E5022">
        <v>70158112</v>
      </c>
      <c r="F5022" t="s">
        <v>173</v>
      </c>
      <c r="G5022" s="16">
        <v>46298.780196087966</v>
      </c>
    </row>
    <row r="5023" spans="1:7" x14ac:dyDescent="0.35">
      <c r="A5023" t="s">
        <v>45</v>
      </c>
      <c r="B5023">
        <v>2007</v>
      </c>
      <c r="C5023" t="s">
        <v>22</v>
      </c>
      <c r="D5023" t="s">
        <v>23</v>
      </c>
      <c r="E5023">
        <v>48.027468179713019</v>
      </c>
      <c r="F5023" t="s">
        <v>173</v>
      </c>
      <c r="G5023" s="16">
        <v>46298.780196087966</v>
      </c>
    </row>
    <row r="5024" spans="1:7" x14ac:dyDescent="0.35">
      <c r="A5024" t="s">
        <v>45</v>
      </c>
      <c r="B5024">
        <v>2008</v>
      </c>
      <c r="C5024" t="s">
        <v>6</v>
      </c>
      <c r="D5024" t="s">
        <v>7</v>
      </c>
      <c r="E5024">
        <v>99.7</v>
      </c>
      <c r="F5024" t="s">
        <v>173</v>
      </c>
      <c r="G5024" s="16">
        <v>46298.780196087966</v>
      </c>
    </row>
    <row r="5025" spans="1:7" x14ac:dyDescent="0.35">
      <c r="A5025" t="s">
        <v>45</v>
      </c>
      <c r="B5025">
        <v>2008</v>
      </c>
      <c r="C5025" t="s">
        <v>8</v>
      </c>
      <c r="D5025" t="s">
        <v>9</v>
      </c>
      <c r="E5025">
        <v>600240295872.95483</v>
      </c>
      <c r="F5025" t="s">
        <v>173</v>
      </c>
      <c r="G5025" s="16">
        <v>46298.780196087966</v>
      </c>
    </row>
    <row r="5026" spans="1:7" x14ac:dyDescent="0.35">
      <c r="A5026" t="s">
        <v>45</v>
      </c>
      <c r="B5026">
        <v>2008</v>
      </c>
      <c r="C5026" t="s">
        <v>10</v>
      </c>
      <c r="D5026" t="s">
        <v>11</v>
      </c>
      <c r="E5026">
        <v>0.9201182213658825</v>
      </c>
      <c r="F5026" t="s">
        <v>173</v>
      </c>
      <c r="G5026" s="16">
        <v>46298.780196087966</v>
      </c>
    </row>
    <row r="5027" spans="1:7" x14ac:dyDescent="0.35">
      <c r="A5027" t="s">
        <v>45</v>
      </c>
      <c r="B5027">
        <v>2008</v>
      </c>
      <c r="C5027" t="s">
        <v>12</v>
      </c>
      <c r="D5027" t="s">
        <v>13</v>
      </c>
      <c r="E5027">
        <v>19839.584546226881</v>
      </c>
      <c r="F5027" t="s">
        <v>173</v>
      </c>
      <c r="G5027" s="16">
        <v>46298.780196087966</v>
      </c>
    </row>
    <row r="5028" spans="1:7" x14ac:dyDescent="0.35">
      <c r="A5028" t="s">
        <v>45</v>
      </c>
      <c r="B5028">
        <v>2008</v>
      </c>
      <c r="C5028" t="s">
        <v>14</v>
      </c>
      <c r="D5028" t="s">
        <v>15</v>
      </c>
      <c r="E5028">
        <v>10.44412837648847</v>
      </c>
      <c r="F5028" t="s">
        <v>173</v>
      </c>
      <c r="G5028" s="16">
        <v>46298.780196087966</v>
      </c>
    </row>
    <row r="5029" spans="1:7" x14ac:dyDescent="0.35">
      <c r="A5029" t="s">
        <v>45</v>
      </c>
      <c r="B5029">
        <v>2008</v>
      </c>
      <c r="C5029" t="s">
        <v>16</v>
      </c>
      <c r="D5029" t="s">
        <v>17</v>
      </c>
      <c r="E5029">
        <v>34.369999999999997</v>
      </c>
      <c r="F5029" t="s">
        <v>173</v>
      </c>
      <c r="G5029" s="16">
        <v>46298.780196087966</v>
      </c>
    </row>
    <row r="5030" spans="1:7" x14ac:dyDescent="0.35">
      <c r="A5030" t="s">
        <v>45</v>
      </c>
      <c r="B5030">
        <v>2008</v>
      </c>
      <c r="C5030" t="s">
        <v>18</v>
      </c>
      <c r="D5030" t="s">
        <v>19</v>
      </c>
      <c r="E5030">
        <v>74.38</v>
      </c>
      <c r="F5030" t="s">
        <v>173</v>
      </c>
      <c r="G5030" s="16">
        <v>46298.780196087966</v>
      </c>
    </row>
    <row r="5031" spans="1:7" x14ac:dyDescent="0.35">
      <c r="A5031" t="s">
        <v>45</v>
      </c>
      <c r="B5031">
        <v>2008</v>
      </c>
      <c r="C5031" t="s">
        <v>20</v>
      </c>
      <c r="D5031" t="s">
        <v>21</v>
      </c>
      <c r="E5031">
        <v>71051678</v>
      </c>
      <c r="F5031" t="s">
        <v>173</v>
      </c>
      <c r="G5031" s="16">
        <v>46298.780196087966</v>
      </c>
    </row>
    <row r="5032" spans="1:7" x14ac:dyDescent="0.35">
      <c r="A5032" t="s">
        <v>45</v>
      </c>
      <c r="B5032">
        <v>2008</v>
      </c>
      <c r="C5032" t="s">
        <v>22</v>
      </c>
      <c r="D5032" t="s">
        <v>23</v>
      </c>
      <c r="E5032">
        <v>50.761250006668135</v>
      </c>
      <c r="F5032" t="s">
        <v>173</v>
      </c>
      <c r="G5032" s="16">
        <v>46298.780196087966</v>
      </c>
    </row>
    <row r="5033" spans="1:7" x14ac:dyDescent="0.35">
      <c r="A5033" t="s">
        <v>45</v>
      </c>
      <c r="B5033">
        <v>2009</v>
      </c>
      <c r="C5033" t="s">
        <v>6</v>
      </c>
      <c r="D5033" t="s">
        <v>7</v>
      </c>
      <c r="E5033">
        <v>99.7</v>
      </c>
      <c r="F5033" t="s">
        <v>173</v>
      </c>
      <c r="G5033" s="16">
        <v>46298.780196087966</v>
      </c>
    </row>
    <row r="5034" spans="1:7" x14ac:dyDescent="0.35">
      <c r="A5034" t="s">
        <v>45</v>
      </c>
      <c r="B5034">
        <v>2009</v>
      </c>
      <c r="C5034" t="s">
        <v>8</v>
      </c>
      <c r="D5034" t="s">
        <v>9</v>
      </c>
      <c r="E5034">
        <v>570932398858.34485</v>
      </c>
      <c r="F5034" t="s">
        <v>173</v>
      </c>
      <c r="G5034" s="16">
        <v>46298.780196087966</v>
      </c>
    </row>
    <row r="5035" spans="1:7" x14ac:dyDescent="0.35">
      <c r="A5035" t="s">
        <v>45</v>
      </c>
      <c r="B5035">
        <v>2009</v>
      </c>
      <c r="C5035" t="s">
        <v>10</v>
      </c>
      <c r="D5035" t="s">
        <v>11</v>
      </c>
      <c r="E5035">
        <v>-4.8826940170663278</v>
      </c>
      <c r="F5035" t="s">
        <v>173</v>
      </c>
      <c r="G5035" s="16">
        <v>46298.780196087966</v>
      </c>
    </row>
    <row r="5036" spans="1:7" x14ac:dyDescent="0.35">
      <c r="A5036" t="s">
        <v>45</v>
      </c>
      <c r="B5036">
        <v>2009</v>
      </c>
      <c r="C5036" t="s">
        <v>12</v>
      </c>
      <c r="D5036" t="s">
        <v>13</v>
      </c>
      <c r="E5036">
        <v>18612.19252319049</v>
      </c>
      <c r="F5036" t="s">
        <v>173</v>
      </c>
      <c r="G5036" s="16">
        <v>46298.780196087966</v>
      </c>
    </row>
    <row r="5037" spans="1:7" x14ac:dyDescent="0.35">
      <c r="A5037" t="s">
        <v>45</v>
      </c>
      <c r="B5037">
        <v>2009</v>
      </c>
      <c r="C5037" t="s">
        <v>14</v>
      </c>
      <c r="D5037" t="s">
        <v>15</v>
      </c>
      <c r="E5037">
        <v>6.2509766309062647</v>
      </c>
      <c r="F5037" t="s">
        <v>173</v>
      </c>
      <c r="G5037" s="16">
        <v>46298.780196087966</v>
      </c>
    </row>
    <row r="5038" spans="1:7" x14ac:dyDescent="0.35">
      <c r="A5038" t="s">
        <v>45</v>
      </c>
      <c r="B5038">
        <v>2009</v>
      </c>
      <c r="C5038" t="s">
        <v>16</v>
      </c>
      <c r="D5038" t="s">
        <v>17</v>
      </c>
      <c r="E5038">
        <v>36.4</v>
      </c>
      <c r="F5038" t="s">
        <v>173</v>
      </c>
      <c r="G5038" s="16">
        <v>46298.780196087966</v>
      </c>
    </row>
    <row r="5039" spans="1:7" x14ac:dyDescent="0.35">
      <c r="A5039" t="s">
        <v>45</v>
      </c>
      <c r="B5039">
        <v>2009</v>
      </c>
      <c r="C5039" t="s">
        <v>18</v>
      </c>
      <c r="D5039" t="s">
        <v>19</v>
      </c>
      <c r="E5039">
        <v>74.679000000000002</v>
      </c>
      <c r="F5039" t="s">
        <v>173</v>
      </c>
      <c r="G5039" s="16">
        <v>46298.780196087966</v>
      </c>
    </row>
    <row r="5040" spans="1:7" x14ac:dyDescent="0.35">
      <c r="A5040" t="s">
        <v>45</v>
      </c>
      <c r="B5040">
        <v>2009</v>
      </c>
      <c r="C5040" t="s">
        <v>20</v>
      </c>
      <c r="D5040" t="s">
        <v>21</v>
      </c>
      <c r="E5040">
        <v>72039206</v>
      </c>
      <c r="F5040" t="s">
        <v>173</v>
      </c>
      <c r="G5040" s="16">
        <v>46298.780196087966</v>
      </c>
    </row>
    <row r="5041" spans="1:7" x14ac:dyDescent="0.35">
      <c r="A5041" t="s">
        <v>45</v>
      </c>
      <c r="B5041">
        <v>2009</v>
      </c>
      <c r="C5041" t="s">
        <v>22</v>
      </c>
      <c r="D5041" t="s">
        <v>23</v>
      </c>
      <c r="E5041">
        <v>47.039138573219915</v>
      </c>
      <c r="F5041" t="s">
        <v>173</v>
      </c>
      <c r="G5041" s="16">
        <v>46298.780196087966</v>
      </c>
    </row>
    <row r="5042" spans="1:7" x14ac:dyDescent="0.35">
      <c r="A5042" t="s">
        <v>45</v>
      </c>
      <c r="B5042">
        <v>2010</v>
      </c>
      <c r="C5042" t="s">
        <v>6</v>
      </c>
      <c r="D5042" t="s">
        <v>7</v>
      </c>
      <c r="E5042">
        <v>100</v>
      </c>
      <c r="F5042" t="s">
        <v>173</v>
      </c>
      <c r="G5042" s="16">
        <v>46298.780196087966</v>
      </c>
    </row>
    <row r="5043" spans="1:7" x14ac:dyDescent="0.35">
      <c r="A5043" t="s">
        <v>45</v>
      </c>
      <c r="B5043">
        <v>2010</v>
      </c>
      <c r="C5043" t="s">
        <v>8</v>
      </c>
      <c r="D5043" t="s">
        <v>9</v>
      </c>
      <c r="E5043">
        <v>619702577582.15161</v>
      </c>
      <c r="F5043" t="s">
        <v>173</v>
      </c>
      <c r="G5043" s="16">
        <v>46298.780196087966</v>
      </c>
    </row>
    <row r="5044" spans="1:7" x14ac:dyDescent="0.35">
      <c r="A5044" t="s">
        <v>45</v>
      </c>
      <c r="B5044">
        <v>2010</v>
      </c>
      <c r="C5044" t="s">
        <v>10</v>
      </c>
      <c r="D5044" t="s">
        <v>11</v>
      </c>
      <c r="E5044">
        <v>8.5421984846768595</v>
      </c>
      <c r="F5044" t="s">
        <v>173</v>
      </c>
      <c r="G5044" s="16">
        <v>46298.780196087966</v>
      </c>
    </row>
    <row r="5045" spans="1:7" x14ac:dyDescent="0.35">
      <c r="A5045" t="s">
        <v>45</v>
      </c>
      <c r="B5045">
        <v>2010</v>
      </c>
      <c r="C5045" t="s">
        <v>12</v>
      </c>
      <c r="D5045" t="s">
        <v>13</v>
      </c>
      <c r="E5045">
        <v>19897.446483688651</v>
      </c>
      <c r="F5045" t="s">
        <v>173</v>
      </c>
      <c r="G5045" s="16">
        <v>46298.780196087966</v>
      </c>
    </row>
    <row r="5046" spans="1:7" x14ac:dyDescent="0.35">
      <c r="A5046" t="s">
        <v>45</v>
      </c>
      <c r="B5046">
        <v>2010</v>
      </c>
      <c r="C5046" t="s">
        <v>14</v>
      </c>
      <c r="D5046" t="s">
        <v>15</v>
      </c>
      <c r="E5046">
        <v>8.5664442055297592</v>
      </c>
      <c r="F5046" t="s">
        <v>173</v>
      </c>
      <c r="G5046" s="16">
        <v>46298.780196087966</v>
      </c>
    </row>
    <row r="5047" spans="1:7" x14ac:dyDescent="0.35">
      <c r="A5047" t="s">
        <v>45</v>
      </c>
      <c r="B5047">
        <v>2010</v>
      </c>
      <c r="C5047" t="s">
        <v>16</v>
      </c>
      <c r="D5047" t="s">
        <v>17</v>
      </c>
      <c r="E5047">
        <v>39.82</v>
      </c>
      <c r="F5047" t="s">
        <v>173</v>
      </c>
      <c r="G5047" s="16">
        <v>46298.780196087966</v>
      </c>
    </row>
    <row r="5048" spans="1:7" x14ac:dyDescent="0.35">
      <c r="A5048" t="s">
        <v>45</v>
      </c>
      <c r="B5048">
        <v>2010</v>
      </c>
      <c r="C5048" t="s">
        <v>18</v>
      </c>
      <c r="D5048" t="s">
        <v>19</v>
      </c>
      <c r="E5048">
        <v>74.963999999999999</v>
      </c>
      <c r="F5048" t="s">
        <v>173</v>
      </c>
      <c r="G5048" s="16">
        <v>46298.780196087966</v>
      </c>
    </row>
    <row r="5049" spans="1:7" x14ac:dyDescent="0.35">
      <c r="A5049" t="s">
        <v>45</v>
      </c>
      <c r="B5049">
        <v>2010</v>
      </c>
      <c r="C5049" t="s">
        <v>20</v>
      </c>
      <c r="D5049" t="s">
        <v>21</v>
      </c>
      <c r="E5049">
        <v>73142150</v>
      </c>
      <c r="F5049" t="s">
        <v>173</v>
      </c>
      <c r="G5049" s="16">
        <v>46298.780196087966</v>
      </c>
    </row>
    <row r="5050" spans="1:7" x14ac:dyDescent="0.35">
      <c r="A5050" t="s">
        <v>45</v>
      </c>
      <c r="B5050">
        <v>2010</v>
      </c>
      <c r="C5050" t="s">
        <v>22</v>
      </c>
      <c r="D5050" t="s">
        <v>23</v>
      </c>
      <c r="E5050">
        <v>46.94333667098914</v>
      </c>
      <c r="F5050" t="s">
        <v>173</v>
      </c>
      <c r="G5050" s="16">
        <v>46298.780196087966</v>
      </c>
    </row>
    <row r="5051" spans="1:7" x14ac:dyDescent="0.35">
      <c r="A5051" t="s">
        <v>45</v>
      </c>
      <c r="B5051">
        <v>2011</v>
      </c>
      <c r="C5051" t="s">
        <v>6</v>
      </c>
      <c r="D5051" t="s">
        <v>7</v>
      </c>
      <c r="E5051">
        <v>100</v>
      </c>
      <c r="F5051" t="s">
        <v>173</v>
      </c>
      <c r="G5051" s="16">
        <v>46298.780196087966</v>
      </c>
    </row>
    <row r="5052" spans="1:7" x14ac:dyDescent="0.35">
      <c r="A5052" t="s">
        <v>45</v>
      </c>
      <c r="B5052">
        <v>2011</v>
      </c>
      <c r="C5052" t="s">
        <v>8</v>
      </c>
      <c r="D5052" t="s">
        <v>9</v>
      </c>
      <c r="E5052">
        <v>687745688381.75488</v>
      </c>
      <c r="F5052" t="s">
        <v>173</v>
      </c>
      <c r="G5052" s="16">
        <v>46298.780196087966</v>
      </c>
    </row>
    <row r="5053" spans="1:7" x14ac:dyDescent="0.35">
      <c r="A5053" t="s">
        <v>45</v>
      </c>
      <c r="B5053">
        <v>2011</v>
      </c>
      <c r="C5053" t="s">
        <v>10</v>
      </c>
      <c r="D5053" t="s">
        <v>11</v>
      </c>
      <c r="E5053">
        <v>10.979962527359845</v>
      </c>
      <c r="F5053" t="s">
        <v>173</v>
      </c>
      <c r="G5053" s="16">
        <v>46298.780196087966</v>
      </c>
    </row>
    <row r="5054" spans="1:7" x14ac:dyDescent="0.35">
      <c r="A5054" t="s">
        <v>45</v>
      </c>
      <c r="B5054">
        <v>2011</v>
      </c>
      <c r="C5054" t="s">
        <v>12</v>
      </c>
      <c r="D5054" t="s">
        <v>13</v>
      </c>
      <c r="E5054">
        <v>21760.429192363361</v>
      </c>
      <c r="F5054" t="s">
        <v>173</v>
      </c>
      <c r="G5054" s="16">
        <v>46298.780196087966</v>
      </c>
    </row>
    <row r="5055" spans="1:7" x14ac:dyDescent="0.35">
      <c r="A5055" t="s">
        <v>45</v>
      </c>
      <c r="B5055">
        <v>2011</v>
      </c>
      <c r="C5055" t="s">
        <v>14</v>
      </c>
      <c r="D5055" t="s">
        <v>15</v>
      </c>
      <c r="E5055">
        <v>6.471879671151</v>
      </c>
      <c r="F5055" t="s">
        <v>173</v>
      </c>
      <c r="G5055" s="16">
        <v>46298.780196087966</v>
      </c>
    </row>
    <row r="5056" spans="1:7" x14ac:dyDescent="0.35">
      <c r="A5056" t="s">
        <v>45</v>
      </c>
      <c r="B5056">
        <v>2011</v>
      </c>
      <c r="C5056" t="s">
        <v>16</v>
      </c>
      <c r="D5056" t="s">
        <v>17</v>
      </c>
      <c r="E5056">
        <v>43.065710430925002</v>
      </c>
      <c r="F5056" t="s">
        <v>173</v>
      </c>
      <c r="G5056" s="16">
        <v>46298.780196087966</v>
      </c>
    </row>
    <row r="5057" spans="1:7" x14ac:dyDescent="0.35">
      <c r="A5057" t="s">
        <v>45</v>
      </c>
      <c r="B5057">
        <v>2011</v>
      </c>
      <c r="C5057" t="s">
        <v>18</v>
      </c>
      <c r="D5057" t="s">
        <v>19</v>
      </c>
      <c r="E5057">
        <v>74.822999999999993</v>
      </c>
      <c r="F5057" t="s">
        <v>173</v>
      </c>
      <c r="G5057" s="16">
        <v>46298.780196087966</v>
      </c>
    </row>
    <row r="5058" spans="1:7" x14ac:dyDescent="0.35">
      <c r="A5058" t="s">
        <v>45</v>
      </c>
      <c r="B5058">
        <v>2011</v>
      </c>
      <c r="C5058" t="s">
        <v>20</v>
      </c>
      <c r="D5058" t="s">
        <v>21</v>
      </c>
      <c r="E5058">
        <v>74223629</v>
      </c>
      <c r="F5058" t="s">
        <v>173</v>
      </c>
      <c r="G5058" s="16">
        <v>46298.780196087966</v>
      </c>
    </row>
    <row r="5059" spans="1:7" x14ac:dyDescent="0.35">
      <c r="A5059" t="s">
        <v>45</v>
      </c>
      <c r="B5059">
        <v>2011</v>
      </c>
      <c r="C5059" t="s">
        <v>22</v>
      </c>
      <c r="D5059" t="s">
        <v>23</v>
      </c>
      <c r="E5059">
        <v>53.651583897618018</v>
      </c>
      <c r="F5059" t="s">
        <v>173</v>
      </c>
      <c r="G5059" s="16">
        <v>46298.780196087966</v>
      </c>
    </row>
    <row r="5060" spans="1:7" x14ac:dyDescent="0.35">
      <c r="A5060" t="s">
        <v>45</v>
      </c>
      <c r="B5060">
        <v>2012</v>
      </c>
      <c r="C5060" t="s">
        <v>6</v>
      </c>
      <c r="D5060" t="s">
        <v>7</v>
      </c>
      <c r="E5060">
        <v>100</v>
      </c>
      <c r="F5060" t="s">
        <v>173</v>
      </c>
      <c r="G5060" s="16">
        <v>46298.780196087966</v>
      </c>
    </row>
    <row r="5061" spans="1:7" x14ac:dyDescent="0.35">
      <c r="A5061" t="s">
        <v>45</v>
      </c>
      <c r="B5061">
        <v>2012</v>
      </c>
      <c r="C5061" t="s">
        <v>8</v>
      </c>
      <c r="D5061" t="s">
        <v>9</v>
      </c>
      <c r="E5061">
        <v>720809935556.19885</v>
      </c>
      <c r="F5061" t="s">
        <v>173</v>
      </c>
      <c r="G5061" s="16">
        <v>46298.780196087966</v>
      </c>
    </row>
    <row r="5062" spans="1:7" x14ac:dyDescent="0.35">
      <c r="A5062" t="s">
        <v>45</v>
      </c>
      <c r="B5062">
        <v>2012</v>
      </c>
      <c r="C5062" t="s">
        <v>10</v>
      </c>
      <c r="D5062" t="s">
        <v>11</v>
      </c>
      <c r="E5062">
        <v>4.8076269663344817</v>
      </c>
      <c r="F5062" t="s">
        <v>173</v>
      </c>
      <c r="G5062" s="16">
        <v>46298.780196087966</v>
      </c>
    </row>
    <row r="5063" spans="1:7" x14ac:dyDescent="0.35">
      <c r="A5063" t="s">
        <v>45</v>
      </c>
      <c r="B5063">
        <v>2012</v>
      </c>
      <c r="C5063" t="s">
        <v>12</v>
      </c>
      <c r="D5063" t="s">
        <v>13</v>
      </c>
      <c r="E5063">
        <v>22517.714828787513</v>
      </c>
      <c r="F5063" t="s">
        <v>173</v>
      </c>
      <c r="G5063" s="16">
        <v>46298.780196087966</v>
      </c>
    </row>
    <row r="5064" spans="1:7" x14ac:dyDescent="0.35">
      <c r="A5064" t="s">
        <v>45</v>
      </c>
      <c r="B5064">
        <v>2012</v>
      </c>
      <c r="C5064" t="s">
        <v>14</v>
      </c>
      <c r="D5064" t="s">
        <v>15</v>
      </c>
      <c r="E5064">
        <v>8.8915699651216258</v>
      </c>
      <c r="F5064" t="s">
        <v>173</v>
      </c>
      <c r="G5064" s="16">
        <v>46298.780196087966</v>
      </c>
    </row>
    <row r="5065" spans="1:7" x14ac:dyDescent="0.35">
      <c r="A5065" t="s">
        <v>45</v>
      </c>
      <c r="B5065">
        <v>2012</v>
      </c>
      <c r="C5065" t="s">
        <v>16</v>
      </c>
      <c r="D5065" t="s">
        <v>17</v>
      </c>
      <c r="E5065">
        <v>45.13</v>
      </c>
      <c r="F5065" t="s">
        <v>173</v>
      </c>
      <c r="G5065" s="16">
        <v>46298.780196087966</v>
      </c>
    </row>
    <row r="5066" spans="1:7" x14ac:dyDescent="0.35">
      <c r="A5066" t="s">
        <v>45</v>
      </c>
      <c r="B5066">
        <v>2012</v>
      </c>
      <c r="C5066" t="s">
        <v>18</v>
      </c>
      <c r="D5066" t="s">
        <v>19</v>
      </c>
      <c r="E5066">
        <v>75.552000000000007</v>
      </c>
      <c r="F5066" t="s">
        <v>173</v>
      </c>
      <c r="G5066" s="16">
        <v>46298.780196087966</v>
      </c>
    </row>
    <row r="5067" spans="1:7" x14ac:dyDescent="0.35">
      <c r="A5067" t="s">
        <v>45</v>
      </c>
      <c r="B5067">
        <v>2012</v>
      </c>
      <c r="C5067" t="s">
        <v>20</v>
      </c>
      <c r="D5067" t="s">
        <v>21</v>
      </c>
      <c r="E5067">
        <v>75175827</v>
      </c>
      <c r="F5067" t="s">
        <v>173</v>
      </c>
      <c r="G5067" s="16">
        <v>46298.780196087966</v>
      </c>
    </row>
    <row r="5068" spans="1:7" x14ac:dyDescent="0.35">
      <c r="A5068" t="s">
        <v>45</v>
      </c>
      <c r="B5068">
        <v>2012</v>
      </c>
      <c r="C5068" t="s">
        <v>22</v>
      </c>
      <c r="D5068" t="s">
        <v>23</v>
      </c>
      <c r="E5068">
        <v>53.327761296860722</v>
      </c>
      <c r="F5068" t="s">
        <v>173</v>
      </c>
      <c r="G5068" s="16">
        <v>46298.780196087966</v>
      </c>
    </row>
    <row r="5069" spans="1:7" x14ac:dyDescent="0.35">
      <c r="A5069" t="s">
        <v>45</v>
      </c>
      <c r="B5069">
        <v>2013</v>
      </c>
      <c r="C5069" t="s">
        <v>6</v>
      </c>
      <c r="D5069" t="s">
        <v>7</v>
      </c>
      <c r="E5069">
        <v>100</v>
      </c>
      <c r="F5069" t="s">
        <v>173</v>
      </c>
      <c r="G5069" s="16">
        <v>46298.780196087966</v>
      </c>
    </row>
    <row r="5070" spans="1:7" x14ac:dyDescent="0.35">
      <c r="A5070" t="s">
        <v>45</v>
      </c>
      <c r="B5070">
        <v>2013</v>
      </c>
      <c r="C5070" t="s">
        <v>8</v>
      </c>
      <c r="D5070" t="s">
        <v>9</v>
      </c>
      <c r="E5070">
        <v>781994134596.36951</v>
      </c>
      <c r="F5070" t="s">
        <v>173</v>
      </c>
      <c r="G5070" s="16">
        <v>46298.780196087966</v>
      </c>
    </row>
    <row r="5071" spans="1:7" x14ac:dyDescent="0.35">
      <c r="A5071" t="s">
        <v>45</v>
      </c>
      <c r="B5071">
        <v>2013</v>
      </c>
      <c r="C5071" t="s">
        <v>10</v>
      </c>
      <c r="D5071" t="s">
        <v>11</v>
      </c>
      <c r="E5071">
        <v>8.4882568929851061</v>
      </c>
      <c r="F5071" t="s">
        <v>173</v>
      </c>
      <c r="G5071" s="16">
        <v>46298.780196087966</v>
      </c>
    </row>
    <row r="5072" spans="1:7" x14ac:dyDescent="0.35">
      <c r="A5072" t="s">
        <v>45</v>
      </c>
      <c r="B5072">
        <v>2013</v>
      </c>
      <c r="C5072" t="s">
        <v>12</v>
      </c>
      <c r="D5072" t="s">
        <v>13</v>
      </c>
      <c r="E5072">
        <v>24117.312109983872</v>
      </c>
      <c r="F5072" t="s">
        <v>173</v>
      </c>
      <c r="G5072" s="16">
        <v>46298.780196087966</v>
      </c>
    </row>
    <row r="5073" spans="1:7" x14ac:dyDescent="0.35">
      <c r="A5073" t="s">
        <v>45</v>
      </c>
      <c r="B5073">
        <v>2013</v>
      </c>
      <c r="C5073" t="s">
        <v>14</v>
      </c>
      <c r="D5073" t="s">
        <v>15</v>
      </c>
      <c r="E5073">
        <v>7.4930903054769313</v>
      </c>
      <c r="F5073" t="s">
        <v>173</v>
      </c>
      <c r="G5073" s="16">
        <v>46298.780196087966</v>
      </c>
    </row>
    <row r="5074" spans="1:7" x14ac:dyDescent="0.35">
      <c r="A5074" t="s">
        <v>45</v>
      </c>
      <c r="B5074">
        <v>2013</v>
      </c>
      <c r="C5074" t="s">
        <v>16</v>
      </c>
      <c r="D5074" t="s">
        <v>17</v>
      </c>
      <c r="E5074">
        <v>46.25</v>
      </c>
      <c r="F5074" t="s">
        <v>173</v>
      </c>
      <c r="G5074" s="16">
        <v>46298.780196087966</v>
      </c>
    </row>
    <row r="5075" spans="1:7" x14ac:dyDescent="0.35">
      <c r="A5075" t="s">
        <v>45</v>
      </c>
      <c r="B5075">
        <v>2013</v>
      </c>
      <c r="C5075" t="s">
        <v>18</v>
      </c>
      <c r="D5075" t="s">
        <v>19</v>
      </c>
      <c r="E5075">
        <v>76.171000000000006</v>
      </c>
      <c r="F5075" t="s">
        <v>173</v>
      </c>
      <c r="G5075" s="16">
        <v>46298.780196087966</v>
      </c>
    </row>
    <row r="5076" spans="1:7" x14ac:dyDescent="0.35">
      <c r="A5076" t="s">
        <v>45</v>
      </c>
      <c r="B5076">
        <v>2013</v>
      </c>
      <c r="C5076" t="s">
        <v>20</v>
      </c>
      <c r="D5076" t="s">
        <v>21</v>
      </c>
      <c r="E5076">
        <v>76147624</v>
      </c>
      <c r="F5076" t="s">
        <v>173</v>
      </c>
      <c r="G5076" s="16">
        <v>46298.780196087966</v>
      </c>
    </row>
    <row r="5077" spans="1:7" x14ac:dyDescent="0.35">
      <c r="A5077" t="s">
        <v>45</v>
      </c>
      <c r="B5077">
        <v>2013</v>
      </c>
      <c r="C5077" t="s">
        <v>22</v>
      </c>
      <c r="D5077" t="s">
        <v>23</v>
      </c>
      <c r="E5077">
        <v>53.068353004304328</v>
      </c>
      <c r="F5077" t="s">
        <v>173</v>
      </c>
      <c r="G5077" s="16">
        <v>46298.780196087966</v>
      </c>
    </row>
    <row r="5078" spans="1:7" x14ac:dyDescent="0.35">
      <c r="A5078" t="s">
        <v>45</v>
      </c>
      <c r="B5078">
        <v>2014</v>
      </c>
      <c r="C5078" t="s">
        <v>6</v>
      </c>
      <c r="D5078" t="s">
        <v>7</v>
      </c>
      <c r="E5078">
        <v>100</v>
      </c>
      <c r="F5078" t="s">
        <v>173</v>
      </c>
      <c r="G5078" s="16">
        <v>46298.780196087966</v>
      </c>
    </row>
    <row r="5079" spans="1:7" x14ac:dyDescent="0.35">
      <c r="A5079" t="s">
        <v>45</v>
      </c>
      <c r="B5079">
        <v>2014</v>
      </c>
      <c r="C5079" t="s">
        <v>8</v>
      </c>
      <c r="D5079" t="s">
        <v>9</v>
      </c>
      <c r="E5079">
        <v>817972077517.76111</v>
      </c>
      <c r="F5079" t="s">
        <v>173</v>
      </c>
      <c r="G5079" s="16">
        <v>46298.780196087966</v>
      </c>
    </row>
    <row r="5080" spans="1:7" x14ac:dyDescent="0.35">
      <c r="A5080" t="s">
        <v>45</v>
      </c>
      <c r="B5080">
        <v>2014</v>
      </c>
      <c r="C5080" t="s">
        <v>10</v>
      </c>
      <c r="D5080" t="s">
        <v>11</v>
      </c>
      <c r="E5080">
        <v>4.6007944727055872</v>
      </c>
      <c r="F5080" t="s">
        <v>173</v>
      </c>
      <c r="G5080" s="16">
        <v>46298.780196087966</v>
      </c>
    </row>
    <row r="5081" spans="1:7" x14ac:dyDescent="0.35">
      <c r="A5081" t="s">
        <v>45</v>
      </c>
      <c r="B5081">
        <v>2014</v>
      </c>
      <c r="C5081" t="s">
        <v>12</v>
      </c>
      <c r="D5081" t="s">
        <v>13</v>
      </c>
      <c r="E5081">
        <v>24888.852174257572</v>
      </c>
      <c r="F5081" t="s">
        <v>173</v>
      </c>
      <c r="G5081" s="16">
        <v>46298.780196087966</v>
      </c>
    </row>
    <row r="5082" spans="1:7" x14ac:dyDescent="0.35">
      <c r="A5082" t="s">
        <v>45</v>
      </c>
      <c r="B5082">
        <v>2014</v>
      </c>
      <c r="C5082" t="s">
        <v>14</v>
      </c>
      <c r="D5082" t="s">
        <v>15</v>
      </c>
      <c r="E5082">
        <v>8.8545727136431598</v>
      </c>
      <c r="F5082" t="s">
        <v>173</v>
      </c>
      <c r="G5082" s="16">
        <v>46298.780196087966</v>
      </c>
    </row>
    <row r="5083" spans="1:7" x14ac:dyDescent="0.35">
      <c r="A5083" t="s">
        <v>45</v>
      </c>
      <c r="B5083">
        <v>2014</v>
      </c>
      <c r="C5083" t="s">
        <v>16</v>
      </c>
      <c r="D5083" t="s">
        <v>17</v>
      </c>
      <c r="E5083">
        <v>51.037366552164499</v>
      </c>
      <c r="F5083" t="s">
        <v>173</v>
      </c>
      <c r="G5083" s="16">
        <v>46298.780196087966</v>
      </c>
    </row>
    <row r="5084" spans="1:7" x14ac:dyDescent="0.35">
      <c r="A5084" t="s">
        <v>45</v>
      </c>
      <c r="B5084">
        <v>2014</v>
      </c>
      <c r="C5084" t="s">
        <v>18</v>
      </c>
      <c r="D5084" t="s">
        <v>19</v>
      </c>
      <c r="E5084">
        <v>76.451999999999998</v>
      </c>
      <c r="F5084" t="s">
        <v>173</v>
      </c>
      <c r="G5084" s="16">
        <v>46298.780196087966</v>
      </c>
    </row>
    <row r="5085" spans="1:7" x14ac:dyDescent="0.35">
      <c r="A5085" t="s">
        <v>45</v>
      </c>
      <c r="B5085">
        <v>2014</v>
      </c>
      <c r="C5085" t="s">
        <v>20</v>
      </c>
      <c r="D5085" t="s">
        <v>21</v>
      </c>
      <c r="E5085">
        <v>77181884</v>
      </c>
      <c r="F5085" t="s">
        <v>173</v>
      </c>
      <c r="G5085" s="16">
        <v>46298.780196087966</v>
      </c>
    </row>
    <row r="5086" spans="1:7" x14ac:dyDescent="0.35">
      <c r="A5086" t="s">
        <v>45</v>
      </c>
      <c r="B5086">
        <v>2014</v>
      </c>
      <c r="C5086" t="s">
        <v>22</v>
      </c>
      <c r="D5086" t="s">
        <v>23</v>
      </c>
      <c r="E5086">
        <v>54.306774041279979</v>
      </c>
      <c r="F5086" t="s">
        <v>173</v>
      </c>
      <c r="G5086" s="16">
        <v>46298.780196087966</v>
      </c>
    </row>
    <row r="5087" spans="1:7" x14ac:dyDescent="0.35">
      <c r="A5087" t="s">
        <v>45</v>
      </c>
      <c r="B5087">
        <v>2015</v>
      </c>
      <c r="C5087" t="s">
        <v>6</v>
      </c>
      <c r="D5087" t="s">
        <v>7</v>
      </c>
      <c r="E5087">
        <v>100</v>
      </c>
      <c r="F5087" t="s">
        <v>173</v>
      </c>
      <c r="G5087" s="16">
        <v>46298.780196087966</v>
      </c>
    </row>
    <row r="5088" spans="1:7" x14ac:dyDescent="0.35">
      <c r="A5088" t="s">
        <v>45</v>
      </c>
      <c r="B5088">
        <v>2015</v>
      </c>
      <c r="C5088" t="s">
        <v>8</v>
      </c>
      <c r="D5088" t="s">
        <v>9</v>
      </c>
      <c r="E5088">
        <v>865460050683.65576</v>
      </c>
      <c r="F5088" t="s">
        <v>173</v>
      </c>
      <c r="G5088" s="16">
        <v>46298.780196087966</v>
      </c>
    </row>
    <row r="5089" spans="1:7" x14ac:dyDescent="0.35">
      <c r="A5089" t="s">
        <v>45</v>
      </c>
      <c r="B5089">
        <v>2015</v>
      </c>
      <c r="C5089" t="s">
        <v>10</v>
      </c>
      <c r="D5089" t="s">
        <v>11</v>
      </c>
      <c r="E5089">
        <v>5.805573866286835</v>
      </c>
      <c r="F5089" t="s">
        <v>173</v>
      </c>
      <c r="G5089" s="16">
        <v>46298.780196087966</v>
      </c>
    </row>
    <row r="5090" spans="1:7" x14ac:dyDescent="0.35">
      <c r="A5090" t="s">
        <v>45</v>
      </c>
      <c r="B5090">
        <v>2015</v>
      </c>
      <c r="C5090" t="s">
        <v>12</v>
      </c>
      <c r="D5090" t="s">
        <v>13</v>
      </c>
      <c r="E5090">
        <v>25984.802730617721</v>
      </c>
      <c r="F5090" t="s">
        <v>173</v>
      </c>
      <c r="G5090" s="16">
        <v>46298.780196087966</v>
      </c>
    </row>
    <row r="5091" spans="1:7" x14ac:dyDescent="0.35">
      <c r="A5091" t="s">
        <v>45</v>
      </c>
      <c r="B5091">
        <v>2015</v>
      </c>
      <c r="C5091" t="s">
        <v>14</v>
      </c>
      <c r="D5091" t="s">
        <v>15</v>
      </c>
      <c r="E5091">
        <v>7.6708536484588477</v>
      </c>
      <c r="F5091" t="s">
        <v>173</v>
      </c>
      <c r="G5091" s="16">
        <v>46298.780196087966</v>
      </c>
    </row>
    <row r="5092" spans="1:7" x14ac:dyDescent="0.35">
      <c r="A5092" t="s">
        <v>45</v>
      </c>
      <c r="B5092">
        <v>2015</v>
      </c>
      <c r="C5092" t="s">
        <v>16</v>
      </c>
      <c r="D5092" t="s">
        <v>17</v>
      </c>
      <c r="E5092">
        <v>53.744979142358297</v>
      </c>
      <c r="F5092" t="s">
        <v>173</v>
      </c>
      <c r="G5092" s="16">
        <v>46298.780196087966</v>
      </c>
    </row>
    <row r="5093" spans="1:7" x14ac:dyDescent="0.35">
      <c r="A5093" t="s">
        <v>45</v>
      </c>
      <c r="B5093">
        <v>2015</v>
      </c>
      <c r="C5093" t="s">
        <v>18</v>
      </c>
      <c r="D5093" t="s">
        <v>19</v>
      </c>
      <c r="E5093">
        <v>76.539000000000001</v>
      </c>
      <c r="F5093" t="s">
        <v>173</v>
      </c>
      <c r="G5093" s="16">
        <v>46298.780196087966</v>
      </c>
    </row>
    <row r="5094" spans="1:7" x14ac:dyDescent="0.35">
      <c r="A5094" t="s">
        <v>45</v>
      </c>
      <c r="B5094">
        <v>2015</v>
      </c>
      <c r="C5094" t="s">
        <v>20</v>
      </c>
      <c r="D5094" t="s">
        <v>21</v>
      </c>
      <c r="E5094">
        <v>78218479</v>
      </c>
      <c r="F5094" t="s">
        <v>173</v>
      </c>
      <c r="G5094" s="16">
        <v>46298.780196087966</v>
      </c>
    </row>
    <row r="5095" spans="1:7" x14ac:dyDescent="0.35">
      <c r="A5095" t="s">
        <v>45</v>
      </c>
      <c r="B5095">
        <v>2015</v>
      </c>
      <c r="C5095" t="s">
        <v>22</v>
      </c>
      <c r="D5095" t="s">
        <v>23</v>
      </c>
      <c r="E5095">
        <v>51.874925259683167</v>
      </c>
      <c r="F5095" t="s">
        <v>173</v>
      </c>
      <c r="G5095" s="16">
        <v>46298.780196087966</v>
      </c>
    </row>
    <row r="5096" spans="1:7" x14ac:dyDescent="0.35">
      <c r="A5096" t="s">
        <v>45</v>
      </c>
      <c r="B5096">
        <v>2016</v>
      </c>
      <c r="C5096" t="s">
        <v>6</v>
      </c>
      <c r="D5096" t="s">
        <v>7</v>
      </c>
      <c r="E5096">
        <v>100</v>
      </c>
      <c r="F5096" t="s">
        <v>173</v>
      </c>
      <c r="G5096" s="16">
        <v>46298.780196087966</v>
      </c>
    </row>
    <row r="5097" spans="1:7" x14ac:dyDescent="0.35">
      <c r="A5097" t="s">
        <v>45</v>
      </c>
      <c r="B5097">
        <v>2016</v>
      </c>
      <c r="C5097" t="s">
        <v>8</v>
      </c>
      <c r="D5097" t="s">
        <v>9</v>
      </c>
      <c r="E5097">
        <v>894225044186.92651</v>
      </c>
      <c r="F5097" t="s">
        <v>173</v>
      </c>
      <c r="G5097" s="16">
        <v>46298.780196087966</v>
      </c>
    </row>
    <row r="5098" spans="1:7" x14ac:dyDescent="0.35">
      <c r="A5098" t="s">
        <v>45</v>
      </c>
      <c r="B5098">
        <v>2016</v>
      </c>
      <c r="C5098" t="s">
        <v>10</v>
      </c>
      <c r="D5098" t="s">
        <v>11</v>
      </c>
      <c r="E5098">
        <v>3.3236650820044531</v>
      </c>
      <c r="F5098" t="s">
        <v>173</v>
      </c>
      <c r="G5098" s="16">
        <v>46298.780196087966</v>
      </c>
    </row>
    <row r="5099" spans="1:7" x14ac:dyDescent="0.35">
      <c r="A5099" t="s">
        <v>45</v>
      </c>
      <c r="B5099">
        <v>2016</v>
      </c>
      <c r="C5099" t="s">
        <v>12</v>
      </c>
      <c r="D5099" t="s">
        <v>13</v>
      </c>
      <c r="E5099">
        <v>26489.643681604568</v>
      </c>
      <c r="F5099" t="s">
        <v>173</v>
      </c>
      <c r="G5099" s="16">
        <v>46298.780196087966</v>
      </c>
    </row>
    <row r="5100" spans="1:7" x14ac:dyDescent="0.35">
      <c r="A5100" t="s">
        <v>45</v>
      </c>
      <c r="B5100">
        <v>2016</v>
      </c>
      <c r="C5100" t="s">
        <v>14</v>
      </c>
      <c r="D5100" t="s">
        <v>15</v>
      </c>
      <c r="E5100">
        <v>7.7751341532833012</v>
      </c>
      <c r="F5100" t="s">
        <v>173</v>
      </c>
      <c r="G5100" s="16">
        <v>46298.780196087966</v>
      </c>
    </row>
    <row r="5101" spans="1:7" x14ac:dyDescent="0.35">
      <c r="A5101" t="s">
        <v>45</v>
      </c>
      <c r="B5101">
        <v>2016</v>
      </c>
      <c r="C5101" t="s">
        <v>16</v>
      </c>
      <c r="D5101" t="s">
        <v>17</v>
      </c>
      <c r="E5101">
        <v>58.347734014568502</v>
      </c>
      <c r="F5101" t="s">
        <v>173</v>
      </c>
      <c r="G5101" s="16">
        <v>46298.780196087966</v>
      </c>
    </row>
    <row r="5102" spans="1:7" x14ac:dyDescent="0.35">
      <c r="A5102" t="s">
        <v>45</v>
      </c>
      <c r="B5102">
        <v>2016</v>
      </c>
      <c r="C5102" t="s">
        <v>18</v>
      </c>
      <c r="D5102" t="s">
        <v>19</v>
      </c>
      <c r="E5102">
        <v>76.594999999999999</v>
      </c>
      <c r="F5102" t="s">
        <v>173</v>
      </c>
      <c r="G5102" s="16">
        <v>46298.780196087966</v>
      </c>
    </row>
    <row r="5103" spans="1:7" x14ac:dyDescent="0.35">
      <c r="A5103" t="s">
        <v>45</v>
      </c>
      <c r="B5103">
        <v>2016</v>
      </c>
      <c r="C5103" t="s">
        <v>20</v>
      </c>
      <c r="D5103" t="s">
        <v>21</v>
      </c>
      <c r="E5103">
        <v>79277962</v>
      </c>
      <c r="F5103" t="s">
        <v>173</v>
      </c>
      <c r="G5103" s="16">
        <v>46298.780196087966</v>
      </c>
    </row>
    <row r="5104" spans="1:7" x14ac:dyDescent="0.35">
      <c r="A5104" t="s">
        <v>45</v>
      </c>
      <c r="B5104">
        <v>2016</v>
      </c>
      <c r="C5104" t="s">
        <v>22</v>
      </c>
      <c r="D5104" t="s">
        <v>23</v>
      </c>
      <c r="E5104">
        <v>48.870183807987047</v>
      </c>
      <c r="F5104" t="s">
        <v>173</v>
      </c>
      <c r="G5104" s="16">
        <v>46298.780196087966</v>
      </c>
    </row>
    <row r="5105" spans="1:7" x14ac:dyDescent="0.35">
      <c r="A5105" t="s">
        <v>45</v>
      </c>
      <c r="B5105">
        <v>2017</v>
      </c>
      <c r="C5105" t="s">
        <v>6</v>
      </c>
      <c r="D5105" t="s">
        <v>7</v>
      </c>
      <c r="E5105">
        <v>100</v>
      </c>
      <c r="F5105" t="s">
        <v>173</v>
      </c>
      <c r="G5105" s="16">
        <v>46298.780196087966</v>
      </c>
    </row>
    <row r="5106" spans="1:7" x14ac:dyDescent="0.35">
      <c r="A5106" t="s">
        <v>45</v>
      </c>
      <c r="B5106">
        <v>2017</v>
      </c>
      <c r="C5106" t="s">
        <v>8</v>
      </c>
      <c r="D5106" t="s">
        <v>9</v>
      </c>
      <c r="E5106">
        <v>964205820086.08923</v>
      </c>
      <c r="F5106" t="s">
        <v>173</v>
      </c>
      <c r="G5106" s="16">
        <v>46298.780196087966</v>
      </c>
    </row>
    <row r="5107" spans="1:7" x14ac:dyDescent="0.35">
      <c r="A5107" t="s">
        <v>45</v>
      </c>
      <c r="B5107">
        <v>2017</v>
      </c>
      <c r="C5107" t="s">
        <v>10</v>
      </c>
      <c r="D5107" t="s">
        <v>11</v>
      </c>
      <c r="E5107">
        <v>7.8258573000259446</v>
      </c>
      <c r="F5107" t="s">
        <v>173</v>
      </c>
      <c r="G5107" s="16">
        <v>46298.780196087966</v>
      </c>
    </row>
    <row r="5108" spans="1:7" x14ac:dyDescent="0.35">
      <c r="A5108" t="s">
        <v>45</v>
      </c>
      <c r="B5108">
        <v>2017</v>
      </c>
      <c r="C5108" t="s">
        <v>12</v>
      </c>
      <c r="D5108" t="s">
        <v>13</v>
      </c>
      <c r="E5108">
        <v>28194.688309381043</v>
      </c>
      <c r="F5108" t="s">
        <v>173</v>
      </c>
      <c r="G5108" s="16">
        <v>46298.780196087966</v>
      </c>
    </row>
    <row r="5109" spans="1:7" x14ac:dyDescent="0.35">
      <c r="A5109" t="s">
        <v>45</v>
      </c>
      <c r="B5109">
        <v>2017</v>
      </c>
      <c r="C5109" t="s">
        <v>14</v>
      </c>
      <c r="D5109" t="s">
        <v>15</v>
      </c>
      <c r="E5109">
        <v>11.144311084076421</v>
      </c>
      <c r="F5109" t="s">
        <v>173</v>
      </c>
      <c r="G5109" s="16">
        <v>46298.780196087966</v>
      </c>
    </row>
    <row r="5110" spans="1:7" x14ac:dyDescent="0.35">
      <c r="A5110" t="s">
        <v>45</v>
      </c>
      <c r="B5110">
        <v>2017</v>
      </c>
      <c r="C5110" t="s">
        <v>16</v>
      </c>
      <c r="D5110" t="s">
        <v>17</v>
      </c>
      <c r="E5110">
        <v>64.684617683537098</v>
      </c>
      <c r="F5110" t="s">
        <v>173</v>
      </c>
      <c r="G5110" s="16">
        <v>46298.780196087966</v>
      </c>
    </row>
    <row r="5111" spans="1:7" x14ac:dyDescent="0.35">
      <c r="A5111" t="s">
        <v>45</v>
      </c>
      <c r="B5111">
        <v>2017</v>
      </c>
      <c r="C5111" t="s">
        <v>18</v>
      </c>
      <c r="D5111" t="s">
        <v>19</v>
      </c>
      <c r="E5111">
        <v>77.037000000000006</v>
      </c>
      <c r="F5111" t="s">
        <v>173</v>
      </c>
      <c r="G5111" s="16">
        <v>46298.780196087966</v>
      </c>
    </row>
    <row r="5112" spans="1:7" x14ac:dyDescent="0.35">
      <c r="A5112" t="s">
        <v>45</v>
      </c>
      <c r="B5112">
        <v>2017</v>
      </c>
      <c r="C5112" t="s">
        <v>20</v>
      </c>
      <c r="D5112" t="s">
        <v>21</v>
      </c>
      <c r="E5112">
        <v>80312698</v>
      </c>
      <c r="F5112" t="s">
        <v>173</v>
      </c>
      <c r="G5112" s="16">
        <v>46298.780196087966</v>
      </c>
    </row>
    <row r="5113" spans="1:7" x14ac:dyDescent="0.35">
      <c r="A5113" t="s">
        <v>45</v>
      </c>
      <c r="B5113">
        <v>2017</v>
      </c>
      <c r="C5113" t="s">
        <v>22</v>
      </c>
      <c r="D5113" t="s">
        <v>23</v>
      </c>
      <c r="E5113">
        <v>56.135658515868904</v>
      </c>
      <c r="F5113" t="s">
        <v>173</v>
      </c>
      <c r="G5113" s="16">
        <v>46298.780196087966</v>
      </c>
    </row>
    <row r="5114" spans="1:7" x14ac:dyDescent="0.35">
      <c r="A5114" t="s">
        <v>45</v>
      </c>
      <c r="B5114">
        <v>2018</v>
      </c>
      <c r="C5114" t="s">
        <v>6</v>
      </c>
      <c r="D5114" t="s">
        <v>7</v>
      </c>
      <c r="E5114">
        <v>100</v>
      </c>
      <c r="F5114" t="s">
        <v>173</v>
      </c>
      <c r="G5114" s="16">
        <v>46298.780196087966</v>
      </c>
    </row>
    <row r="5115" spans="1:7" x14ac:dyDescent="0.35">
      <c r="A5115" t="s">
        <v>45</v>
      </c>
      <c r="B5115">
        <v>2018</v>
      </c>
      <c r="C5115" t="s">
        <v>8</v>
      </c>
      <c r="D5115" t="s">
        <v>9</v>
      </c>
      <c r="E5115">
        <v>997645953748.99475</v>
      </c>
      <c r="F5115" t="s">
        <v>173</v>
      </c>
      <c r="G5115" s="16">
        <v>46298.780196087966</v>
      </c>
    </row>
    <row r="5116" spans="1:7" x14ac:dyDescent="0.35">
      <c r="A5116" t="s">
        <v>45</v>
      </c>
      <c r="B5116">
        <v>2018</v>
      </c>
      <c r="C5116" t="s">
        <v>10</v>
      </c>
      <c r="D5116" t="s">
        <v>11</v>
      </c>
      <c r="E5116">
        <v>3.4681530609221909</v>
      </c>
      <c r="F5116" t="s">
        <v>173</v>
      </c>
      <c r="G5116" s="16">
        <v>46298.780196087966</v>
      </c>
    </row>
    <row r="5117" spans="1:7" x14ac:dyDescent="0.35">
      <c r="A5117" t="s">
        <v>45</v>
      </c>
      <c r="B5117">
        <v>2018</v>
      </c>
      <c r="C5117" t="s">
        <v>12</v>
      </c>
      <c r="D5117" t="s">
        <v>13</v>
      </c>
      <c r="E5117">
        <v>28780.30364581514</v>
      </c>
      <c r="F5117" t="s">
        <v>173</v>
      </c>
      <c r="G5117" s="16">
        <v>46298.780196087966</v>
      </c>
    </row>
    <row r="5118" spans="1:7" x14ac:dyDescent="0.35">
      <c r="A5118" t="s">
        <v>45</v>
      </c>
      <c r="B5118">
        <v>2018</v>
      </c>
      <c r="C5118" t="s">
        <v>14</v>
      </c>
      <c r="D5118" t="s">
        <v>15</v>
      </c>
      <c r="E5118">
        <v>16.33246389889289</v>
      </c>
      <c r="F5118" t="s">
        <v>173</v>
      </c>
      <c r="G5118" s="16">
        <v>46298.780196087966</v>
      </c>
    </row>
    <row r="5119" spans="1:7" x14ac:dyDescent="0.35">
      <c r="A5119" t="s">
        <v>45</v>
      </c>
      <c r="B5119">
        <v>2018</v>
      </c>
      <c r="C5119" t="s">
        <v>16</v>
      </c>
      <c r="D5119" t="s">
        <v>17</v>
      </c>
      <c r="E5119">
        <v>71.042760843380904</v>
      </c>
      <c r="F5119" t="s">
        <v>173</v>
      </c>
      <c r="G5119" s="16">
        <v>46298.780196087966</v>
      </c>
    </row>
    <row r="5120" spans="1:7" x14ac:dyDescent="0.35">
      <c r="A5120" t="s">
        <v>45</v>
      </c>
      <c r="B5120">
        <v>2018</v>
      </c>
      <c r="C5120" t="s">
        <v>18</v>
      </c>
      <c r="D5120" t="s">
        <v>19</v>
      </c>
      <c r="E5120">
        <v>77.453999999999994</v>
      </c>
      <c r="F5120" t="s">
        <v>173</v>
      </c>
      <c r="G5120" s="16">
        <v>46298.780196087966</v>
      </c>
    </row>
    <row r="5121" spans="1:7" x14ac:dyDescent="0.35">
      <c r="A5121" t="s">
        <v>45</v>
      </c>
      <c r="B5121">
        <v>2018</v>
      </c>
      <c r="C5121" t="s">
        <v>20</v>
      </c>
      <c r="D5121" t="s">
        <v>21</v>
      </c>
      <c r="E5121">
        <v>81407204</v>
      </c>
      <c r="F5121" t="s">
        <v>173</v>
      </c>
      <c r="G5121" s="16">
        <v>46298.780196087966</v>
      </c>
    </row>
    <row r="5122" spans="1:7" x14ac:dyDescent="0.35">
      <c r="A5122" t="s">
        <v>45</v>
      </c>
      <c r="B5122">
        <v>2018</v>
      </c>
      <c r="C5122" t="s">
        <v>22</v>
      </c>
      <c r="D5122" t="s">
        <v>23</v>
      </c>
      <c r="E5122">
        <v>62.825132385116525</v>
      </c>
      <c r="F5122" t="s">
        <v>173</v>
      </c>
      <c r="G5122" s="16">
        <v>46298.780196087966</v>
      </c>
    </row>
    <row r="5123" spans="1:7" x14ac:dyDescent="0.35">
      <c r="A5123" t="s">
        <v>45</v>
      </c>
      <c r="B5123">
        <v>2019</v>
      </c>
      <c r="C5123" t="s">
        <v>6</v>
      </c>
      <c r="D5123" t="s">
        <v>7</v>
      </c>
      <c r="E5123">
        <v>100</v>
      </c>
      <c r="F5123" t="s">
        <v>173</v>
      </c>
      <c r="G5123" s="16">
        <v>46298.780196087966</v>
      </c>
    </row>
    <row r="5124" spans="1:7" x14ac:dyDescent="0.35">
      <c r="A5124" t="s">
        <v>45</v>
      </c>
      <c r="B5124">
        <v>2019</v>
      </c>
      <c r="C5124" t="s">
        <v>8</v>
      </c>
      <c r="D5124" t="s">
        <v>9</v>
      </c>
      <c r="E5124">
        <v>1010631549472.6007</v>
      </c>
      <c r="F5124" t="s">
        <v>173</v>
      </c>
      <c r="G5124" s="16">
        <v>46298.780196087966</v>
      </c>
    </row>
    <row r="5125" spans="1:7" x14ac:dyDescent="0.35">
      <c r="A5125" t="s">
        <v>45</v>
      </c>
      <c r="B5125">
        <v>2019</v>
      </c>
      <c r="C5125" t="s">
        <v>10</v>
      </c>
      <c r="D5125" t="s">
        <v>11</v>
      </c>
      <c r="E5125">
        <v>1.3016236546450273</v>
      </c>
      <c r="F5125" t="s">
        <v>173</v>
      </c>
      <c r="G5125" s="16">
        <v>46298.780196087966</v>
      </c>
    </row>
    <row r="5126" spans="1:7" x14ac:dyDescent="0.35">
      <c r="A5126" t="s">
        <v>45</v>
      </c>
      <c r="B5126">
        <v>2019</v>
      </c>
      <c r="C5126" t="s">
        <v>12</v>
      </c>
      <c r="D5126" t="s">
        <v>13</v>
      </c>
      <c r="E5126">
        <v>28741.05350827015</v>
      </c>
      <c r="F5126" t="s">
        <v>173</v>
      </c>
      <c r="G5126" s="16">
        <v>46298.780196087966</v>
      </c>
    </row>
    <row r="5127" spans="1:7" x14ac:dyDescent="0.35">
      <c r="A5127" t="s">
        <v>45</v>
      </c>
      <c r="B5127">
        <v>2019</v>
      </c>
      <c r="C5127" t="s">
        <v>14</v>
      </c>
      <c r="D5127" t="s">
        <v>15</v>
      </c>
      <c r="E5127">
        <v>15.176821572002231</v>
      </c>
      <c r="F5127" t="s">
        <v>173</v>
      </c>
      <c r="G5127" s="16">
        <v>46298.780196087966</v>
      </c>
    </row>
    <row r="5128" spans="1:7" x14ac:dyDescent="0.35">
      <c r="A5128" t="s">
        <v>45</v>
      </c>
      <c r="B5128">
        <v>2019</v>
      </c>
      <c r="C5128" t="s">
        <v>16</v>
      </c>
      <c r="D5128" t="s">
        <v>17</v>
      </c>
      <c r="E5128">
        <v>73.976702287151099</v>
      </c>
      <c r="F5128" t="s">
        <v>173</v>
      </c>
      <c r="G5128" s="16">
        <v>46298.780196087966</v>
      </c>
    </row>
    <row r="5129" spans="1:7" x14ac:dyDescent="0.35">
      <c r="A5129" t="s">
        <v>45</v>
      </c>
      <c r="B5129">
        <v>2019</v>
      </c>
      <c r="C5129" t="s">
        <v>18</v>
      </c>
      <c r="D5129" t="s">
        <v>19</v>
      </c>
      <c r="E5129">
        <v>77.736999999999995</v>
      </c>
      <c r="F5129" t="s">
        <v>173</v>
      </c>
      <c r="G5129" s="16">
        <v>46298.780196087966</v>
      </c>
    </row>
    <row r="5130" spans="1:7" x14ac:dyDescent="0.35">
      <c r="A5130" t="s">
        <v>45</v>
      </c>
      <c r="B5130">
        <v>2019</v>
      </c>
      <c r="C5130" t="s">
        <v>20</v>
      </c>
      <c r="D5130" t="s">
        <v>21</v>
      </c>
      <c r="E5130">
        <v>82579440</v>
      </c>
      <c r="F5130" t="s">
        <v>173</v>
      </c>
      <c r="G5130" s="16">
        <v>46298.780196087966</v>
      </c>
    </row>
    <row r="5131" spans="1:7" x14ac:dyDescent="0.35">
      <c r="A5131" t="s">
        <v>45</v>
      </c>
      <c r="B5131">
        <v>2019</v>
      </c>
      <c r="C5131" t="s">
        <v>22</v>
      </c>
      <c r="D5131" t="s">
        <v>23</v>
      </c>
      <c r="E5131">
        <v>62.578458932623917</v>
      </c>
      <c r="F5131" t="s">
        <v>173</v>
      </c>
      <c r="G5131" s="16">
        <v>46298.780196087966</v>
      </c>
    </row>
    <row r="5132" spans="1:7" x14ac:dyDescent="0.35">
      <c r="A5132" t="s">
        <v>45</v>
      </c>
      <c r="B5132">
        <v>2020</v>
      </c>
      <c r="C5132" t="s">
        <v>6</v>
      </c>
      <c r="D5132" t="s">
        <v>7</v>
      </c>
      <c r="E5132">
        <v>100</v>
      </c>
      <c r="F5132" t="s">
        <v>173</v>
      </c>
      <c r="G5132" s="16">
        <v>46298.780196087966</v>
      </c>
    </row>
    <row r="5133" spans="1:7" x14ac:dyDescent="0.35">
      <c r="A5133" t="s">
        <v>45</v>
      </c>
      <c r="B5133">
        <v>2020</v>
      </c>
      <c r="C5133" t="s">
        <v>8</v>
      </c>
      <c r="D5133" t="s">
        <v>9</v>
      </c>
      <c r="E5133">
        <v>1028853867659.9388</v>
      </c>
      <c r="F5133" t="s">
        <v>173</v>
      </c>
      <c r="G5133" s="16">
        <v>46298.780196087966</v>
      </c>
    </row>
    <row r="5134" spans="1:7" x14ac:dyDescent="0.35">
      <c r="A5134" t="s">
        <v>45</v>
      </c>
      <c r="B5134">
        <v>2020</v>
      </c>
      <c r="C5134" t="s">
        <v>10</v>
      </c>
      <c r="D5134" t="s">
        <v>11</v>
      </c>
      <c r="E5134">
        <v>1.8030624708725469</v>
      </c>
      <c r="F5134" t="s">
        <v>173</v>
      </c>
      <c r="G5134" s="16">
        <v>46298.780196087966</v>
      </c>
    </row>
    <row r="5135" spans="1:7" x14ac:dyDescent="0.35">
      <c r="A5135" t="s">
        <v>45</v>
      </c>
      <c r="B5135">
        <v>2020</v>
      </c>
      <c r="C5135" t="s">
        <v>12</v>
      </c>
      <c r="D5135" t="s">
        <v>13</v>
      </c>
      <c r="E5135">
        <v>28976.717916161066</v>
      </c>
      <c r="F5135" t="s">
        <v>173</v>
      </c>
      <c r="G5135" s="16">
        <v>46298.780196087966</v>
      </c>
    </row>
    <row r="5136" spans="1:7" x14ac:dyDescent="0.35">
      <c r="A5136" t="s">
        <v>45</v>
      </c>
      <c r="B5136">
        <v>2020</v>
      </c>
      <c r="C5136" t="s">
        <v>14</v>
      </c>
      <c r="D5136" t="s">
        <v>15</v>
      </c>
      <c r="E5136">
        <v>12.27895744625741</v>
      </c>
      <c r="F5136" t="s">
        <v>173</v>
      </c>
      <c r="G5136" s="16">
        <v>46298.780196087966</v>
      </c>
    </row>
    <row r="5137" spans="1:7" x14ac:dyDescent="0.35">
      <c r="A5137" t="s">
        <v>45</v>
      </c>
      <c r="B5137">
        <v>2020</v>
      </c>
      <c r="C5137" t="s">
        <v>16</v>
      </c>
      <c r="D5137" t="s">
        <v>17</v>
      </c>
      <c r="E5137">
        <v>77.669560500000003</v>
      </c>
      <c r="F5137" t="s">
        <v>173</v>
      </c>
      <c r="G5137" s="16">
        <v>46298.780196087966</v>
      </c>
    </row>
    <row r="5138" spans="1:7" x14ac:dyDescent="0.35">
      <c r="A5138" t="s">
        <v>45</v>
      </c>
      <c r="B5138">
        <v>2020</v>
      </c>
      <c r="C5138" t="s">
        <v>18</v>
      </c>
      <c r="D5138" t="s">
        <v>19</v>
      </c>
      <c r="E5138">
        <v>76.525000000000006</v>
      </c>
      <c r="F5138" t="s">
        <v>173</v>
      </c>
      <c r="G5138" s="16">
        <v>46298.780196087966</v>
      </c>
    </row>
    <row r="5139" spans="1:7" x14ac:dyDescent="0.35">
      <c r="A5139" t="s">
        <v>45</v>
      </c>
      <c r="B5139">
        <v>2020</v>
      </c>
      <c r="C5139" t="s">
        <v>20</v>
      </c>
      <c r="D5139" t="s">
        <v>21</v>
      </c>
      <c r="E5139">
        <v>83384680</v>
      </c>
      <c r="F5139" t="s">
        <v>173</v>
      </c>
      <c r="G5139" s="16">
        <v>46298.780196087966</v>
      </c>
    </row>
    <row r="5140" spans="1:7" x14ac:dyDescent="0.35">
      <c r="A5140" t="s">
        <v>45</v>
      </c>
      <c r="B5140">
        <v>2020</v>
      </c>
      <c r="C5140" t="s">
        <v>22</v>
      </c>
      <c r="D5140" t="s">
        <v>23</v>
      </c>
      <c r="E5140">
        <v>60.389853117297022</v>
      </c>
      <c r="F5140" t="s">
        <v>173</v>
      </c>
      <c r="G5140" s="16">
        <v>46298.780196087966</v>
      </c>
    </row>
    <row r="5141" spans="1:7" x14ac:dyDescent="0.35">
      <c r="A5141" t="s">
        <v>45</v>
      </c>
      <c r="B5141">
        <v>2021</v>
      </c>
      <c r="C5141" t="s">
        <v>6</v>
      </c>
      <c r="D5141" t="s">
        <v>7</v>
      </c>
      <c r="E5141">
        <v>100</v>
      </c>
      <c r="F5141" t="s">
        <v>173</v>
      </c>
      <c r="G5141" s="16">
        <v>46298.780196087966</v>
      </c>
    </row>
    <row r="5142" spans="1:7" x14ac:dyDescent="0.35">
      <c r="A5142" t="s">
        <v>45</v>
      </c>
      <c r="B5142">
        <v>2021</v>
      </c>
      <c r="C5142" t="s">
        <v>8</v>
      </c>
      <c r="D5142" t="s">
        <v>9</v>
      </c>
      <c r="E5142">
        <v>1150372769727.9773</v>
      </c>
      <c r="F5142" t="s">
        <v>173</v>
      </c>
      <c r="G5142" s="16">
        <v>46298.780196087966</v>
      </c>
    </row>
    <row r="5143" spans="1:7" x14ac:dyDescent="0.35">
      <c r="A5143" t="s">
        <v>45</v>
      </c>
      <c r="B5143">
        <v>2021</v>
      </c>
      <c r="C5143" t="s">
        <v>10</v>
      </c>
      <c r="D5143" t="s">
        <v>11</v>
      </c>
      <c r="E5143">
        <v>11.811094450607001</v>
      </c>
      <c r="F5143" t="s">
        <v>173</v>
      </c>
      <c r="G5143" s="16">
        <v>46298.780196087966</v>
      </c>
    </row>
    <row r="5144" spans="1:7" x14ac:dyDescent="0.35">
      <c r="A5144" t="s">
        <v>45</v>
      </c>
      <c r="B5144">
        <v>2021</v>
      </c>
      <c r="C5144" t="s">
        <v>12</v>
      </c>
      <c r="D5144" t="s">
        <v>13</v>
      </c>
      <c r="E5144">
        <v>32105.547440050563</v>
      </c>
      <c r="F5144" t="s">
        <v>173</v>
      </c>
      <c r="G5144" s="16">
        <v>46298.780196087966</v>
      </c>
    </row>
    <row r="5145" spans="1:7" x14ac:dyDescent="0.35">
      <c r="A5145" t="s">
        <v>45</v>
      </c>
      <c r="B5145">
        <v>2021</v>
      </c>
      <c r="C5145" t="s">
        <v>14</v>
      </c>
      <c r="D5145" t="s">
        <v>15</v>
      </c>
      <c r="E5145">
        <v>19.596492691332401</v>
      </c>
      <c r="F5145" t="s">
        <v>173</v>
      </c>
      <c r="G5145" s="16">
        <v>46298.780196087966</v>
      </c>
    </row>
    <row r="5146" spans="1:7" x14ac:dyDescent="0.35">
      <c r="A5146" t="s">
        <v>45</v>
      </c>
      <c r="B5146">
        <v>2021</v>
      </c>
      <c r="C5146" t="s">
        <v>16</v>
      </c>
      <c r="D5146" t="s">
        <v>17</v>
      </c>
      <c r="E5146">
        <v>81.408437449999994</v>
      </c>
      <c r="F5146" t="s">
        <v>173</v>
      </c>
      <c r="G5146" s="16">
        <v>46298.780196087966</v>
      </c>
    </row>
    <row r="5147" spans="1:7" x14ac:dyDescent="0.35">
      <c r="A5147" t="s">
        <v>45</v>
      </c>
      <c r="B5147">
        <v>2021</v>
      </c>
      <c r="C5147" t="s">
        <v>18</v>
      </c>
      <c r="D5147" t="s">
        <v>19</v>
      </c>
      <c r="E5147">
        <v>75.721999999999994</v>
      </c>
      <c r="F5147" t="s">
        <v>173</v>
      </c>
      <c r="G5147" s="16">
        <v>46298.780196087966</v>
      </c>
    </row>
    <row r="5148" spans="1:7" x14ac:dyDescent="0.35">
      <c r="A5148" t="s">
        <v>45</v>
      </c>
      <c r="B5148">
        <v>2021</v>
      </c>
      <c r="C5148" t="s">
        <v>20</v>
      </c>
      <c r="D5148" t="s">
        <v>21</v>
      </c>
      <c r="E5148">
        <v>84147318</v>
      </c>
      <c r="F5148" t="s">
        <v>173</v>
      </c>
      <c r="G5148" s="16">
        <v>46298.780196087966</v>
      </c>
    </row>
    <row r="5149" spans="1:7" x14ac:dyDescent="0.35">
      <c r="A5149" t="s">
        <v>45</v>
      </c>
      <c r="B5149">
        <v>2021</v>
      </c>
      <c r="C5149" t="s">
        <v>22</v>
      </c>
      <c r="D5149" t="s">
        <v>23</v>
      </c>
      <c r="E5149">
        <v>69.608897608643744</v>
      </c>
      <c r="F5149" t="s">
        <v>173</v>
      </c>
      <c r="G5149" s="16">
        <v>46298.780196087966</v>
      </c>
    </row>
    <row r="5150" spans="1:7" x14ac:dyDescent="0.35">
      <c r="A5150" t="s">
        <v>45</v>
      </c>
      <c r="B5150">
        <v>2022</v>
      </c>
      <c r="C5150" t="s">
        <v>6</v>
      </c>
      <c r="D5150" t="s">
        <v>7</v>
      </c>
      <c r="E5150">
        <v>100</v>
      </c>
      <c r="F5150" t="s">
        <v>173</v>
      </c>
      <c r="G5150" s="16">
        <v>46298.780196087966</v>
      </c>
    </row>
    <row r="5151" spans="1:7" x14ac:dyDescent="0.35">
      <c r="A5151" t="s">
        <v>45</v>
      </c>
      <c r="B5151">
        <v>2022</v>
      </c>
      <c r="C5151" t="s">
        <v>8</v>
      </c>
      <c r="D5151" t="s">
        <v>9</v>
      </c>
      <c r="E5151">
        <v>1212967141770.1064</v>
      </c>
      <c r="F5151" t="s">
        <v>173</v>
      </c>
      <c r="G5151" s="16">
        <v>46298.780196087966</v>
      </c>
    </row>
    <row r="5152" spans="1:7" x14ac:dyDescent="0.35">
      <c r="A5152" t="s">
        <v>45</v>
      </c>
      <c r="B5152">
        <v>2022</v>
      </c>
      <c r="C5152" t="s">
        <v>10</v>
      </c>
      <c r="D5152" t="s">
        <v>11</v>
      </c>
      <c r="E5152">
        <v>5.4412251132240073</v>
      </c>
      <c r="F5152" t="s">
        <v>173</v>
      </c>
      <c r="G5152" s="16">
        <v>46298.780196087966</v>
      </c>
    </row>
    <row r="5153" spans="1:7" x14ac:dyDescent="0.35">
      <c r="A5153" t="s">
        <v>45</v>
      </c>
      <c r="B5153">
        <v>2022</v>
      </c>
      <c r="C5153" t="s">
        <v>12</v>
      </c>
      <c r="D5153" t="s">
        <v>13</v>
      </c>
      <c r="E5153">
        <v>33520.811138420824</v>
      </c>
      <c r="F5153" t="s">
        <v>173</v>
      </c>
      <c r="G5153" s="16">
        <v>46298.780196087966</v>
      </c>
    </row>
    <row r="5154" spans="1:7" x14ac:dyDescent="0.35">
      <c r="A5154" t="s">
        <v>45</v>
      </c>
      <c r="B5154">
        <v>2022</v>
      </c>
      <c r="C5154" t="s">
        <v>14</v>
      </c>
      <c r="D5154" t="s">
        <v>15</v>
      </c>
      <c r="E5154">
        <v>72.308835989120652</v>
      </c>
      <c r="F5154" t="s">
        <v>173</v>
      </c>
      <c r="G5154" s="16">
        <v>46298.780196087966</v>
      </c>
    </row>
    <row r="5155" spans="1:7" x14ac:dyDescent="0.35">
      <c r="A5155" t="s">
        <v>45</v>
      </c>
      <c r="B5155">
        <v>2022</v>
      </c>
      <c r="C5155" t="s">
        <v>16</v>
      </c>
      <c r="D5155" t="s">
        <v>17</v>
      </c>
      <c r="E5155">
        <v>83.437165759999999</v>
      </c>
      <c r="F5155" t="s">
        <v>173</v>
      </c>
      <c r="G5155" s="16">
        <v>46298.780196087966</v>
      </c>
    </row>
    <row r="5156" spans="1:7" x14ac:dyDescent="0.35">
      <c r="A5156" t="s">
        <v>45</v>
      </c>
      <c r="B5156">
        <v>2022</v>
      </c>
      <c r="C5156" t="s">
        <v>18</v>
      </c>
      <c r="D5156" t="s">
        <v>19</v>
      </c>
      <c r="E5156">
        <v>77.590999999999994</v>
      </c>
      <c r="F5156" t="s">
        <v>173</v>
      </c>
      <c r="G5156" s="16">
        <v>46298.780196087966</v>
      </c>
    </row>
    <row r="5157" spans="1:7" x14ac:dyDescent="0.35">
      <c r="A5157" t="s">
        <v>45</v>
      </c>
      <c r="B5157">
        <v>2022</v>
      </c>
      <c r="C5157" t="s">
        <v>20</v>
      </c>
      <c r="D5157" t="s">
        <v>21</v>
      </c>
      <c r="E5157">
        <v>84979913</v>
      </c>
      <c r="F5157" t="s">
        <v>173</v>
      </c>
      <c r="G5157" s="16">
        <v>46298.780196087966</v>
      </c>
    </row>
    <row r="5158" spans="1:7" x14ac:dyDescent="0.35">
      <c r="A5158" t="s">
        <v>45</v>
      </c>
      <c r="B5158">
        <v>2022</v>
      </c>
      <c r="C5158" t="s">
        <v>22</v>
      </c>
      <c r="D5158" t="s">
        <v>23</v>
      </c>
      <c r="E5158">
        <v>79.898272231434092</v>
      </c>
      <c r="F5158" t="s">
        <v>173</v>
      </c>
      <c r="G5158" s="16">
        <v>46298.780196087966</v>
      </c>
    </row>
    <row r="5159" spans="1:7" x14ac:dyDescent="0.35">
      <c r="A5159" t="s">
        <v>45</v>
      </c>
      <c r="B5159">
        <v>2023</v>
      </c>
      <c r="C5159" t="s">
        <v>6</v>
      </c>
      <c r="D5159" t="s">
        <v>7</v>
      </c>
      <c r="E5159">
        <v>100</v>
      </c>
      <c r="F5159" t="s">
        <v>173</v>
      </c>
      <c r="G5159" s="16">
        <v>46298.780196087966</v>
      </c>
    </row>
    <row r="5160" spans="1:7" x14ac:dyDescent="0.35">
      <c r="A5160" t="s">
        <v>45</v>
      </c>
      <c r="B5160">
        <v>2023</v>
      </c>
      <c r="C5160" t="s">
        <v>8</v>
      </c>
      <c r="D5160" t="s">
        <v>9</v>
      </c>
      <c r="E5160">
        <v>1274162834489.9939</v>
      </c>
      <c r="F5160" t="s">
        <v>173</v>
      </c>
      <c r="G5160" s="16">
        <v>46298.780196087966</v>
      </c>
    </row>
    <row r="5161" spans="1:7" x14ac:dyDescent="0.35">
      <c r="A5161" t="s">
        <v>45</v>
      </c>
      <c r="B5161">
        <v>2023</v>
      </c>
      <c r="C5161" t="s">
        <v>10</v>
      </c>
      <c r="D5161" t="s">
        <v>11</v>
      </c>
      <c r="E5161">
        <v>5.0451236981228931</v>
      </c>
      <c r="F5161" t="s">
        <v>173</v>
      </c>
      <c r="G5161" s="16">
        <v>46298.780196087966</v>
      </c>
    </row>
    <row r="5162" spans="1:7" x14ac:dyDescent="0.35">
      <c r="A5162" t="s">
        <v>45</v>
      </c>
      <c r="B5162">
        <v>2023</v>
      </c>
      <c r="C5162" t="s">
        <v>12</v>
      </c>
      <c r="D5162" t="s">
        <v>13</v>
      </c>
      <c r="E5162">
        <v>35069.170171468468</v>
      </c>
      <c r="F5162" t="s">
        <v>173</v>
      </c>
      <c r="G5162" s="16">
        <v>46298.780196087966</v>
      </c>
    </row>
    <row r="5163" spans="1:7" x14ac:dyDescent="0.35">
      <c r="A5163" t="s">
        <v>45</v>
      </c>
      <c r="B5163">
        <v>2023</v>
      </c>
      <c r="C5163" t="s">
        <v>14</v>
      </c>
      <c r="D5163" t="s">
        <v>15</v>
      </c>
      <c r="E5163">
        <v>53.859408759331508</v>
      </c>
      <c r="F5163" t="s">
        <v>173</v>
      </c>
      <c r="G5163" s="16">
        <v>46298.780196087966</v>
      </c>
    </row>
    <row r="5164" spans="1:7" x14ac:dyDescent="0.35">
      <c r="A5164" t="s">
        <v>45</v>
      </c>
      <c r="B5164">
        <v>2023</v>
      </c>
      <c r="C5164" t="s">
        <v>16</v>
      </c>
      <c r="D5164" t="s">
        <v>17</v>
      </c>
      <c r="E5164">
        <v>85.960741549999995</v>
      </c>
      <c r="F5164" t="s">
        <v>173</v>
      </c>
      <c r="G5164" s="16">
        <v>46298.780196087966</v>
      </c>
    </row>
    <row r="5165" spans="1:7" x14ac:dyDescent="0.35">
      <c r="A5165" t="s">
        <v>45</v>
      </c>
      <c r="B5165">
        <v>2023</v>
      </c>
      <c r="C5165" t="s">
        <v>18</v>
      </c>
      <c r="D5165" t="s">
        <v>19</v>
      </c>
      <c r="E5165">
        <v>77.156000000000006</v>
      </c>
      <c r="F5165" t="s">
        <v>173</v>
      </c>
      <c r="G5165" s="16">
        <v>46298.780196087966</v>
      </c>
    </row>
    <row r="5166" spans="1:7" x14ac:dyDescent="0.35">
      <c r="A5166" t="s">
        <v>45</v>
      </c>
      <c r="B5166">
        <v>2023</v>
      </c>
      <c r="C5166" t="s">
        <v>20</v>
      </c>
      <c r="D5166" t="s">
        <v>21</v>
      </c>
      <c r="E5166">
        <v>85325965</v>
      </c>
      <c r="F5166" t="s">
        <v>173</v>
      </c>
      <c r="G5166" s="16">
        <v>46298.780196087966</v>
      </c>
    </row>
    <row r="5167" spans="1:7" x14ac:dyDescent="0.35">
      <c r="A5167" t="s">
        <v>45</v>
      </c>
      <c r="B5167">
        <v>2023</v>
      </c>
      <c r="C5167" t="s">
        <v>22</v>
      </c>
      <c r="D5167" t="s">
        <v>23</v>
      </c>
      <c r="E5167">
        <v>65.683208473866685</v>
      </c>
      <c r="F5167" t="s">
        <v>173</v>
      </c>
      <c r="G5167" s="16">
        <v>46298.780196087966</v>
      </c>
    </row>
    <row r="5168" spans="1:7" x14ac:dyDescent="0.35">
      <c r="A5168" t="s">
        <v>45</v>
      </c>
      <c r="B5168">
        <v>2024</v>
      </c>
      <c r="C5168" t="s">
        <v>6</v>
      </c>
      <c r="D5168" t="s">
        <v>7</v>
      </c>
      <c r="E5168">
        <v>100</v>
      </c>
      <c r="F5168" t="s">
        <v>173</v>
      </c>
      <c r="G5168" s="16">
        <v>46298.780196087966</v>
      </c>
    </row>
    <row r="5169" spans="1:7" x14ac:dyDescent="0.35">
      <c r="A5169" t="s">
        <v>45</v>
      </c>
      <c r="B5169">
        <v>2024</v>
      </c>
      <c r="C5169" t="s">
        <v>8</v>
      </c>
      <c r="D5169" t="s">
        <v>9</v>
      </c>
      <c r="E5169">
        <v>1316562171166.7805</v>
      </c>
      <c r="F5169" t="s">
        <v>173</v>
      </c>
      <c r="G5169" s="16">
        <v>46298.780196087966</v>
      </c>
    </row>
    <row r="5170" spans="1:7" x14ac:dyDescent="0.35">
      <c r="A5170" t="s">
        <v>45</v>
      </c>
      <c r="B5170">
        <v>2024</v>
      </c>
      <c r="C5170" t="s">
        <v>10</v>
      </c>
      <c r="D5170" t="s">
        <v>11</v>
      </c>
      <c r="E5170">
        <v>3.3276230893798981</v>
      </c>
      <c r="F5170" t="s">
        <v>173</v>
      </c>
      <c r="G5170" s="16">
        <v>46298.780196087966</v>
      </c>
    </row>
    <row r="5171" spans="1:7" x14ac:dyDescent="0.35">
      <c r="A5171" t="s">
        <v>45</v>
      </c>
      <c r="B5171">
        <v>2024</v>
      </c>
      <c r="C5171" t="s">
        <v>12</v>
      </c>
      <c r="D5171" t="s">
        <v>13</v>
      </c>
      <c r="E5171">
        <v>36154.490436557004</v>
      </c>
      <c r="F5171" t="s">
        <v>173</v>
      </c>
      <c r="G5171" s="16">
        <v>46298.780196087966</v>
      </c>
    </row>
    <row r="5172" spans="1:7" x14ac:dyDescent="0.35">
      <c r="A5172" t="s">
        <v>45</v>
      </c>
      <c r="B5172">
        <v>2024</v>
      </c>
      <c r="C5172" t="s">
        <v>14</v>
      </c>
      <c r="D5172" t="s">
        <v>15</v>
      </c>
      <c r="E5172">
        <v>58.506450730034153</v>
      </c>
      <c r="F5172" t="s">
        <v>173</v>
      </c>
      <c r="G5172" s="16">
        <v>46298.780196087966</v>
      </c>
    </row>
    <row r="5173" spans="1:7" x14ac:dyDescent="0.35">
      <c r="A5173" t="s">
        <v>45</v>
      </c>
      <c r="B5173">
        <v>2024</v>
      </c>
      <c r="C5173" t="s">
        <v>16</v>
      </c>
      <c r="D5173" t="s">
        <v>17</v>
      </c>
      <c r="E5173">
        <v>87.307876699999994</v>
      </c>
      <c r="F5173" t="s">
        <v>173</v>
      </c>
      <c r="G5173" s="16">
        <v>46298.780196087966</v>
      </c>
    </row>
    <row r="5174" spans="1:7" x14ac:dyDescent="0.35">
      <c r="A5174" t="s">
        <v>45</v>
      </c>
      <c r="B5174">
        <v>2024</v>
      </c>
      <c r="C5174" t="s">
        <v>18</v>
      </c>
      <c r="D5174" t="s">
        <v>19</v>
      </c>
      <c r="E5174">
        <v>77.421000000000006</v>
      </c>
      <c r="F5174" t="s">
        <v>173</v>
      </c>
      <c r="G5174" s="16">
        <v>46298.780196087966</v>
      </c>
    </row>
    <row r="5175" spans="1:7" x14ac:dyDescent="0.35">
      <c r="A5175" t="s">
        <v>45</v>
      </c>
      <c r="B5175">
        <v>2024</v>
      </c>
      <c r="C5175" t="s">
        <v>20</v>
      </c>
      <c r="D5175" t="s">
        <v>21</v>
      </c>
      <c r="E5175">
        <v>85518661</v>
      </c>
      <c r="F5175" t="s">
        <v>173</v>
      </c>
      <c r="G5175" s="16">
        <v>46298.780196087966</v>
      </c>
    </row>
    <row r="5176" spans="1:7" x14ac:dyDescent="0.35">
      <c r="A5176" t="s">
        <v>45</v>
      </c>
      <c r="B5176">
        <v>2024</v>
      </c>
      <c r="C5176" t="s">
        <v>22</v>
      </c>
      <c r="D5176" t="s">
        <v>23</v>
      </c>
      <c r="E5176">
        <v>54.598806119591558</v>
      </c>
      <c r="F5176" t="s">
        <v>173</v>
      </c>
      <c r="G5176" s="16">
        <v>46298.780196087966</v>
      </c>
    </row>
    <row r="5177" spans="1:7" x14ac:dyDescent="0.35">
      <c r="A5177" t="s">
        <v>46</v>
      </c>
      <c r="B5177">
        <v>2000</v>
      </c>
      <c r="C5177" t="s">
        <v>6</v>
      </c>
      <c r="D5177" t="s">
        <v>7</v>
      </c>
      <c r="E5177">
        <v>100</v>
      </c>
      <c r="F5177" t="s">
        <v>173</v>
      </c>
      <c r="G5177" s="16">
        <v>46298.780196087966</v>
      </c>
    </row>
    <row r="5178" spans="1:7" x14ac:dyDescent="0.35">
      <c r="A5178" t="s">
        <v>46</v>
      </c>
      <c r="B5178">
        <v>2000</v>
      </c>
      <c r="C5178" t="s">
        <v>8</v>
      </c>
      <c r="D5178" t="s">
        <v>9</v>
      </c>
      <c r="E5178">
        <v>13717679619695.082</v>
      </c>
      <c r="F5178" t="s">
        <v>173</v>
      </c>
      <c r="G5178" s="16">
        <v>46298.780196087966</v>
      </c>
    </row>
    <row r="5179" spans="1:7" x14ac:dyDescent="0.35">
      <c r="A5179" t="s">
        <v>46</v>
      </c>
      <c r="B5179">
        <v>2000</v>
      </c>
      <c r="C5179" t="s">
        <v>10</v>
      </c>
      <c r="D5179" t="s">
        <v>11</v>
      </c>
      <c r="E5179">
        <v>4.0775857599779926</v>
      </c>
      <c r="F5179" t="s">
        <v>173</v>
      </c>
      <c r="G5179" s="16">
        <v>46298.780196087966</v>
      </c>
    </row>
    <row r="5180" spans="1:7" x14ac:dyDescent="0.35">
      <c r="A5180" t="s">
        <v>46</v>
      </c>
      <c r="B5180">
        <v>2000</v>
      </c>
      <c r="C5180" t="s">
        <v>12</v>
      </c>
      <c r="D5180" t="s">
        <v>13</v>
      </c>
      <c r="E5180">
        <v>55045.674531155943</v>
      </c>
      <c r="F5180" t="s">
        <v>173</v>
      </c>
      <c r="G5180" s="16">
        <v>46298.780196087966</v>
      </c>
    </row>
    <row r="5181" spans="1:7" x14ac:dyDescent="0.35">
      <c r="A5181" t="s">
        <v>46</v>
      </c>
      <c r="B5181">
        <v>2000</v>
      </c>
      <c r="C5181" t="s">
        <v>14</v>
      </c>
      <c r="D5181" t="s">
        <v>15</v>
      </c>
      <c r="E5181">
        <v>3.3768572714992908</v>
      </c>
      <c r="F5181" t="s">
        <v>173</v>
      </c>
      <c r="G5181" s="16">
        <v>46298.780196087966</v>
      </c>
    </row>
    <row r="5182" spans="1:7" x14ac:dyDescent="0.35">
      <c r="A5182" t="s">
        <v>46</v>
      </c>
      <c r="B5182">
        <v>2000</v>
      </c>
      <c r="C5182" t="s">
        <v>16</v>
      </c>
      <c r="D5182" t="s">
        <v>17</v>
      </c>
      <c r="E5182">
        <v>43.079162637520099</v>
      </c>
      <c r="F5182" t="s">
        <v>173</v>
      </c>
      <c r="G5182" s="16">
        <v>46298.780196087966</v>
      </c>
    </row>
    <row r="5183" spans="1:7" x14ac:dyDescent="0.35">
      <c r="A5183" t="s">
        <v>46</v>
      </c>
      <c r="B5183">
        <v>2000</v>
      </c>
      <c r="C5183" t="s">
        <v>18</v>
      </c>
      <c r="D5183" t="s">
        <v>19</v>
      </c>
      <c r="E5183">
        <v>76.636585365853662</v>
      </c>
      <c r="F5183" t="s">
        <v>173</v>
      </c>
      <c r="G5183" s="16">
        <v>46298.780196087966</v>
      </c>
    </row>
    <row r="5184" spans="1:7" x14ac:dyDescent="0.35">
      <c r="A5184" t="s">
        <v>46</v>
      </c>
      <c r="B5184">
        <v>2000</v>
      </c>
      <c r="C5184" t="s">
        <v>20</v>
      </c>
      <c r="D5184" t="s">
        <v>21</v>
      </c>
      <c r="E5184">
        <v>282162411</v>
      </c>
      <c r="F5184" t="s">
        <v>173</v>
      </c>
      <c r="G5184" s="16">
        <v>46298.780196087966</v>
      </c>
    </row>
    <row r="5185" spans="1:7" x14ac:dyDescent="0.35">
      <c r="A5185" t="s">
        <v>46</v>
      </c>
      <c r="B5185">
        <v>2000</v>
      </c>
      <c r="C5185" t="s">
        <v>22</v>
      </c>
      <c r="D5185" t="s">
        <v>23</v>
      </c>
      <c r="E5185">
        <v>25.102985556853646</v>
      </c>
      <c r="F5185" t="s">
        <v>173</v>
      </c>
      <c r="G5185" s="16">
        <v>46298.780196087966</v>
      </c>
    </row>
    <row r="5186" spans="1:7" x14ac:dyDescent="0.35">
      <c r="A5186" t="s">
        <v>46</v>
      </c>
      <c r="B5186">
        <v>2001</v>
      </c>
      <c r="C5186" t="s">
        <v>6</v>
      </c>
      <c r="D5186" t="s">
        <v>7</v>
      </c>
      <c r="E5186">
        <v>100</v>
      </c>
      <c r="F5186" t="s">
        <v>173</v>
      </c>
      <c r="G5186" s="16">
        <v>46298.780196087966</v>
      </c>
    </row>
    <row r="5187" spans="1:7" x14ac:dyDescent="0.35">
      <c r="A5187" t="s">
        <v>46</v>
      </c>
      <c r="B5187">
        <v>2001</v>
      </c>
      <c r="C5187" t="s">
        <v>8</v>
      </c>
      <c r="D5187" t="s">
        <v>9</v>
      </c>
      <c r="E5187">
        <v>13848757307490.389</v>
      </c>
      <c r="F5187" t="s">
        <v>173</v>
      </c>
      <c r="G5187" s="16">
        <v>46298.780196087966</v>
      </c>
    </row>
    <row r="5188" spans="1:7" x14ac:dyDescent="0.35">
      <c r="A5188" t="s">
        <v>46</v>
      </c>
      <c r="B5188">
        <v>2001</v>
      </c>
      <c r="C5188" t="s">
        <v>10</v>
      </c>
      <c r="D5188" t="s">
        <v>11</v>
      </c>
      <c r="E5188">
        <v>0.95553833759984741</v>
      </c>
      <c r="F5188" t="s">
        <v>173</v>
      </c>
      <c r="G5188" s="16">
        <v>46298.780196087966</v>
      </c>
    </row>
    <row r="5189" spans="1:7" x14ac:dyDescent="0.35">
      <c r="A5189" t="s">
        <v>46</v>
      </c>
      <c r="B5189">
        <v>2001</v>
      </c>
      <c r="C5189" t="s">
        <v>12</v>
      </c>
      <c r="D5189" t="s">
        <v>13</v>
      </c>
      <c r="E5189">
        <v>55024.354276628139</v>
      </c>
      <c r="F5189" t="s">
        <v>173</v>
      </c>
      <c r="G5189" s="16">
        <v>46298.780196087966</v>
      </c>
    </row>
    <row r="5190" spans="1:7" x14ac:dyDescent="0.35">
      <c r="A5190" t="s">
        <v>46</v>
      </c>
      <c r="B5190">
        <v>2001</v>
      </c>
      <c r="C5190" t="s">
        <v>14</v>
      </c>
      <c r="D5190" t="s">
        <v>15</v>
      </c>
      <c r="E5190">
        <v>2.8261711188540719</v>
      </c>
      <c r="F5190" t="s">
        <v>173</v>
      </c>
      <c r="G5190" s="16">
        <v>46298.780196087966</v>
      </c>
    </row>
    <row r="5191" spans="1:7" x14ac:dyDescent="0.35">
      <c r="A5191" t="s">
        <v>46</v>
      </c>
      <c r="B5191">
        <v>2001</v>
      </c>
      <c r="C5191" t="s">
        <v>16</v>
      </c>
      <c r="D5191" t="s">
        <v>17</v>
      </c>
      <c r="E5191">
        <v>49.080831589695102</v>
      </c>
      <c r="F5191" t="s">
        <v>173</v>
      </c>
      <c r="G5191" s="16">
        <v>46298.780196087966</v>
      </c>
    </row>
    <row r="5192" spans="1:7" x14ac:dyDescent="0.35">
      <c r="A5192" t="s">
        <v>46</v>
      </c>
      <c r="B5192">
        <v>2001</v>
      </c>
      <c r="C5192" t="s">
        <v>18</v>
      </c>
      <c r="D5192" t="s">
        <v>19</v>
      </c>
      <c r="E5192">
        <v>76.836585365853665</v>
      </c>
      <c r="F5192" t="s">
        <v>173</v>
      </c>
      <c r="G5192" s="16">
        <v>46298.780196087966</v>
      </c>
    </row>
    <row r="5193" spans="1:7" x14ac:dyDescent="0.35">
      <c r="A5193" t="s">
        <v>46</v>
      </c>
      <c r="B5193">
        <v>2001</v>
      </c>
      <c r="C5193" t="s">
        <v>20</v>
      </c>
      <c r="D5193" t="s">
        <v>21</v>
      </c>
      <c r="E5193">
        <v>284968955</v>
      </c>
      <c r="F5193" t="s">
        <v>173</v>
      </c>
      <c r="G5193" s="16">
        <v>46298.780196087966</v>
      </c>
    </row>
    <row r="5194" spans="1:7" x14ac:dyDescent="0.35">
      <c r="A5194" t="s">
        <v>46</v>
      </c>
      <c r="B5194">
        <v>2001</v>
      </c>
      <c r="C5194" t="s">
        <v>22</v>
      </c>
      <c r="D5194" t="s">
        <v>23</v>
      </c>
      <c r="E5194">
        <v>22.967183015497458</v>
      </c>
      <c r="F5194" t="s">
        <v>173</v>
      </c>
      <c r="G5194" s="16">
        <v>46298.780196087966</v>
      </c>
    </row>
    <row r="5195" spans="1:7" x14ac:dyDescent="0.35">
      <c r="A5195" t="s">
        <v>46</v>
      </c>
      <c r="B5195">
        <v>2002</v>
      </c>
      <c r="C5195" t="s">
        <v>6</v>
      </c>
      <c r="D5195" t="s">
        <v>7</v>
      </c>
      <c r="E5195">
        <v>100</v>
      </c>
      <c r="F5195" t="s">
        <v>173</v>
      </c>
      <c r="G5195" s="16">
        <v>46298.780196087966</v>
      </c>
    </row>
    <row r="5196" spans="1:7" x14ac:dyDescent="0.35">
      <c r="A5196" t="s">
        <v>46</v>
      </c>
      <c r="B5196">
        <v>2002</v>
      </c>
      <c r="C5196" t="s">
        <v>8</v>
      </c>
      <c r="D5196" t="s">
        <v>9</v>
      </c>
      <c r="E5196">
        <v>14084248131472.203</v>
      </c>
      <c r="F5196" t="s">
        <v>173</v>
      </c>
      <c r="G5196" s="16">
        <v>46298.780196087966</v>
      </c>
    </row>
    <row r="5197" spans="1:7" x14ac:dyDescent="0.35">
      <c r="A5197" t="s">
        <v>46</v>
      </c>
      <c r="B5197">
        <v>2002</v>
      </c>
      <c r="C5197" t="s">
        <v>10</v>
      </c>
      <c r="D5197" t="s">
        <v>11</v>
      </c>
      <c r="E5197">
        <v>1.7004473307828505</v>
      </c>
      <c r="F5197" t="s">
        <v>173</v>
      </c>
      <c r="G5197" s="16">
        <v>46298.780196087966</v>
      </c>
    </row>
    <row r="5198" spans="1:7" x14ac:dyDescent="0.35">
      <c r="A5198" t="s">
        <v>46</v>
      </c>
      <c r="B5198">
        <v>2002</v>
      </c>
      <c r="C5198" t="s">
        <v>12</v>
      </c>
      <c r="D5198" t="s">
        <v>13</v>
      </c>
      <c r="E5198">
        <v>55443.219943568329</v>
      </c>
      <c r="F5198" t="s">
        <v>173</v>
      </c>
      <c r="G5198" s="16">
        <v>46298.780196087966</v>
      </c>
    </row>
    <row r="5199" spans="1:7" x14ac:dyDescent="0.35">
      <c r="A5199" t="s">
        <v>46</v>
      </c>
      <c r="B5199">
        <v>2002</v>
      </c>
      <c r="C5199" t="s">
        <v>14</v>
      </c>
      <c r="D5199" t="s">
        <v>15</v>
      </c>
      <c r="E5199">
        <v>1.5860316265060119</v>
      </c>
      <c r="F5199" t="s">
        <v>173</v>
      </c>
      <c r="G5199" s="16">
        <v>46298.780196087966</v>
      </c>
    </row>
    <row r="5200" spans="1:7" x14ac:dyDescent="0.35">
      <c r="A5200" t="s">
        <v>46</v>
      </c>
      <c r="B5200">
        <v>2002</v>
      </c>
      <c r="C5200" t="s">
        <v>16</v>
      </c>
      <c r="D5200" t="s">
        <v>17</v>
      </c>
      <c r="E5200">
        <v>58.785403883695203</v>
      </c>
      <c r="F5200" t="s">
        <v>173</v>
      </c>
      <c r="G5200" s="16">
        <v>46298.780196087966</v>
      </c>
    </row>
    <row r="5201" spans="1:7" x14ac:dyDescent="0.35">
      <c r="A5201" t="s">
        <v>46</v>
      </c>
      <c r="B5201">
        <v>2002</v>
      </c>
      <c r="C5201" t="s">
        <v>18</v>
      </c>
      <c r="D5201" t="s">
        <v>19</v>
      </c>
      <c r="E5201">
        <v>76.936585365853659</v>
      </c>
      <c r="F5201" t="s">
        <v>173</v>
      </c>
      <c r="G5201" s="16">
        <v>46298.780196087966</v>
      </c>
    </row>
    <row r="5202" spans="1:7" x14ac:dyDescent="0.35">
      <c r="A5202" t="s">
        <v>46</v>
      </c>
      <c r="B5202">
        <v>2002</v>
      </c>
      <c r="C5202" t="s">
        <v>20</v>
      </c>
      <c r="D5202" t="s">
        <v>21</v>
      </c>
      <c r="E5202">
        <v>287625193</v>
      </c>
      <c r="F5202" t="s">
        <v>173</v>
      </c>
      <c r="G5202" s="16">
        <v>46298.780196087966</v>
      </c>
    </row>
    <row r="5203" spans="1:7" x14ac:dyDescent="0.35">
      <c r="A5203" t="s">
        <v>46</v>
      </c>
      <c r="B5203">
        <v>2002</v>
      </c>
      <c r="C5203" t="s">
        <v>22</v>
      </c>
      <c r="D5203" t="s">
        <v>23</v>
      </c>
      <c r="E5203">
        <v>22.286384213606453</v>
      </c>
      <c r="F5203" t="s">
        <v>173</v>
      </c>
      <c r="G5203" s="16">
        <v>46298.780196087966</v>
      </c>
    </row>
    <row r="5204" spans="1:7" x14ac:dyDescent="0.35">
      <c r="A5204" t="s">
        <v>46</v>
      </c>
      <c r="B5204">
        <v>2003</v>
      </c>
      <c r="C5204" t="s">
        <v>6</v>
      </c>
      <c r="D5204" t="s">
        <v>7</v>
      </c>
      <c r="E5204">
        <v>100</v>
      </c>
      <c r="F5204" t="s">
        <v>173</v>
      </c>
      <c r="G5204" s="16">
        <v>46298.780196087966</v>
      </c>
    </row>
    <row r="5205" spans="1:7" x14ac:dyDescent="0.35">
      <c r="A5205" t="s">
        <v>46</v>
      </c>
      <c r="B5205">
        <v>2003</v>
      </c>
      <c r="C5205" t="s">
        <v>8</v>
      </c>
      <c r="D5205" t="s">
        <v>9</v>
      </c>
      <c r="E5205">
        <v>14477988212190.066</v>
      </c>
      <c r="F5205" t="s">
        <v>173</v>
      </c>
      <c r="G5205" s="16">
        <v>46298.780196087966</v>
      </c>
    </row>
    <row r="5206" spans="1:7" x14ac:dyDescent="0.35">
      <c r="A5206" t="s">
        <v>46</v>
      </c>
      <c r="B5206">
        <v>2003</v>
      </c>
      <c r="C5206" t="s">
        <v>10</v>
      </c>
      <c r="D5206" t="s">
        <v>11</v>
      </c>
      <c r="E5206">
        <v>2.7956059637860449</v>
      </c>
      <c r="F5206" t="s">
        <v>173</v>
      </c>
      <c r="G5206" s="16">
        <v>46298.780196087966</v>
      </c>
    </row>
    <row r="5207" spans="1:7" x14ac:dyDescent="0.35">
      <c r="A5207" t="s">
        <v>46</v>
      </c>
      <c r="B5207">
        <v>2003</v>
      </c>
      <c r="C5207" t="s">
        <v>12</v>
      </c>
      <c r="D5207" t="s">
        <v>13</v>
      </c>
      <c r="E5207">
        <v>56505.446878411203</v>
      </c>
      <c r="F5207" t="s">
        <v>173</v>
      </c>
      <c r="G5207" s="16">
        <v>46298.780196087966</v>
      </c>
    </row>
    <row r="5208" spans="1:7" x14ac:dyDescent="0.35">
      <c r="A5208" t="s">
        <v>46</v>
      </c>
      <c r="B5208">
        <v>2003</v>
      </c>
      <c r="C5208" t="s">
        <v>14</v>
      </c>
      <c r="D5208" t="s">
        <v>15</v>
      </c>
      <c r="E5208">
        <v>2.2700949733611471</v>
      </c>
      <c r="F5208" t="s">
        <v>173</v>
      </c>
      <c r="G5208" s="16">
        <v>46298.780196087966</v>
      </c>
    </row>
    <row r="5209" spans="1:7" x14ac:dyDescent="0.35">
      <c r="A5209" t="s">
        <v>46</v>
      </c>
      <c r="B5209">
        <v>2003</v>
      </c>
      <c r="C5209" t="s">
        <v>16</v>
      </c>
      <c r="D5209" t="s">
        <v>17</v>
      </c>
      <c r="E5209">
        <v>61.6971171244207</v>
      </c>
      <c r="F5209" t="s">
        <v>173</v>
      </c>
      <c r="G5209" s="16">
        <v>46298.780196087966</v>
      </c>
    </row>
    <row r="5210" spans="1:7" x14ac:dyDescent="0.35">
      <c r="A5210" t="s">
        <v>46</v>
      </c>
      <c r="B5210">
        <v>2003</v>
      </c>
      <c r="C5210" t="s">
        <v>18</v>
      </c>
      <c r="D5210" t="s">
        <v>19</v>
      </c>
      <c r="E5210">
        <v>77.036585365853668</v>
      </c>
      <c r="F5210" t="s">
        <v>173</v>
      </c>
      <c r="G5210" s="16">
        <v>46298.780196087966</v>
      </c>
    </row>
    <row r="5211" spans="1:7" x14ac:dyDescent="0.35">
      <c r="A5211" t="s">
        <v>46</v>
      </c>
      <c r="B5211">
        <v>2003</v>
      </c>
      <c r="C5211" t="s">
        <v>20</v>
      </c>
      <c r="D5211" t="s">
        <v>21</v>
      </c>
      <c r="E5211">
        <v>290107933</v>
      </c>
      <c r="F5211" t="s">
        <v>173</v>
      </c>
      <c r="G5211" s="16">
        <v>46298.780196087966</v>
      </c>
    </row>
    <row r="5212" spans="1:7" x14ac:dyDescent="0.35">
      <c r="A5212" t="s">
        <v>46</v>
      </c>
      <c r="B5212">
        <v>2003</v>
      </c>
      <c r="C5212" t="s">
        <v>22</v>
      </c>
      <c r="D5212" t="s">
        <v>23</v>
      </c>
      <c r="E5212">
        <v>22.627297286681301</v>
      </c>
      <c r="F5212" t="s">
        <v>173</v>
      </c>
      <c r="G5212" s="16">
        <v>46298.780196087966</v>
      </c>
    </row>
    <row r="5213" spans="1:7" x14ac:dyDescent="0.35">
      <c r="A5213" t="s">
        <v>46</v>
      </c>
      <c r="B5213">
        <v>2004</v>
      </c>
      <c r="C5213" t="s">
        <v>6</v>
      </c>
      <c r="D5213" t="s">
        <v>7</v>
      </c>
      <c r="E5213">
        <v>100</v>
      </c>
      <c r="F5213" t="s">
        <v>173</v>
      </c>
      <c r="G5213" s="16">
        <v>46298.780196087966</v>
      </c>
    </row>
    <row r="5214" spans="1:7" x14ac:dyDescent="0.35">
      <c r="A5214" t="s">
        <v>46</v>
      </c>
      <c r="B5214">
        <v>2004</v>
      </c>
      <c r="C5214" t="s">
        <v>8</v>
      </c>
      <c r="D5214" t="s">
        <v>9</v>
      </c>
      <c r="E5214">
        <v>15035068144287</v>
      </c>
      <c r="F5214" t="s">
        <v>173</v>
      </c>
      <c r="G5214" s="16">
        <v>46298.780196087966</v>
      </c>
    </row>
    <row r="5215" spans="1:7" x14ac:dyDescent="0.35">
      <c r="A5215" t="s">
        <v>46</v>
      </c>
      <c r="B5215">
        <v>2004</v>
      </c>
      <c r="C5215" t="s">
        <v>10</v>
      </c>
      <c r="D5215" t="s">
        <v>11</v>
      </c>
      <c r="E5215">
        <v>3.8477716926712731</v>
      </c>
      <c r="F5215" t="s">
        <v>173</v>
      </c>
      <c r="G5215" s="16">
        <v>46298.780196087966</v>
      </c>
    </row>
    <row r="5216" spans="1:7" x14ac:dyDescent="0.35">
      <c r="A5216" t="s">
        <v>46</v>
      </c>
      <c r="B5216">
        <v>2004</v>
      </c>
      <c r="C5216" t="s">
        <v>12</v>
      </c>
      <c r="D5216" t="s">
        <v>13</v>
      </c>
      <c r="E5216">
        <v>58139.082019522946</v>
      </c>
      <c r="F5216" t="s">
        <v>173</v>
      </c>
      <c r="G5216" s="16">
        <v>46298.780196087966</v>
      </c>
    </row>
    <row r="5217" spans="1:7" x14ac:dyDescent="0.35">
      <c r="A5217" t="s">
        <v>46</v>
      </c>
      <c r="B5217">
        <v>2004</v>
      </c>
      <c r="C5217" t="s">
        <v>14</v>
      </c>
      <c r="D5217" t="s">
        <v>15</v>
      </c>
      <c r="E5217">
        <v>2.6772366930917189</v>
      </c>
      <c r="F5217" t="s">
        <v>173</v>
      </c>
      <c r="G5217" s="16">
        <v>46298.780196087966</v>
      </c>
    </row>
    <row r="5218" spans="1:7" x14ac:dyDescent="0.35">
      <c r="A5218" t="s">
        <v>46</v>
      </c>
      <c r="B5218">
        <v>2004</v>
      </c>
      <c r="C5218" t="s">
        <v>16</v>
      </c>
      <c r="D5218" t="s">
        <v>17</v>
      </c>
      <c r="E5218">
        <v>64.758256475989597</v>
      </c>
      <c r="F5218" t="s">
        <v>173</v>
      </c>
      <c r="G5218" s="16">
        <v>46298.780196087966</v>
      </c>
    </row>
    <row r="5219" spans="1:7" x14ac:dyDescent="0.35">
      <c r="A5219" t="s">
        <v>46</v>
      </c>
      <c r="B5219">
        <v>2004</v>
      </c>
      <c r="C5219" t="s">
        <v>18</v>
      </c>
      <c r="D5219" t="s">
        <v>19</v>
      </c>
      <c r="E5219">
        <v>77.487804878048777</v>
      </c>
      <c r="F5219" t="s">
        <v>173</v>
      </c>
      <c r="G5219" s="16">
        <v>46298.780196087966</v>
      </c>
    </row>
    <row r="5220" spans="1:7" x14ac:dyDescent="0.35">
      <c r="A5220" t="s">
        <v>46</v>
      </c>
      <c r="B5220">
        <v>2004</v>
      </c>
      <c r="C5220" t="s">
        <v>20</v>
      </c>
      <c r="D5220" t="s">
        <v>21</v>
      </c>
      <c r="E5220">
        <v>292805298</v>
      </c>
      <c r="F5220" t="s">
        <v>173</v>
      </c>
      <c r="G5220" s="16">
        <v>46298.780196087966</v>
      </c>
    </row>
    <row r="5221" spans="1:7" x14ac:dyDescent="0.35">
      <c r="A5221" t="s">
        <v>46</v>
      </c>
      <c r="B5221">
        <v>2004</v>
      </c>
      <c r="C5221" t="s">
        <v>22</v>
      </c>
      <c r="D5221" t="s">
        <v>23</v>
      </c>
      <c r="E5221">
        <v>24.448056657190406</v>
      </c>
      <c r="F5221" t="s">
        <v>173</v>
      </c>
      <c r="G5221" s="16">
        <v>46298.780196087966</v>
      </c>
    </row>
    <row r="5222" spans="1:7" x14ac:dyDescent="0.35">
      <c r="A5222" t="s">
        <v>46</v>
      </c>
      <c r="B5222">
        <v>2005</v>
      </c>
      <c r="C5222" t="s">
        <v>6</v>
      </c>
      <c r="D5222" t="s">
        <v>7</v>
      </c>
      <c r="E5222">
        <v>100</v>
      </c>
      <c r="F5222" t="s">
        <v>173</v>
      </c>
      <c r="G5222" s="16">
        <v>46298.780196087966</v>
      </c>
    </row>
    <row r="5223" spans="1:7" x14ac:dyDescent="0.35">
      <c r="A5223" t="s">
        <v>46</v>
      </c>
      <c r="B5223">
        <v>2005</v>
      </c>
      <c r="C5223" t="s">
        <v>8</v>
      </c>
      <c r="D5223" t="s">
        <v>9</v>
      </c>
      <c r="E5223">
        <v>15558822251170.721</v>
      </c>
      <c r="F5223" t="s">
        <v>173</v>
      </c>
      <c r="G5223" s="16">
        <v>46298.780196087966</v>
      </c>
    </row>
    <row r="5224" spans="1:7" x14ac:dyDescent="0.35">
      <c r="A5224" t="s">
        <v>46</v>
      </c>
      <c r="B5224">
        <v>2005</v>
      </c>
      <c r="C5224" t="s">
        <v>10</v>
      </c>
      <c r="D5224" t="s">
        <v>11</v>
      </c>
      <c r="E5224">
        <v>3.4835499371031204</v>
      </c>
      <c r="F5224" t="s">
        <v>173</v>
      </c>
      <c r="G5224" s="16">
        <v>46298.780196087966</v>
      </c>
    </row>
    <row r="5225" spans="1:7" x14ac:dyDescent="0.35">
      <c r="A5225" t="s">
        <v>46</v>
      </c>
      <c r="B5225">
        <v>2005</v>
      </c>
      <c r="C5225" t="s">
        <v>12</v>
      </c>
      <c r="D5225" t="s">
        <v>13</v>
      </c>
      <c r="E5225">
        <v>59612.390721555887</v>
      </c>
      <c r="F5225" t="s">
        <v>173</v>
      </c>
      <c r="G5225" s="16">
        <v>46298.780196087966</v>
      </c>
    </row>
    <row r="5226" spans="1:7" x14ac:dyDescent="0.35">
      <c r="A5226" t="s">
        <v>46</v>
      </c>
      <c r="B5226">
        <v>2005</v>
      </c>
      <c r="C5226" t="s">
        <v>14</v>
      </c>
      <c r="D5226" t="s">
        <v>15</v>
      </c>
      <c r="E5226">
        <v>3.3927468454955041</v>
      </c>
      <c r="F5226" t="s">
        <v>173</v>
      </c>
      <c r="G5226" s="16">
        <v>46298.780196087966</v>
      </c>
    </row>
    <row r="5227" spans="1:7" x14ac:dyDescent="0.35">
      <c r="A5227" t="s">
        <v>46</v>
      </c>
      <c r="B5227">
        <v>2005</v>
      </c>
      <c r="C5227" t="s">
        <v>16</v>
      </c>
      <c r="D5227" t="s">
        <v>17</v>
      </c>
      <c r="E5227">
        <v>67.968101500000003</v>
      </c>
      <c r="F5227" t="s">
        <v>173</v>
      </c>
      <c r="G5227" s="16">
        <v>46298.780196087966</v>
      </c>
    </row>
    <row r="5228" spans="1:7" x14ac:dyDescent="0.35">
      <c r="A5228" t="s">
        <v>46</v>
      </c>
      <c r="B5228">
        <v>2005</v>
      </c>
      <c r="C5228" t="s">
        <v>18</v>
      </c>
      <c r="D5228" t="s">
        <v>19</v>
      </c>
      <c r="E5228">
        <v>77.487804878048777</v>
      </c>
      <c r="F5228" t="s">
        <v>173</v>
      </c>
      <c r="G5228" s="16">
        <v>46298.780196087966</v>
      </c>
    </row>
    <row r="5229" spans="1:7" x14ac:dyDescent="0.35">
      <c r="A5229" t="s">
        <v>46</v>
      </c>
      <c r="B5229">
        <v>2005</v>
      </c>
      <c r="C5229" t="s">
        <v>20</v>
      </c>
      <c r="D5229" t="s">
        <v>21</v>
      </c>
      <c r="E5229">
        <v>295516599</v>
      </c>
      <c r="F5229" t="s">
        <v>173</v>
      </c>
      <c r="G5229" s="16">
        <v>46298.780196087966</v>
      </c>
    </row>
    <row r="5230" spans="1:7" x14ac:dyDescent="0.35">
      <c r="A5230" t="s">
        <v>46</v>
      </c>
      <c r="B5230">
        <v>2005</v>
      </c>
      <c r="C5230" t="s">
        <v>22</v>
      </c>
      <c r="D5230" t="s">
        <v>23</v>
      </c>
      <c r="E5230">
        <v>25.638557343676915</v>
      </c>
      <c r="F5230" t="s">
        <v>173</v>
      </c>
      <c r="G5230" s="16">
        <v>46298.780196087966</v>
      </c>
    </row>
    <row r="5231" spans="1:7" x14ac:dyDescent="0.35">
      <c r="A5231" t="s">
        <v>46</v>
      </c>
      <c r="B5231">
        <v>2006</v>
      </c>
      <c r="C5231" t="s">
        <v>6</v>
      </c>
      <c r="D5231" t="s">
        <v>7</v>
      </c>
      <c r="E5231">
        <v>100</v>
      </c>
      <c r="F5231" t="s">
        <v>173</v>
      </c>
      <c r="G5231" s="16">
        <v>46298.780196087966</v>
      </c>
    </row>
    <row r="5232" spans="1:7" x14ac:dyDescent="0.35">
      <c r="A5232" t="s">
        <v>46</v>
      </c>
      <c r="B5232">
        <v>2006</v>
      </c>
      <c r="C5232" t="s">
        <v>8</v>
      </c>
      <c r="D5232" t="s">
        <v>9</v>
      </c>
      <c r="E5232">
        <v>15992063823764.863</v>
      </c>
      <c r="F5232" t="s">
        <v>173</v>
      </c>
      <c r="G5232" s="16">
        <v>46298.780196087966</v>
      </c>
    </row>
    <row r="5233" spans="1:7" x14ac:dyDescent="0.35">
      <c r="A5233" t="s">
        <v>46</v>
      </c>
      <c r="B5233">
        <v>2006</v>
      </c>
      <c r="C5233" t="s">
        <v>10</v>
      </c>
      <c r="D5233" t="s">
        <v>11</v>
      </c>
      <c r="E5233">
        <v>2.7845396367423945</v>
      </c>
      <c r="F5233" t="s">
        <v>173</v>
      </c>
      <c r="G5233" s="16">
        <v>46298.780196087966</v>
      </c>
    </row>
    <row r="5234" spans="1:7" x14ac:dyDescent="0.35">
      <c r="A5234" t="s">
        <v>46</v>
      </c>
      <c r="B5234">
        <v>2006</v>
      </c>
      <c r="C5234" t="s">
        <v>12</v>
      </c>
      <c r="D5234" t="s">
        <v>13</v>
      </c>
      <c r="E5234">
        <v>60684.339983253922</v>
      </c>
      <c r="F5234" t="s">
        <v>173</v>
      </c>
      <c r="G5234" s="16">
        <v>46298.780196087966</v>
      </c>
    </row>
    <row r="5235" spans="1:7" x14ac:dyDescent="0.35">
      <c r="A5235" t="s">
        <v>46</v>
      </c>
      <c r="B5235">
        <v>2006</v>
      </c>
      <c r="C5235" t="s">
        <v>14</v>
      </c>
      <c r="D5235" t="s">
        <v>15</v>
      </c>
      <c r="E5235">
        <v>3.2259441007040399</v>
      </c>
      <c r="F5235" t="s">
        <v>173</v>
      </c>
      <c r="G5235" s="16">
        <v>46298.780196087966</v>
      </c>
    </row>
    <row r="5236" spans="1:7" x14ac:dyDescent="0.35">
      <c r="A5236" t="s">
        <v>46</v>
      </c>
      <c r="B5236">
        <v>2006</v>
      </c>
      <c r="C5236" t="s">
        <v>16</v>
      </c>
      <c r="D5236" t="s">
        <v>17</v>
      </c>
      <c r="E5236">
        <v>68.931198120000005</v>
      </c>
      <c r="F5236" t="s">
        <v>173</v>
      </c>
      <c r="G5236" s="16">
        <v>46298.780196087966</v>
      </c>
    </row>
    <row r="5237" spans="1:7" x14ac:dyDescent="0.35">
      <c r="A5237" t="s">
        <v>46</v>
      </c>
      <c r="B5237">
        <v>2006</v>
      </c>
      <c r="C5237" t="s">
        <v>18</v>
      </c>
      <c r="D5237" t="s">
        <v>19</v>
      </c>
      <c r="E5237">
        <v>77.68780487804878</v>
      </c>
      <c r="F5237" t="s">
        <v>173</v>
      </c>
      <c r="G5237" s="16">
        <v>46298.780196087966</v>
      </c>
    </row>
    <row r="5238" spans="1:7" x14ac:dyDescent="0.35">
      <c r="A5238" t="s">
        <v>46</v>
      </c>
      <c r="B5238">
        <v>2006</v>
      </c>
      <c r="C5238" t="s">
        <v>20</v>
      </c>
      <c r="D5238" t="s">
        <v>21</v>
      </c>
      <c r="E5238">
        <v>298379912</v>
      </c>
      <c r="F5238" t="s">
        <v>173</v>
      </c>
      <c r="G5238" s="16">
        <v>46298.780196087966</v>
      </c>
    </row>
    <row r="5239" spans="1:7" x14ac:dyDescent="0.35">
      <c r="A5239" t="s">
        <v>46</v>
      </c>
      <c r="B5239">
        <v>2006</v>
      </c>
      <c r="C5239" t="s">
        <v>22</v>
      </c>
      <c r="D5239" t="s">
        <v>23</v>
      </c>
      <c r="E5239">
        <v>26.975285805890348</v>
      </c>
      <c r="F5239" t="s">
        <v>173</v>
      </c>
      <c r="G5239" s="16">
        <v>46298.780196087966</v>
      </c>
    </row>
    <row r="5240" spans="1:7" x14ac:dyDescent="0.35">
      <c r="A5240" t="s">
        <v>46</v>
      </c>
      <c r="B5240">
        <v>2007</v>
      </c>
      <c r="C5240" t="s">
        <v>6</v>
      </c>
      <c r="D5240" t="s">
        <v>7</v>
      </c>
      <c r="E5240">
        <v>100</v>
      </c>
      <c r="F5240" t="s">
        <v>173</v>
      </c>
      <c r="G5240" s="16">
        <v>46298.780196087966</v>
      </c>
    </row>
    <row r="5241" spans="1:7" x14ac:dyDescent="0.35">
      <c r="A5241" t="s">
        <v>46</v>
      </c>
      <c r="B5241">
        <v>2007</v>
      </c>
      <c r="C5241" t="s">
        <v>8</v>
      </c>
      <c r="D5241" t="s">
        <v>9</v>
      </c>
      <c r="E5241">
        <v>16312522122670.295</v>
      </c>
      <c r="F5241" t="s">
        <v>173</v>
      </c>
      <c r="G5241" s="16">
        <v>46298.780196087966</v>
      </c>
    </row>
    <row r="5242" spans="1:7" x14ac:dyDescent="0.35">
      <c r="A5242" t="s">
        <v>46</v>
      </c>
      <c r="B5242">
        <v>2007</v>
      </c>
      <c r="C5242" t="s">
        <v>10</v>
      </c>
      <c r="D5242" t="s">
        <v>11</v>
      </c>
      <c r="E5242">
        <v>2.003858303949599</v>
      </c>
      <c r="F5242" t="s">
        <v>173</v>
      </c>
      <c r="G5242" s="16">
        <v>46298.780196087966</v>
      </c>
    </row>
    <row r="5243" spans="1:7" x14ac:dyDescent="0.35">
      <c r="A5243" t="s">
        <v>46</v>
      </c>
      <c r="B5243">
        <v>2007</v>
      </c>
      <c r="C5243" t="s">
        <v>12</v>
      </c>
      <c r="D5243" t="s">
        <v>13</v>
      </c>
      <c r="E5243">
        <v>61314.452081636737</v>
      </c>
      <c r="F5243" t="s">
        <v>173</v>
      </c>
      <c r="G5243" s="16">
        <v>46298.780196087966</v>
      </c>
    </row>
    <row r="5244" spans="1:7" x14ac:dyDescent="0.35">
      <c r="A5244" t="s">
        <v>46</v>
      </c>
      <c r="B5244">
        <v>2007</v>
      </c>
      <c r="C5244" t="s">
        <v>14</v>
      </c>
      <c r="D5244" t="s">
        <v>15</v>
      </c>
      <c r="E5244">
        <v>2.8526724815013829</v>
      </c>
      <c r="F5244" t="s">
        <v>173</v>
      </c>
      <c r="G5244" s="16">
        <v>46298.780196087966</v>
      </c>
    </row>
    <row r="5245" spans="1:7" x14ac:dyDescent="0.35">
      <c r="A5245" t="s">
        <v>46</v>
      </c>
      <c r="B5245">
        <v>2007</v>
      </c>
      <c r="C5245" t="s">
        <v>16</v>
      </c>
      <c r="D5245" t="s">
        <v>17</v>
      </c>
      <c r="E5245">
        <v>75</v>
      </c>
      <c r="F5245" t="s">
        <v>173</v>
      </c>
      <c r="G5245" s="16">
        <v>46298.780196087966</v>
      </c>
    </row>
    <row r="5246" spans="1:7" x14ac:dyDescent="0.35">
      <c r="A5246" t="s">
        <v>46</v>
      </c>
      <c r="B5246">
        <v>2007</v>
      </c>
      <c r="C5246" t="s">
        <v>18</v>
      </c>
      <c r="D5246" t="s">
        <v>19</v>
      </c>
      <c r="E5246">
        <v>77.987804878048792</v>
      </c>
      <c r="F5246" t="s">
        <v>173</v>
      </c>
      <c r="G5246" s="16">
        <v>46298.780196087966</v>
      </c>
    </row>
    <row r="5247" spans="1:7" x14ac:dyDescent="0.35">
      <c r="A5247" t="s">
        <v>46</v>
      </c>
      <c r="B5247">
        <v>2007</v>
      </c>
      <c r="C5247" t="s">
        <v>20</v>
      </c>
      <c r="D5247" t="s">
        <v>21</v>
      </c>
      <c r="E5247">
        <v>301231207</v>
      </c>
      <c r="F5247" t="s">
        <v>173</v>
      </c>
      <c r="G5247" s="16">
        <v>46298.780196087966</v>
      </c>
    </row>
    <row r="5248" spans="1:7" x14ac:dyDescent="0.35">
      <c r="A5248" t="s">
        <v>46</v>
      </c>
      <c r="B5248">
        <v>2007</v>
      </c>
      <c r="C5248" t="s">
        <v>22</v>
      </c>
      <c r="D5248" t="s">
        <v>23</v>
      </c>
      <c r="E5248">
        <v>28.012015563109827</v>
      </c>
      <c r="F5248" t="s">
        <v>173</v>
      </c>
      <c r="G5248" s="16">
        <v>46298.780196087966</v>
      </c>
    </row>
    <row r="5249" spans="1:7" x14ac:dyDescent="0.35">
      <c r="A5249" t="s">
        <v>46</v>
      </c>
      <c r="B5249">
        <v>2008</v>
      </c>
      <c r="C5249" t="s">
        <v>6</v>
      </c>
      <c r="D5249" t="s">
        <v>7</v>
      </c>
      <c r="E5249">
        <v>100</v>
      </c>
      <c r="F5249" t="s">
        <v>173</v>
      </c>
      <c r="G5249" s="16">
        <v>46298.780196087966</v>
      </c>
    </row>
    <row r="5250" spans="1:7" x14ac:dyDescent="0.35">
      <c r="A5250" t="s">
        <v>46</v>
      </c>
      <c r="B5250">
        <v>2008</v>
      </c>
      <c r="C5250" t="s">
        <v>8</v>
      </c>
      <c r="D5250" t="s">
        <v>9</v>
      </c>
      <c r="E5250">
        <v>16331051067547.469</v>
      </c>
      <c r="F5250" t="s">
        <v>173</v>
      </c>
      <c r="G5250" s="16">
        <v>46298.780196087966</v>
      </c>
    </row>
    <row r="5251" spans="1:7" x14ac:dyDescent="0.35">
      <c r="A5251" t="s">
        <v>46</v>
      </c>
      <c r="B5251">
        <v>2008</v>
      </c>
      <c r="C5251" t="s">
        <v>10</v>
      </c>
      <c r="D5251" t="s">
        <v>11</v>
      </c>
      <c r="E5251">
        <v>0.11358724750125759</v>
      </c>
      <c r="F5251" t="s">
        <v>173</v>
      </c>
      <c r="G5251" s="16">
        <v>46298.780196087966</v>
      </c>
    </row>
    <row r="5252" spans="1:7" x14ac:dyDescent="0.35">
      <c r="A5252" t="s">
        <v>46</v>
      </c>
      <c r="B5252">
        <v>2008</v>
      </c>
      <c r="C5252" t="s">
        <v>12</v>
      </c>
      <c r="D5252" t="s">
        <v>13</v>
      </c>
      <c r="E5252">
        <v>60806.223871371323</v>
      </c>
      <c r="F5252" t="s">
        <v>173</v>
      </c>
      <c r="G5252" s="16">
        <v>46298.780196087966</v>
      </c>
    </row>
    <row r="5253" spans="1:7" x14ac:dyDescent="0.35">
      <c r="A5253" t="s">
        <v>46</v>
      </c>
      <c r="B5253">
        <v>2008</v>
      </c>
      <c r="C5253" t="s">
        <v>14</v>
      </c>
      <c r="D5253" t="s">
        <v>15</v>
      </c>
      <c r="E5253">
        <v>3.8391002966509959</v>
      </c>
      <c r="F5253" t="s">
        <v>173</v>
      </c>
      <c r="G5253" s="16">
        <v>46298.780196087966</v>
      </c>
    </row>
    <row r="5254" spans="1:7" x14ac:dyDescent="0.35">
      <c r="A5254" t="s">
        <v>46</v>
      </c>
      <c r="B5254">
        <v>2008</v>
      </c>
      <c r="C5254" t="s">
        <v>16</v>
      </c>
      <c r="D5254" t="s">
        <v>17</v>
      </c>
      <c r="E5254">
        <v>74</v>
      </c>
      <c r="F5254" t="s">
        <v>173</v>
      </c>
      <c r="G5254" s="16">
        <v>46298.780196087966</v>
      </c>
    </row>
    <row r="5255" spans="1:7" x14ac:dyDescent="0.35">
      <c r="A5255" t="s">
        <v>46</v>
      </c>
      <c r="B5255">
        <v>2008</v>
      </c>
      <c r="C5255" t="s">
        <v>18</v>
      </c>
      <c r="D5255" t="s">
        <v>19</v>
      </c>
      <c r="E5255">
        <v>78.03902439024391</v>
      </c>
      <c r="F5255" t="s">
        <v>173</v>
      </c>
      <c r="G5255" s="16">
        <v>46298.780196087966</v>
      </c>
    </row>
    <row r="5256" spans="1:7" x14ac:dyDescent="0.35">
      <c r="A5256" t="s">
        <v>46</v>
      </c>
      <c r="B5256">
        <v>2008</v>
      </c>
      <c r="C5256" t="s">
        <v>20</v>
      </c>
      <c r="D5256" t="s">
        <v>21</v>
      </c>
      <c r="E5256">
        <v>304093966</v>
      </c>
      <c r="F5256" t="s">
        <v>173</v>
      </c>
      <c r="G5256" s="16">
        <v>46298.780196087966</v>
      </c>
    </row>
    <row r="5257" spans="1:7" x14ac:dyDescent="0.35">
      <c r="A5257" t="s">
        <v>46</v>
      </c>
      <c r="B5257">
        <v>2008</v>
      </c>
      <c r="C5257" t="s">
        <v>22</v>
      </c>
      <c r="D5257" t="s">
        <v>23</v>
      </c>
      <c r="E5257">
        <v>29.867787525706063</v>
      </c>
      <c r="F5257" t="s">
        <v>173</v>
      </c>
      <c r="G5257" s="16">
        <v>46298.780196087966</v>
      </c>
    </row>
    <row r="5258" spans="1:7" x14ac:dyDescent="0.35">
      <c r="A5258" t="s">
        <v>46</v>
      </c>
      <c r="B5258">
        <v>2009</v>
      </c>
      <c r="C5258" t="s">
        <v>6</v>
      </c>
      <c r="D5258" t="s">
        <v>7</v>
      </c>
      <c r="E5258">
        <v>100</v>
      </c>
      <c r="F5258" t="s">
        <v>173</v>
      </c>
      <c r="G5258" s="16">
        <v>46298.780196087966</v>
      </c>
    </row>
    <row r="5259" spans="1:7" x14ac:dyDescent="0.35">
      <c r="A5259" t="s">
        <v>46</v>
      </c>
      <c r="B5259">
        <v>2009</v>
      </c>
      <c r="C5259" t="s">
        <v>8</v>
      </c>
      <c r="D5259" t="s">
        <v>9</v>
      </c>
      <c r="E5259">
        <v>15910281498142.193</v>
      </c>
      <c r="F5259" t="s">
        <v>173</v>
      </c>
      <c r="G5259" s="16">
        <v>46298.780196087966</v>
      </c>
    </row>
    <row r="5260" spans="1:7" x14ac:dyDescent="0.35">
      <c r="A5260" t="s">
        <v>46</v>
      </c>
      <c r="B5260">
        <v>2009</v>
      </c>
      <c r="C5260" t="s">
        <v>10</v>
      </c>
      <c r="D5260" t="s">
        <v>11</v>
      </c>
      <c r="E5260">
        <v>-2.576500236665197</v>
      </c>
      <c r="F5260" t="s">
        <v>173</v>
      </c>
      <c r="G5260" s="16">
        <v>46298.780196087966</v>
      </c>
    </row>
    <row r="5261" spans="1:7" x14ac:dyDescent="0.35">
      <c r="A5261" t="s">
        <v>46</v>
      </c>
      <c r="B5261">
        <v>2009</v>
      </c>
      <c r="C5261" t="s">
        <v>12</v>
      </c>
      <c r="D5261" t="s">
        <v>13</v>
      </c>
      <c r="E5261">
        <v>58722.496767250959</v>
      </c>
      <c r="F5261" t="s">
        <v>173</v>
      </c>
      <c r="G5261" s="16">
        <v>46298.780196087966</v>
      </c>
    </row>
    <row r="5262" spans="1:7" x14ac:dyDescent="0.35">
      <c r="A5262" t="s">
        <v>46</v>
      </c>
      <c r="B5262">
        <v>2009</v>
      </c>
      <c r="C5262" t="s">
        <v>14</v>
      </c>
      <c r="D5262" t="s">
        <v>15</v>
      </c>
      <c r="E5262">
        <v>-0.35554626629974739</v>
      </c>
      <c r="F5262" t="s">
        <v>173</v>
      </c>
      <c r="G5262" s="16">
        <v>46298.780196087966</v>
      </c>
    </row>
    <row r="5263" spans="1:7" x14ac:dyDescent="0.35">
      <c r="A5263" t="s">
        <v>46</v>
      </c>
      <c r="B5263">
        <v>2009</v>
      </c>
      <c r="C5263" t="s">
        <v>16</v>
      </c>
      <c r="D5263" t="s">
        <v>17</v>
      </c>
      <c r="E5263">
        <v>71</v>
      </c>
      <c r="F5263" t="s">
        <v>173</v>
      </c>
      <c r="G5263" s="16">
        <v>46298.780196087966</v>
      </c>
    </row>
    <row r="5264" spans="1:7" x14ac:dyDescent="0.35">
      <c r="A5264" t="s">
        <v>46</v>
      </c>
      <c r="B5264">
        <v>2009</v>
      </c>
      <c r="C5264" t="s">
        <v>18</v>
      </c>
      <c r="D5264" t="s">
        <v>19</v>
      </c>
      <c r="E5264">
        <v>78.390243902439025</v>
      </c>
      <c r="F5264" t="s">
        <v>173</v>
      </c>
      <c r="G5264" s="16">
        <v>46298.780196087966</v>
      </c>
    </row>
    <row r="5265" spans="1:7" x14ac:dyDescent="0.35">
      <c r="A5265" t="s">
        <v>46</v>
      </c>
      <c r="B5265">
        <v>2009</v>
      </c>
      <c r="C5265" t="s">
        <v>20</v>
      </c>
      <c r="D5265" t="s">
        <v>21</v>
      </c>
      <c r="E5265">
        <v>306771529</v>
      </c>
      <c r="F5265" t="s">
        <v>173</v>
      </c>
      <c r="G5265" s="16">
        <v>46298.780196087966</v>
      </c>
    </row>
    <row r="5266" spans="1:7" x14ac:dyDescent="0.35">
      <c r="A5266" t="s">
        <v>46</v>
      </c>
      <c r="B5266">
        <v>2009</v>
      </c>
      <c r="C5266" t="s">
        <v>22</v>
      </c>
      <c r="D5266" t="s">
        <v>23</v>
      </c>
      <c r="E5266">
        <v>24.759527635837024</v>
      </c>
      <c r="F5266" t="s">
        <v>173</v>
      </c>
      <c r="G5266" s="16">
        <v>46298.780196087966</v>
      </c>
    </row>
    <row r="5267" spans="1:7" x14ac:dyDescent="0.35">
      <c r="A5267" t="s">
        <v>46</v>
      </c>
      <c r="B5267">
        <v>2010</v>
      </c>
      <c r="C5267" t="s">
        <v>6</v>
      </c>
      <c r="D5267" t="s">
        <v>7</v>
      </c>
      <c r="E5267">
        <v>100</v>
      </c>
      <c r="F5267" t="s">
        <v>173</v>
      </c>
      <c r="G5267" s="16">
        <v>46298.780196087966</v>
      </c>
    </row>
    <row r="5268" spans="1:7" x14ac:dyDescent="0.35">
      <c r="A5268" t="s">
        <v>46</v>
      </c>
      <c r="B5268">
        <v>2010</v>
      </c>
      <c r="C5268" t="s">
        <v>8</v>
      </c>
      <c r="D5268" t="s">
        <v>9</v>
      </c>
      <c r="E5268">
        <v>16339094225608.832</v>
      </c>
      <c r="F5268" t="s">
        <v>173</v>
      </c>
      <c r="G5268" s="16">
        <v>46298.780196087966</v>
      </c>
    </row>
    <row r="5269" spans="1:7" x14ac:dyDescent="0.35">
      <c r="A5269" t="s">
        <v>46</v>
      </c>
      <c r="B5269">
        <v>2010</v>
      </c>
      <c r="C5269" t="s">
        <v>10</v>
      </c>
      <c r="D5269" t="s">
        <v>11</v>
      </c>
      <c r="E5269">
        <v>2.6951925867352458</v>
      </c>
      <c r="F5269" t="s">
        <v>173</v>
      </c>
      <c r="G5269" s="16">
        <v>46298.780196087966</v>
      </c>
    </row>
    <row r="5270" spans="1:7" x14ac:dyDescent="0.35">
      <c r="A5270" t="s">
        <v>46</v>
      </c>
      <c r="B5270">
        <v>2010</v>
      </c>
      <c r="C5270" t="s">
        <v>12</v>
      </c>
      <c r="D5270" t="s">
        <v>13</v>
      </c>
      <c r="E5270">
        <v>59797.073654593652</v>
      </c>
      <c r="F5270" t="s">
        <v>173</v>
      </c>
      <c r="G5270" s="16">
        <v>46298.780196087966</v>
      </c>
    </row>
    <row r="5271" spans="1:7" x14ac:dyDescent="0.35">
      <c r="A5271" t="s">
        <v>46</v>
      </c>
      <c r="B5271">
        <v>2010</v>
      </c>
      <c r="C5271" t="s">
        <v>14</v>
      </c>
      <c r="D5271" t="s">
        <v>15</v>
      </c>
      <c r="E5271">
        <v>1.640043442389904</v>
      </c>
      <c r="F5271" t="s">
        <v>173</v>
      </c>
      <c r="G5271" s="16">
        <v>46298.780196087966</v>
      </c>
    </row>
    <row r="5272" spans="1:7" x14ac:dyDescent="0.35">
      <c r="A5272" t="s">
        <v>46</v>
      </c>
      <c r="B5272">
        <v>2010</v>
      </c>
      <c r="C5272" t="s">
        <v>16</v>
      </c>
      <c r="D5272" t="s">
        <v>17</v>
      </c>
      <c r="E5272">
        <v>71.69</v>
      </c>
      <c r="F5272" t="s">
        <v>173</v>
      </c>
      <c r="G5272" s="16">
        <v>46298.780196087966</v>
      </c>
    </row>
    <row r="5273" spans="1:7" x14ac:dyDescent="0.35">
      <c r="A5273" t="s">
        <v>46</v>
      </c>
      <c r="B5273">
        <v>2010</v>
      </c>
      <c r="C5273" t="s">
        <v>18</v>
      </c>
      <c r="D5273" t="s">
        <v>19</v>
      </c>
      <c r="E5273">
        <v>78.541463414634151</v>
      </c>
      <c r="F5273" t="s">
        <v>173</v>
      </c>
      <c r="G5273" s="16">
        <v>46298.780196087966</v>
      </c>
    </row>
    <row r="5274" spans="1:7" x14ac:dyDescent="0.35">
      <c r="A5274" t="s">
        <v>46</v>
      </c>
      <c r="B5274">
        <v>2010</v>
      </c>
      <c r="C5274" t="s">
        <v>20</v>
      </c>
      <c r="D5274" t="s">
        <v>21</v>
      </c>
      <c r="E5274">
        <v>309378227</v>
      </c>
      <c r="F5274" t="s">
        <v>173</v>
      </c>
      <c r="G5274" s="16">
        <v>46298.780196087966</v>
      </c>
    </row>
    <row r="5275" spans="1:7" x14ac:dyDescent="0.35">
      <c r="A5275" t="s">
        <v>46</v>
      </c>
      <c r="B5275">
        <v>2010</v>
      </c>
      <c r="C5275" t="s">
        <v>22</v>
      </c>
      <c r="D5275" t="s">
        <v>23</v>
      </c>
      <c r="E5275">
        <v>28.219882940833628</v>
      </c>
      <c r="F5275" t="s">
        <v>173</v>
      </c>
      <c r="G5275" s="16">
        <v>46298.780196087966</v>
      </c>
    </row>
    <row r="5276" spans="1:7" x14ac:dyDescent="0.35">
      <c r="A5276" t="s">
        <v>46</v>
      </c>
      <c r="B5276">
        <v>2011</v>
      </c>
      <c r="C5276" t="s">
        <v>6</v>
      </c>
      <c r="D5276" t="s">
        <v>7</v>
      </c>
      <c r="E5276">
        <v>100</v>
      </c>
      <c r="F5276" t="s">
        <v>173</v>
      </c>
      <c r="G5276" s="16">
        <v>46298.780196087966</v>
      </c>
    </row>
    <row r="5277" spans="1:7" x14ac:dyDescent="0.35">
      <c r="A5277" t="s">
        <v>46</v>
      </c>
      <c r="B5277">
        <v>2011</v>
      </c>
      <c r="C5277" t="s">
        <v>8</v>
      </c>
      <c r="D5277" t="s">
        <v>9</v>
      </c>
      <c r="E5277">
        <v>16594704135237.848</v>
      </c>
      <c r="F5277" t="s">
        <v>173</v>
      </c>
      <c r="G5277" s="16">
        <v>46298.780196087966</v>
      </c>
    </row>
    <row r="5278" spans="1:7" x14ac:dyDescent="0.35">
      <c r="A5278" t="s">
        <v>46</v>
      </c>
      <c r="B5278">
        <v>2011</v>
      </c>
      <c r="C5278" t="s">
        <v>10</v>
      </c>
      <c r="D5278" t="s">
        <v>11</v>
      </c>
      <c r="E5278">
        <v>1.5644068520541907</v>
      </c>
      <c r="F5278" t="s">
        <v>173</v>
      </c>
      <c r="G5278" s="16">
        <v>46298.780196087966</v>
      </c>
    </row>
    <row r="5279" spans="1:7" x14ac:dyDescent="0.35">
      <c r="A5279" t="s">
        <v>46</v>
      </c>
      <c r="B5279">
        <v>2011</v>
      </c>
      <c r="C5279" t="s">
        <v>12</v>
      </c>
      <c r="D5279" t="s">
        <v>13</v>
      </c>
      <c r="E5279">
        <v>60253.203579671892</v>
      </c>
      <c r="F5279" t="s">
        <v>173</v>
      </c>
      <c r="G5279" s="16">
        <v>46298.780196087966</v>
      </c>
    </row>
    <row r="5280" spans="1:7" x14ac:dyDescent="0.35">
      <c r="A5280" t="s">
        <v>46</v>
      </c>
      <c r="B5280">
        <v>2011</v>
      </c>
      <c r="C5280" t="s">
        <v>14</v>
      </c>
      <c r="D5280" t="s">
        <v>15</v>
      </c>
      <c r="E5280">
        <v>3.1568415686220002</v>
      </c>
      <c r="F5280" t="s">
        <v>173</v>
      </c>
      <c r="G5280" s="16">
        <v>46298.780196087966</v>
      </c>
    </row>
    <row r="5281" spans="1:7" x14ac:dyDescent="0.35">
      <c r="A5281" t="s">
        <v>46</v>
      </c>
      <c r="B5281">
        <v>2011</v>
      </c>
      <c r="C5281" t="s">
        <v>16</v>
      </c>
      <c r="D5281" t="s">
        <v>17</v>
      </c>
      <c r="E5281">
        <v>69.729460761926802</v>
      </c>
      <c r="F5281" t="s">
        <v>173</v>
      </c>
      <c r="G5281" s="16">
        <v>46298.780196087966</v>
      </c>
    </row>
    <row r="5282" spans="1:7" x14ac:dyDescent="0.35">
      <c r="A5282" t="s">
        <v>46</v>
      </c>
      <c r="B5282">
        <v>2011</v>
      </c>
      <c r="C5282" t="s">
        <v>18</v>
      </c>
      <c r="D5282" t="s">
        <v>19</v>
      </c>
      <c r="E5282">
        <v>78.641463414634146</v>
      </c>
      <c r="F5282" t="s">
        <v>173</v>
      </c>
      <c r="G5282" s="16">
        <v>46298.780196087966</v>
      </c>
    </row>
    <row r="5283" spans="1:7" x14ac:dyDescent="0.35">
      <c r="A5283" t="s">
        <v>46</v>
      </c>
      <c r="B5283">
        <v>2011</v>
      </c>
      <c r="C5283" t="s">
        <v>20</v>
      </c>
      <c r="D5283" t="s">
        <v>21</v>
      </c>
      <c r="E5283">
        <v>311839461</v>
      </c>
      <c r="F5283" t="s">
        <v>173</v>
      </c>
      <c r="G5283" s="16">
        <v>46298.780196087966</v>
      </c>
    </row>
    <row r="5284" spans="1:7" x14ac:dyDescent="0.35">
      <c r="A5284" t="s">
        <v>46</v>
      </c>
      <c r="B5284">
        <v>2011</v>
      </c>
      <c r="C5284" t="s">
        <v>22</v>
      </c>
      <c r="D5284" t="s">
        <v>23</v>
      </c>
      <c r="E5284">
        <v>30.842478575913994</v>
      </c>
      <c r="F5284" t="s">
        <v>173</v>
      </c>
      <c r="G5284" s="16">
        <v>46298.780196087966</v>
      </c>
    </row>
    <row r="5285" spans="1:7" x14ac:dyDescent="0.35">
      <c r="A5285" t="s">
        <v>46</v>
      </c>
      <c r="B5285">
        <v>2012</v>
      </c>
      <c r="C5285" t="s">
        <v>6</v>
      </c>
      <c r="D5285" t="s">
        <v>7</v>
      </c>
      <c r="E5285">
        <v>100</v>
      </c>
      <c r="F5285" t="s">
        <v>173</v>
      </c>
      <c r="G5285" s="16">
        <v>46298.780196087966</v>
      </c>
    </row>
    <row r="5286" spans="1:7" x14ac:dyDescent="0.35">
      <c r="A5286" t="s">
        <v>46</v>
      </c>
      <c r="B5286">
        <v>2012</v>
      </c>
      <c r="C5286" t="s">
        <v>8</v>
      </c>
      <c r="D5286" t="s">
        <v>9</v>
      </c>
      <c r="E5286">
        <v>16974575729644.67</v>
      </c>
      <c r="F5286" t="s">
        <v>173</v>
      </c>
      <c r="G5286" s="16">
        <v>46298.780196087966</v>
      </c>
    </row>
    <row r="5287" spans="1:7" x14ac:dyDescent="0.35">
      <c r="A5287" t="s">
        <v>46</v>
      </c>
      <c r="B5287">
        <v>2012</v>
      </c>
      <c r="C5287" t="s">
        <v>10</v>
      </c>
      <c r="D5287" t="s">
        <v>11</v>
      </c>
      <c r="E5287">
        <v>2.2891133900976683</v>
      </c>
      <c r="F5287" t="s">
        <v>173</v>
      </c>
      <c r="G5287" s="16">
        <v>46298.780196087966</v>
      </c>
    </row>
    <row r="5288" spans="1:7" x14ac:dyDescent="0.35">
      <c r="A5288" t="s">
        <v>46</v>
      </c>
      <c r="B5288">
        <v>2012</v>
      </c>
      <c r="C5288" t="s">
        <v>12</v>
      </c>
      <c r="D5288" t="s">
        <v>13</v>
      </c>
      <c r="E5288">
        <v>61142.363703426468</v>
      </c>
      <c r="F5288" t="s">
        <v>173</v>
      </c>
      <c r="G5288" s="16">
        <v>46298.780196087966</v>
      </c>
    </row>
    <row r="5289" spans="1:7" x14ac:dyDescent="0.35">
      <c r="A5289" t="s">
        <v>46</v>
      </c>
      <c r="B5289">
        <v>2012</v>
      </c>
      <c r="C5289" t="s">
        <v>14</v>
      </c>
      <c r="D5289" t="s">
        <v>15</v>
      </c>
      <c r="E5289">
        <v>2.0693372652606659</v>
      </c>
      <c r="F5289" t="s">
        <v>173</v>
      </c>
      <c r="G5289" s="16">
        <v>46298.780196087966</v>
      </c>
    </row>
    <row r="5290" spans="1:7" x14ac:dyDescent="0.35">
      <c r="A5290" t="s">
        <v>46</v>
      </c>
      <c r="B5290">
        <v>2012</v>
      </c>
      <c r="C5290" t="s">
        <v>16</v>
      </c>
      <c r="D5290" t="s">
        <v>17</v>
      </c>
      <c r="E5290">
        <v>74.7</v>
      </c>
      <c r="F5290" t="s">
        <v>173</v>
      </c>
      <c r="G5290" s="16">
        <v>46298.780196087966</v>
      </c>
    </row>
    <row r="5291" spans="1:7" x14ac:dyDescent="0.35">
      <c r="A5291" t="s">
        <v>46</v>
      </c>
      <c r="B5291">
        <v>2012</v>
      </c>
      <c r="C5291" t="s">
        <v>18</v>
      </c>
      <c r="D5291" t="s">
        <v>19</v>
      </c>
      <c r="E5291">
        <v>78.741463414634154</v>
      </c>
      <c r="F5291" t="s">
        <v>173</v>
      </c>
      <c r="G5291" s="16">
        <v>46298.780196087966</v>
      </c>
    </row>
    <row r="5292" spans="1:7" x14ac:dyDescent="0.35">
      <c r="A5292" t="s">
        <v>46</v>
      </c>
      <c r="B5292">
        <v>2012</v>
      </c>
      <c r="C5292" t="s">
        <v>20</v>
      </c>
      <c r="D5292" t="s">
        <v>21</v>
      </c>
      <c r="E5292">
        <v>314339099</v>
      </c>
      <c r="F5292" t="s">
        <v>173</v>
      </c>
      <c r="G5292" s="16">
        <v>46298.780196087966</v>
      </c>
    </row>
    <row r="5293" spans="1:7" x14ac:dyDescent="0.35">
      <c r="A5293" t="s">
        <v>46</v>
      </c>
      <c r="B5293">
        <v>2012</v>
      </c>
      <c r="C5293" t="s">
        <v>22</v>
      </c>
      <c r="D5293" t="s">
        <v>23</v>
      </c>
      <c r="E5293">
        <v>30.681839575193017</v>
      </c>
      <c r="F5293" t="s">
        <v>173</v>
      </c>
      <c r="G5293" s="16">
        <v>46298.780196087966</v>
      </c>
    </row>
    <row r="5294" spans="1:7" x14ac:dyDescent="0.35">
      <c r="A5294" t="s">
        <v>46</v>
      </c>
      <c r="B5294">
        <v>2013</v>
      </c>
      <c r="C5294" t="s">
        <v>6</v>
      </c>
      <c r="D5294" t="s">
        <v>7</v>
      </c>
      <c r="E5294">
        <v>100</v>
      </c>
      <c r="F5294" t="s">
        <v>173</v>
      </c>
      <c r="G5294" s="16">
        <v>46298.780196087966</v>
      </c>
    </row>
    <row r="5295" spans="1:7" x14ac:dyDescent="0.35">
      <c r="A5295" t="s">
        <v>46</v>
      </c>
      <c r="B5295">
        <v>2013</v>
      </c>
      <c r="C5295" t="s">
        <v>8</v>
      </c>
      <c r="D5295" t="s">
        <v>9</v>
      </c>
      <c r="E5295">
        <v>17334068402849.695</v>
      </c>
      <c r="F5295" t="s">
        <v>173</v>
      </c>
      <c r="G5295" s="16">
        <v>46298.780196087966</v>
      </c>
    </row>
    <row r="5296" spans="1:7" x14ac:dyDescent="0.35">
      <c r="A5296" t="s">
        <v>46</v>
      </c>
      <c r="B5296">
        <v>2013</v>
      </c>
      <c r="C5296" t="s">
        <v>10</v>
      </c>
      <c r="D5296" t="s">
        <v>11</v>
      </c>
      <c r="E5296">
        <v>2.1178300944347086</v>
      </c>
      <c r="F5296" t="s">
        <v>173</v>
      </c>
      <c r="G5296" s="16">
        <v>46298.780196087966</v>
      </c>
    </row>
    <row r="5297" spans="1:7" x14ac:dyDescent="0.35">
      <c r="A5297" t="s">
        <v>46</v>
      </c>
      <c r="B5297">
        <v>2013</v>
      </c>
      <c r="C5297" t="s">
        <v>12</v>
      </c>
      <c r="D5297" t="s">
        <v>13</v>
      </c>
      <c r="E5297">
        <v>61966.662137089399</v>
      </c>
      <c r="F5297" t="s">
        <v>173</v>
      </c>
      <c r="G5297" s="16">
        <v>46298.780196087966</v>
      </c>
    </row>
    <row r="5298" spans="1:7" x14ac:dyDescent="0.35">
      <c r="A5298" t="s">
        <v>46</v>
      </c>
      <c r="B5298">
        <v>2013</v>
      </c>
      <c r="C5298" t="s">
        <v>14</v>
      </c>
      <c r="D5298" t="s">
        <v>15</v>
      </c>
      <c r="E5298">
        <v>1.4648326556271669</v>
      </c>
      <c r="F5298" t="s">
        <v>173</v>
      </c>
      <c r="G5298" s="16">
        <v>46298.780196087966</v>
      </c>
    </row>
    <row r="5299" spans="1:7" x14ac:dyDescent="0.35">
      <c r="A5299" t="s">
        <v>46</v>
      </c>
      <c r="B5299">
        <v>2013</v>
      </c>
      <c r="C5299" t="s">
        <v>16</v>
      </c>
      <c r="D5299" t="s">
        <v>17</v>
      </c>
      <c r="E5299">
        <v>71.400000000000006</v>
      </c>
      <c r="F5299" t="s">
        <v>173</v>
      </c>
      <c r="G5299" s="16">
        <v>46298.780196087966</v>
      </c>
    </row>
    <row r="5300" spans="1:7" x14ac:dyDescent="0.35">
      <c r="A5300" t="s">
        <v>46</v>
      </c>
      <c r="B5300">
        <v>2013</v>
      </c>
      <c r="C5300" t="s">
        <v>18</v>
      </c>
      <c r="D5300" t="s">
        <v>19</v>
      </c>
      <c r="E5300">
        <v>78.741463414634154</v>
      </c>
      <c r="F5300" t="s">
        <v>173</v>
      </c>
      <c r="G5300" s="16">
        <v>46298.780196087966</v>
      </c>
    </row>
    <row r="5301" spans="1:7" x14ac:dyDescent="0.35">
      <c r="A5301" t="s">
        <v>46</v>
      </c>
      <c r="B5301">
        <v>2013</v>
      </c>
      <c r="C5301" t="s">
        <v>20</v>
      </c>
      <c r="D5301" t="s">
        <v>21</v>
      </c>
      <c r="E5301">
        <v>316726282</v>
      </c>
      <c r="F5301" t="s">
        <v>173</v>
      </c>
      <c r="G5301" s="16">
        <v>46298.780196087966</v>
      </c>
    </row>
    <row r="5302" spans="1:7" x14ac:dyDescent="0.35">
      <c r="A5302" t="s">
        <v>46</v>
      </c>
      <c r="B5302">
        <v>2013</v>
      </c>
      <c r="C5302" t="s">
        <v>22</v>
      </c>
      <c r="D5302" t="s">
        <v>23</v>
      </c>
      <c r="E5302">
        <v>29.941306284822716</v>
      </c>
      <c r="F5302" t="s">
        <v>173</v>
      </c>
      <c r="G5302" s="16">
        <v>46298.780196087966</v>
      </c>
    </row>
    <row r="5303" spans="1:7" x14ac:dyDescent="0.35">
      <c r="A5303" t="s">
        <v>46</v>
      </c>
      <c r="B5303">
        <v>2014</v>
      </c>
      <c r="C5303" t="s">
        <v>6</v>
      </c>
      <c r="D5303" t="s">
        <v>7</v>
      </c>
      <c r="E5303">
        <v>100</v>
      </c>
      <c r="F5303" t="s">
        <v>173</v>
      </c>
      <c r="G5303" s="16">
        <v>46298.780196087966</v>
      </c>
    </row>
    <row r="5304" spans="1:7" x14ac:dyDescent="0.35">
      <c r="A5304" t="s">
        <v>46</v>
      </c>
      <c r="B5304">
        <v>2014</v>
      </c>
      <c r="C5304" t="s">
        <v>8</v>
      </c>
      <c r="D5304" t="s">
        <v>9</v>
      </c>
      <c r="E5304">
        <v>17771549056393.422</v>
      </c>
      <c r="F5304" t="s">
        <v>173</v>
      </c>
      <c r="G5304" s="16">
        <v>46298.780196087966</v>
      </c>
    </row>
    <row r="5305" spans="1:7" x14ac:dyDescent="0.35">
      <c r="A5305" t="s">
        <v>46</v>
      </c>
      <c r="B5305">
        <v>2014</v>
      </c>
      <c r="C5305" t="s">
        <v>10</v>
      </c>
      <c r="D5305" t="s">
        <v>11</v>
      </c>
      <c r="E5305">
        <v>2.5238198175784561</v>
      </c>
      <c r="F5305" t="s">
        <v>173</v>
      </c>
      <c r="G5305" s="16">
        <v>46298.780196087966</v>
      </c>
    </row>
    <row r="5306" spans="1:7" x14ac:dyDescent="0.35">
      <c r="A5306" t="s">
        <v>46</v>
      </c>
      <c r="B5306">
        <v>2014</v>
      </c>
      <c r="C5306" t="s">
        <v>12</v>
      </c>
      <c r="D5306" t="s">
        <v>13</v>
      </c>
      <c r="E5306">
        <v>63026.8779187814</v>
      </c>
      <c r="F5306" t="s">
        <v>173</v>
      </c>
      <c r="G5306" s="16">
        <v>46298.780196087966</v>
      </c>
    </row>
    <row r="5307" spans="1:7" x14ac:dyDescent="0.35">
      <c r="A5307" t="s">
        <v>46</v>
      </c>
      <c r="B5307">
        <v>2014</v>
      </c>
      <c r="C5307" t="s">
        <v>14</v>
      </c>
      <c r="D5307" t="s">
        <v>15</v>
      </c>
      <c r="E5307">
        <v>1.622222977408174</v>
      </c>
      <c r="F5307" t="s">
        <v>173</v>
      </c>
      <c r="G5307" s="16">
        <v>46298.780196087966</v>
      </c>
    </row>
    <row r="5308" spans="1:7" x14ac:dyDescent="0.35">
      <c r="A5308" t="s">
        <v>46</v>
      </c>
      <c r="B5308">
        <v>2014</v>
      </c>
      <c r="C5308" t="s">
        <v>16</v>
      </c>
      <c r="D5308" t="s">
        <v>17</v>
      </c>
      <c r="E5308">
        <v>73</v>
      </c>
      <c r="F5308" t="s">
        <v>173</v>
      </c>
      <c r="G5308" s="16">
        <v>46298.780196087966</v>
      </c>
    </row>
    <row r="5309" spans="1:7" x14ac:dyDescent="0.35">
      <c r="A5309" t="s">
        <v>46</v>
      </c>
      <c r="B5309">
        <v>2014</v>
      </c>
      <c r="C5309" t="s">
        <v>18</v>
      </c>
      <c r="D5309" t="s">
        <v>19</v>
      </c>
      <c r="E5309">
        <v>78.841463414634148</v>
      </c>
      <c r="F5309" t="s">
        <v>173</v>
      </c>
      <c r="G5309" s="16">
        <v>46298.780196087966</v>
      </c>
    </row>
    <row r="5310" spans="1:7" x14ac:dyDescent="0.35">
      <c r="A5310" t="s">
        <v>46</v>
      </c>
      <c r="B5310">
        <v>2014</v>
      </c>
      <c r="C5310" t="s">
        <v>20</v>
      </c>
      <c r="D5310" t="s">
        <v>21</v>
      </c>
      <c r="E5310">
        <v>319257560</v>
      </c>
      <c r="F5310" t="s">
        <v>173</v>
      </c>
      <c r="G5310" s="16">
        <v>46298.780196087966</v>
      </c>
    </row>
    <row r="5311" spans="1:7" x14ac:dyDescent="0.35">
      <c r="A5311" t="s">
        <v>46</v>
      </c>
      <c r="B5311">
        <v>2014</v>
      </c>
      <c r="C5311" t="s">
        <v>22</v>
      </c>
      <c r="D5311" t="s">
        <v>23</v>
      </c>
      <c r="E5311">
        <v>29.906569337427957</v>
      </c>
      <c r="F5311" t="s">
        <v>173</v>
      </c>
      <c r="G5311" s="16">
        <v>46298.780196087966</v>
      </c>
    </row>
    <row r="5312" spans="1:7" x14ac:dyDescent="0.35">
      <c r="A5312" t="s">
        <v>46</v>
      </c>
      <c r="B5312">
        <v>2015</v>
      </c>
      <c r="C5312" t="s">
        <v>6</v>
      </c>
      <c r="D5312" t="s">
        <v>7</v>
      </c>
      <c r="E5312">
        <v>100</v>
      </c>
      <c r="F5312" t="s">
        <v>173</v>
      </c>
      <c r="G5312" s="16">
        <v>46298.780196087966</v>
      </c>
    </row>
    <row r="5313" spans="1:7" x14ac:dyDescent="0.35">
      <c r="A5313" t="s">
        <v>46</v>
      </c>
      <c r="B5313">
        <v>2015</v>
      </c>
      <c r="C5313" t="s">
        <v>8</v>
      </c>
      <c r="D5313" t="s">
        <v>9</v>
      </c>
      <c r="E5313">
        <v>18295019000000</v>
      </c>
      <c r="F5313" t="s">
        <v>173</v>
      </c>
      <c r="G5313" s="16">
        <v>46298.780196087966</v>
      </c>
    </row>
    <row r="5314" spans="1:7" x14ac:dyDescent="0.35">
      <c r="A5314" t="s">
        <v>46</v>
      </c>
      <c r="B5314">
        <v>2015</v>
      </c>
      <c r="C5314" t="s">
        <v>10</v>
      </c>
      <c r="D5314" t="s">
        <v>11</v>
      </c>
      <c r="E5314">
        <v>2.9455504522733662</v>
      </c>
      <c r="F5314" t="s">
        <v>173</v>
      </c>
      <c r="G5314" s="16">
        <v>46298.780196087966</v>
      </c>
    </row>
    <row r="5315" spans="1:7" x14ac:dyDescent="0.35">
      <c r="A5315" t="s">
        <v>46</v>
      </c>
      <c r="B5315">
        <v>2015</v>
      </c>
      <c r="C5315" t="s">
        <v>12</v>
      </c>
      <c r="D5315" t="s">
        <v>13</v>
      </c>
      <c r="E5315">
        <v>64367.718891258199</v>
      </c>
      <c r="F5315" t="s">
        <v>173</v>
      </c>
      <c r="G5315" s="16">
        <v>46298.780196087966</v>
      </c>
    </row>
    <row r="5316" spans="1:7" x14ac:dyDescent="0.35">
      <c r="A5316" t="s">
        <v>46</v>
      </c>
      <c r="B5316">
        <v>2015</v>
      </c>
      <c r="C5316" t="s">
        <v>14</v>
      </c>
      <c r="D5316" t="s">
        <v>15</v>
      </c>
      <c r="E5316">
        <v>0.11862713555245059</v>
      </c>
      <c r="F5316" t="s">
        <v>173</v>
      </c>
      <c r="G5316" s="16">
        <v>46298.780196087966</v>
      </c>
    </row>
    <row r="5317" spans="1:7" x14ac:dyDescent="0.35">
      <c r="A5317" t="s">
        <v>46</v>
      </c>
      <c r="B5317">
        <v>2015</v>
      </c>
      <c r="C5317" t="s">
        <v>16</v>
      </c>
      <c r="D5317" t="s">
        <v>17</v>
      </c>
      <c r="E5317">
        <v>74.554202446276093</v>
      </c>
      <c r="F5317" t="s">
        <v>173</v>
      </c>
      <c r="G5317" s="16">
        <v>46298.780196087966</v>
      </c>
    </row>
    <row r="5318" spans="1:7" x14ac:dyDescent="0.35">
      <c r="A5318" t="s">
        <v>46</v>
      </c>
      <c r="B5318">
        <v>2015</v>
      </c>
      <c r="C5318" t="s">
        <v>18</v>
      </c>
      <c r="D5318" t="s">
        <v>19</v>
      </c>
      <c r="E5318">
        <v>78.690243902439036</v>
      </c>
      <c r="F5318" t="s">
        <v>173</v>
      </c>
      <c r="G5318" s="16">
        <v>46298.780196087966</v>
      </c>
    </row>
    <row r="5319" spans="1:7" x14ac:dyDescent="0.35">
      <c r="A5319" t="s">
        <v>46</v>
      </c>
      <c r="B5319">
        <v>2015</v>
      </c>
      <c r="C5319" t="s">
        <v>20</v>
      </c>
      <c r="D5319" t="s">
        <v>21</v>
      </c>
      <c r="E5319">
        <v>321815121</v>
      </c>
      <c r="F5319" t="s">
        <v>173</v>
      </c>
      <c r="G5319" s="16">
        <v>46298.780196087966</v>
      </c>
    </row>
    <row r="5320" spans="1:7" x14ac:dyDescent="0.35">
      <c r="A5320" t="s">
        <v>46</v>
      </c>
      <c r="B5320">
        <v>2015</v>
      </c>
      <c r="C5320" t="s">
        <v>22</v>
      </c>
      <c r="D5320" t="s">
        <v>23</v>
      </c>
      <c r="E5320">
        <v>27.68821393407681</v>
      </c>
      <c r="F5320" t="s">
        <v>173</v>
      </c>
      <c r="G5320" s="16">
        <v>46298.780196087966</v>
      </c>
    </row>
    <row r="5321" spans="1:7" x14ac:dyDescent="0.35">
      <c r="A5321" t="s">
        <v>46</v>
      </c>
      <c r="B5321">
        <v>2016</v>
      </c>
      <c r="C5321" t="s">
        <v>6</v>
      </c>
      <c r="D5321" t="s">
        <v>7</v>
      </c>
      <c r="E5321">
        <v>100</v>
      </c>
      <c r="F5321" t="s">
        <v>173</v>
      </c>
      <c r="G5321" s="16">
        <v>46298.780196087966</v>
      </c>
    </row>
    <row r="5322" spans="1:7" x14ac:dyDescent="0.35">
      <c r="A5322" t="s">
        <v>46</v>
      </c>
      <c r="B5322">
        <v>2016</v>
      </c>
      <c r="C5322" t="s">
        <v>8</v>
      </c>
      <c r="D5322" t="s">
        <v>9</v>
      </c>
      <c r="E5322">
        <v>18627887993795.457</v>
      </c>
      <c r="F5322" t="s">
        <v>173</v>
      </c>
      <c r="G5322" s="16">
        <v>46298.780196087966</v>
      </c>
    </row>
    <row r="5323" spans="1:7" x14ac:dyDescent="0.35">
      <c r="A5323" t="s">
        <v>46</v>
      </c>
      <c r="B5323">
        <v>2016</v>
      </c>
      <c r="C5323" t="s">
        <v>10</v>
      </c>
      <c r="D5323" t="s">
        <v>11</v>
      </c>
      <c r="E5323">
        <v>1.8194514790908869</v>
      </c>
      <c r="F5323" t="s">
        <v>173</v>
      </c>
      <c r="G5323" s="16">
        <v>46298.780196087966</v>
      </c>
    </row>
    <row r="5324" spans="1:7" x14ac:dyDescent="0.35">
      <c r="A5324" t="s">
        <v>46</v>
      </c>
      <c r="B5324">
        <v>2016</v>
      </c>
      <c r="C5324" t="s">
        <v>12</v>
      </c>
      <c r="D5324" t="s">
        <v>13</v>
      </c>
      <c r="E5324">
        <v>65025.985598061583</v>
      </c>
      <c r="F5324" t="s">
        <v>173</v>
      </c>
      <c r="G5324" s="16">
        <v>46298.780196087966</v>
      </c>
    </row>
    <row r="5325" spans="1:7" x14ac:dyDescent="0.35">
      <c r="A5325" t="s">
        <v>46</v>
      </c>
      <c r="B5325">
        <v>2016</v>
      </c>
      <c r="C5325" t="s">
        <v>14</v>
      </c>
      <c r="D5325" t="s">
        <v>15</v>
      </c>
      <c r="E5325">
        <v>1.261583205705358</v>
      </c>
      <c r="F5325" t="s">
        <v>173</v>
      </c>
      <c r="G5325" s="16">
        <v>46298.780196087966</v>
      </c>
    </row>
    <row r="5326" spans="1:7" x14ac:dyDescent="0.35">
      <c r="A5326" t="s">
        <v>46</v>
      </c>
      <c r="B5326">
        <v>2016</v>
      </c>
      <c r="C5326" t="s">
        <v>16</v>
      </c>
      <c r="D5326" t="s">
        <v>17</v>
      </c>
      <c r="E5326">
        <v>85.544421288722205</v>
      </c>
      <c r="F5326" t="s">
        <v>173</v>
      </c>
      <c r="G5326" s="16">
        <v>46298.780196087966</v>
      </c>
    </row>
    <row r="5327" spans="1:7" x14ac:dyDescent="0.35">
      <c r="A5327" t="s">
        <v>46</v>
      </c>
      <c r="B5327">
        <v>2016</v>
      </c>
      <c r="C5327" t="s">
        <v>18</v>
      </c>
      <c r="D5327" t="s">
        <v>19</v>
      </c>
      <c r="E5327">
        <v>78.53902439024391</v>
      </c>
      <c r="F5327" t="s">
        <v>173</v>
      </c>
      <c r="G5327" s="16">
        <v>46298.780196087966</v>
      </c>
    </row>
    <row r="5328" spans="1:7" x14ac:dyDescent="0.35">
      <c r="A5328" t="s">
        <v>46</v>
      </c>
      <c r="B5328">
        <v>2016</v>
      </c>
      <c r="C5328" t="s">
        <v>20</v>
      </c>
      <c r="D5328" t="s">
        <v>21</v>
      </c>
      <c r="E5328">
        <v>324353340</v>
      </c>
      <c r="F5328" t="s">
        <v>173</v>
      </c>
      <c r="G5328" s="16">
        <v>46298.780196087966</v>
      </c>
    </row>
    <row r="5329" spans="1:7" x14ac:dyDescent="0.35">
      <c r="A5329" t="s">
        <v>46</v>
      </c>
      <c r="B5329">
        <v>2016</v>
      </c>
      <c r="C5329" t="s">
        <v>22</v>
      </c>
      <c r="D5329" t="s">
        <v>23</v>
      </c>
      <c r="E5329">
        <v>26.452597786546526</v>
      </c>
      <c r="F5329" t="s">
        <v>173</v>
      </c>
      <c r="G5329" s="16">
        <v>46298.780196087966</v>
      </c>
    </row>
    <row r="5330" spans="1:7" x14ac:dyDescent="0.35">
      <c r="A5330" t="s">
        <v>46</v>
      </c>
      <c r="B5330">
        <v>2017</v>
      </c>
      <c r="C5330" t="s">
        <v>6</v>
      </c>
      <c r="D5330" t="s">
        <v>7</v>
      </c>
      <c r="E5330">
        <v>100</v>
      </c>
      <c r="F5330" t="s">
        <v>173</v>
      </c>
      <c r="G5330" s="16">
        <v>46298.780196087966</v>
      </c>
    </row>
    <row r="5331" spans="1:7" x14ac:dyDescent="0.35">
      <c r="A5331" t="s">
        <v>46</v>
      </c>
      <c r="B5331">
        <v>2017</v>
      </c>
      <c r="C5331" t="s">
        <v>8</v>
      </c>
      <c r="D5331" t="s">
        <v>9</v>
      </c>
      <c r="E5331">
        <v>19085691123385.547</v>
      </c>
      <c r="F5331" t="s">
        <v>173</v>
      </c>
      <c r="G5331" s="16">
        <v>46298.780196087966</v>
      </c>
    </row>
    <row r="5332" spans="1:7" x14ac:dyDescent="0.35">
      <c r="A5332" t="s">
        <v>46</v>
      </c>
      <c r="B5332">
        <v>2017</v>
      </c>
      <c r="C5332" t="s">
        <v>10</v>
      </c>
      <c r="D5332" t="s">
        <v>11</v>
      </c>
      <c r="E5332">
        <v>2.4576223012644931</v>
      </c>
      <c r="F5332" t="s">
        <v>173</v>
      </c>
      <c r="G5332" s="16">
        <v>46298.780196087966</v>
      </c>
    </row>
    <row r="5333" spans="1:7" x14ac:dyDescent="0.35">
      <c r="A5333" t="s">
        <v>46</v>
      </c>
      <c r="B5333">
        <v>2017</v>
      </c>
      <c r="C5333" t="s">
        <v>12</v>
      </c>
      <c r="D5333" t="s">
        <v>13</v>
      </c>
      <c r="E5333">
        <v>66164.032001428932</v>
      </c>
      <c r="F5333" t="s">
        <v>173</v>
      </c>
      <c r="G5333" s="16">
        <v>46298.780196087966</v>
      </c>
    </row>
    <row r="5334" spans="1:7" x14ac:dyDescent="0.35">
      <c r="A5334" t="s">
        <v>46</v>
      </c>
      <c r="B5334">
        <v>2017</v>
      </c>
      <c r="C5334" t="s">
        <v>14</v>
      </c>
      <c r="D5334" t="s">
        <v>15</v>
      </c>
      <c r="E5334">
        <v>2.1301100036596119</v>
      </c>
      <c r="F5334" t="s">
        <v>173</v>
      </c>
      <c r="G5334" s="16">
        <v>46298.780196087966</v>
      </c>
    </row>
    <row r="5335" spans="1:7" x14ac:dyDescent="0.35">
      <c r="A5335" t="s">
        <v>46</v>
      </c>
      <c r="B5335">
        <v>2017</v>
      </c>
      <c r="C5335" t="s">
        <v>16</v>
      </c>
      <c r="D5335" t="s">
        <v>17</v>
      </c>
      <c r="E5335">
        <v>87.274889168765696</v>
      </c>
      <c r="F5335" t="s">
        <v>173</v>
      </c>
      <c r="G5335" s="16">
        <v>46298.780196087966</v>
      </c>
    </row>
    <row r="5336" spans="1:7" x14ac:dyDescent="0.35">
      <c r="A5336" t="s">
        <v>46</v>
      </c>
      <c r="B5336">
        <v>2017</v>
      </c>
      <c r="C5336" t="s">
        <v>18</v>
      </c>
      <c r="D5336" t="s">
        <v>19</v>
      </c>
      <c r="E5336">
        <v>78.53902439024391</v>
      </c>
      <c r="F5336" t="s">
        <v>173</v>
      </c>
      <c r="G5336" s="16">
        <v>46298.780196087966</v>
      </c>
    </row>
    <row r="5337" spans="1:7" x14ac:dyDescent="0.35">
      <c r="A5337" t="s">
        <v>46</v>
      </c>
      <c r="B5337">
        <v>2017</v>
      </c>
      <c r="C5337" t="s">
        <v>20</v>
      </c>
      <c r="D5337" t="s">
        <v>21</v>
      </c>
      <c r="E5337">
        <v>326608609</v>
      </c>
      <c r="F5337" t="s">
        <v>173</v>
      </c>
      <c r="G5337" s="16">
        <v>46298.780196087966</v>
      </c>
    </row>
    <row r="5338" spans="1:7" x14ac:dyDescent="0.35">
      <c r="A5338" t="s">
        <v>46</v>
      </c>
      <c r="B5338">
        <v>2017</v>
      </c>
      <c r="C5338" t="s">
        <v>22</v>
      </c>
      <c r="D5338" t="s">
        <v>23</v>
      </c>
      <c r="E5338">
        <v>27.125338222287443</v>
      </c>
      <c r="F5338" t="s">
        <v>173</v>
      </c>
      <c r="G5338" s="16">
        <v>46298.780196087966</v>
      </c>
    </row>
    <row r="5339" spans="1:7" x14ac:dyDescent="0.35">
      <c r="A5339" t="s">
        <v>46</v>
      </c>
      <c r="B5339">
        <v>2018</v>
      </c>
      <c r="C5339" t="s">
        <v>6</v>
      </c>
      <c r="D5339" t="s">
        <v>7</v>
      </c>
      <c r="E5339">
        <v>100</v>
      </c>
      <c r="F5339" t="s">
        <v>173</v>
      </c>
      <c r="G5339" s="16">
        <v>46298.780196087966</v>
      </c>
    </row>
    <row r="5340" spans="1:7" x14ac:dyDescent="0.35">
      <c r="A5340" t="s">
        <v>46</v>
      </c>
      <c r="B5340">
        <v>2018</v>
      </c>
      <c r="C5340" t="s">
        <v>8</v>
      </c>
      <c r="D5340" t="s">
        <v>9</v>
      </c>
      <c r="E5340">
        <v>19651869117636.457</v>
      </c>
      <c r="F5340" t="s">
        <v>173</v>
      </c>
      <c r="G5340" s="16">
        <v>46298.780196087966</v>
      </c>
    </row>
    <row r="5341" spans="1:7" x14ac:dyDescent="0.35">
      <c r="A5341" t="s">
        <v>46</v>
      </c>
      <c r="B5341">
        <v>2018</v>
      </c>
      <c r="C5341" t="s">
        <v>10</v>
      </c>
      <c r="D5341" t="s">
        <v>11</v>
      </c>
      <c r="E5341">
        <v>2.9665050670194262</v>
      </c>
      <c r="F5341" t="s">
        <v>173</v>
      </c>
      <c r="G5341" s="16">
        <v>46298.780196087966</v>
      </c>
    </row>
    <row r="5342" spans="1:7" x14ac:dyDescent="0.35">
      <c r="A5342" t="s">
        <v>46</v>
      </c>
      <c r="B5342">
        <v>2018</v>
      </c>
      <c r="C5342" t="s">
        <v>12</v>
      </c>
      <c r="D5342" t="s">
        <v>13</v>
      </c>
      <c r="E5342">
        <v>67728.44249210236</v>
      </c>
      <c r="F5342" t="s">
        <v>173</v>
      </c>
      <c r="G5342" s="16">
        <v>46298.780196087966</v>
      </c>
    </row>
    <row r="5343" spans="1:7" x14ac:dyDescent="0.35">
      <c r="A5343" t="s">
        <v>46</v>
      </c>
      <c r="B5343">
        <v>2018</v>
      </c>
      <c r="C5343" t="s">
        <v>14</v>
      </c>
      <c r="D5343" t="s">
        <v>15</v>
      </c>
      <c r="E5343">
        <v>2.442583296928166</v>
      </c>
      <c r="F5343" t="s">
        <v>173</v>
      </c>
      <c r="G5343" s="16">
        <v>46298.780196087966</v>
      </c>
    </row>
    <row r="5344" spans="1:7" x14ac:dyDescent="0.35">
      <c r="A5344" t="s">
        <v>46</v>
      </c>
      <c r="B5344">
        <v>2018</v>
      </c>
      <c r="C5344" t="s">
        <v>16</v>
      </c>
      <c r="D5344" t="s">
        <v>17</v>
      </c>
      <c r="E5344">
        <v>88.498903165152001</v>
      </c>
      <c r="F5344" t="s">
        <v>173</v>
      </c>
      <c r="G5344" s="16">
        <v>46298.780196087966</v>
      </c>
    </row>
    <row r="5345" spans="1:7" x14ac:dyDescent="0.35">
      <c r="A5345" t="s">
        <v>46</v>
      </c>
      <c r="B5345">
        <v>2018</v>
      </c>
      <c r="C5345" t="s">
        <v>18</v>
      </c>
      <c r="D5345" t="s">
        <v>19</v>
      </c>
      <c r="E5345">
        <v>78.639024390243918</v>
      </c>
      <c r="F5345" t="s">
        <v>173</v>
      </c>
      <c r="G5345" s="16">
        <v>46298.780196087966</v>
      </c>
    </row>
    <row r="5346" spans="1:7" x14ac:dyDescent="0.35">
      <c r="A5346" t="s">
        <v>46</v>
      </c>
      <c r="B5346">
        <v>2018</v>
      </c>
      <c r="C5346" t="s">
        <v>20</v>
      </c>
      <c r="D5346" t="s">
        <v>21</v>
      </c>
      <c r="E5346">
        <v>328529577</v>
      </c>
      <c r="F5346" t="s">
        <v>173</v>
      </c>
      <c r="G5346" s="16">
        <v>46298.780196087966</v>
      </c>
    </row>
    <row r="5347" spans="1:7" x14ac:dyDescent="0.35">
      <c r="A5347" t="s">
        <v>46</v>
      </c>
      <c r="B5347">
        <v>2018</v>
      </c>
      <c r="C5347" t="s">
        <v>22</v>
      </c>
      <c r="D5347" t="s">
        <v>23</v>
      </c>
      <c r="E5347">
        <v>27.445359130261849</v>
      </c>
      <c r="F5347" t="s">
        <v>173</v>
      </c>
      <c r="G5347" s="16">
        <v>46298.780196087966</v>
      </c>
    </row>
    <row r="5348" spans="1:7" x14ac:dyDescent="0.35">
      <c r="A5348" t="s">
        <v>46</v>
      </c>
      <c r="B5348">
        <v>2019</v>
      </c>
      <c r="C5348" t="s">
        <v>6</v>
      </c>
      <c r="D5348" t="s">
        <v>7</v>
      </c>
      <c r="E5348">
        <v>100</v>
      </c>
      <c r="F5348" t="s">
        <v>173</v>
      </c>
      <c r="G5348" s="16">
        <v>46298.780196087966</v>
      </c>
    </row>
    <row r="5349" spans="1:7" x14ac:dyDescent="0.35">
      <c r="A5349" t="s">
        <v>46</v>
      </c>
      <c r="B5349">
        <v>2019</v>
      </c>
      <c r="C5349" t="s">
        <v>8</v>
      </c>
      <c r="D5349" t="s">
        <v>9</v>
      </c>
      <c r="E5349">
        <v>20159639089819.023</v>
      </c>
      <c r="F5349" t="s">
        <v>173</v>
      </c>
      <c r="G5349" s="16">
        <v>46298.780196087966</v>
      </c>
    </row>
    <row r="5350" spans="1:7" x14ac:dyDescent="0.35">
      <c r="A5350" t="s">
        <v>46</v>
      </c>
      <c r="B5350">
        <v>2019</v>
      </c>
      <c r="C5350" t="s">
        <v>10</v>
      </c>
      <c r="D5350" t="s">
        <v>11</v>
      </c>
      <c r="E5350">
        <v>2.5838253305222452</v>
      </c>
      <c r="F5350" t="s">
        <v>173</v>
      </c>
      <c r="G5350" s="16">
        <v>46298.780196087966</v>
      </c>
    </row>
    <row r="5351" spans="1:7" x14ac:dyDescent="0.35">
      <c r="A5351" t="s">
        <v>46</v>
      </c>
      <c r="B5351">
        <v>2019</v>
      </c>
      <c r="C5351" t="s">
        <v>12</v>
      </c>
      <c r="D5351" t="s">
        <v>13</v>
      </c>
      <c r="E5351">
        <v>69121.45800167408</v>
      </c>
      <c r="F5351" t="s">
        <v>173</v>
      </c>
      <c r="G5351" s="16">
        <v>46298.780196087966</v>
      </c>
    </row>
    <row r="5352" spans="1:7" x14ac:dyDescent="0.35">
      <c r="A5352" t="s">
        <v>46</v>
      </c>
      <c r="B5352">
        <v>2019</v>
      </c>
      <c r="C5352" t="s">
        <v>14</v>
      </c>
      <c r="D5352" t="s">
        <v>15</v>
      </c>
      <c r="E5352">
        <v>1.8122100752602051</v>
      </c>
      <c r="F5352" t="s">
        <v>173</v>
      </c>
      <c r="G5352" s="16">
        <v>46298.780196087966</v>
      </c>
    </row>
    <row r="5353" spans="1:7" x14ac:dyDescent="0.35">
      <c r="A5353" t="s">
        <v>46</v>
      </c>
      <c r="B5353">
        <v>2019</v>
      </c>
      <c r="C5353" t="s">
        <v>16</v>
      </c>
      <c r="D5353" t="s">
        <v>17</v>
      </c>
      <c r="E5353">
        <v>89.430284857571195</v>
      </c>
      <c r="F5353" t="s">
        <v>173</v>
      </c>
      <c r="G5353" s="16">
        <v>46298.780196087966</v>
      </c>
    </row>
    <row r="5354" spans="1:7" x14ac:dyDescent="0.35">
      <c r="A5354" t="s">
        <v>46</v>
      </c>
      <c r="B5354">
        <v>2019</v>
      </c>
      <c r="C5354" t="s">
        <v>18</v>
      </c>
      <c r="D5354" t="s">
        <v>19</v>
      </c>
      <c r="E5354">
        <v>78.787804878048775</v>
      </c>
      <c r="F5354" t="s">
        <v>173</v>
      </c>
      <c r="G5354" s="16">
        <v>46298.780196087966</v>
      </c>
    </row>
    <row r="5355" spans="1:7" x14ac:dyDescent="0.35">
      <c r="A5355" t="s">
        <v>46</v>
      </c>
      <c r="B5355">
        <v>2019</v>
      </c>
      <c r="C5355" t="s">
        <v>20</v>
      </c>
      <c r="D5355" t="s">
        <v>21</v>
      </c>
      <c r="E5355">
        <v>330226227</v>
      </c>
      <c r="F5355" t="s">
        <v>173</v>
      </c>
      <c r="G5355" s="16">
        <v>46298.780196087966</v>
      </c>
    </row>
    <row r="5356" spans="1:7" x14ac:dyDescent="0.35">
      <c r="A5356" t="s">
        <v>46</v>
      </c>
      <c r="B5356">
        <v>2019</v>
      </c>
      <c r="C5356" t="s">
        <v>22</v>
      </c>
      <c r="D5356" t="s">
        <v>23</v>
      </c>
      <c r="E5356">
        <v>26.25848062454277</v>
      </c>
      <c r="F5356" t="s">
        <v>173</v>
      </c>
      <c r="G5356" s="16">
        <v>46298.780196087966</v>
      </c>
    </row>
    <row r="5357" spans="1:7" x14ac:dyDescent="0.35">
      <c r="A5357" t="s">
        <v>46</v>
      </c>
      <c r="B5357">
        <v>2020</v>
      </c>
      <c r="C5357" t="s">
        <v>6</v>
      </c>
      <c r="D5357" t="s">
        <v>7</v>
      </c>
      <c r="E5357">
        <v>100</v>
      </c>
      <c r="F5357" t="s">
        <v>173</v>
      </c>
      <c r="G5357" s="16">
        <v>46298.780196087966</v>
      </c>
    </row>
    <row r="5358" spans="1:7" x14ac:dyDescent="0.35">
      <c r="A5358" t="s">
        <v>46</v>
      </c>
      <c r="B5358">
        <v>2020</v>
      </c>
      <c r="C5358" t="s">
        <v>8</v>
      </c>
      <c r="D5358" t="s">
        <v>9</v>
      </c>
      <c r="E5358">
        <v>19740041204593.156</v>
      </c>
      <c r="F5358" t="s">
        <v>173</v>
      </c>
      <c r="G5358" s="16">
        <v>46298.780196087966</v>
      </c>
    </row>
    <row r="5359" spans="1:7" x14ac:dyDescent="0.35">
      <c r="A5359" t="s">
        <v>46</v>
      </c>
      <c r="B5359">
        <v>2020</v>
      </c>
      <c r="C5359" t="s">
        <v>10</v>
      </c>
      <c r="D5359" t="s">
        <v>11</v>
      </c>
      <c r="E5359">
        <v>-2.0813759777960001</v>
      </c>
      <c r="F5359" t="s">
        <v>173</v>
      </c>
      <c r="G5359" s="16">
        <v>46298.780196087966</v>
      </c>
    </row>
    <row r="5360" spans="1:7" x14ac:dyDescent="0.35">
      <c r="A5360" t="s">
        <v>46</v>
      </c>
      <c r="B5360">
        <v>2020</v>
      </c>
      <c r="C5360" t="s">
        <v>12</v>
      </c>
      <c r="D5360" t="s">
        <v>13</v>
      </c>
      <c r="E5360">
        <v>67406.831132550695</v>
      </c>
      <c r="F5360" t="s">
        <v>173</v>
      </c>
      <c r="G5360" s="16">
        <v>46298.780196087966</v>
      </c>
    </row>
    <row r="5361" spans="1:7" x14ac:dyDescent="0.35">
      <c r="A5361" t="s">
        <v>46</v>
      </c>
      <c r="B5361">
        <v>2020</v>
      </c>
      <c r="C5361" t="s">
        <v>14</v>
      </c>
      <c r="D5361" t="s">
        <v>15</v>
      </c>
      <c r="E5361">
        <v>1.2335843963062929</v>
      </c>
      <c r="F5361" t="s">
        <v>173</v>
      </c>
      <c r="G5361" s="16">
        <v>46298.780196087966</v>
      </c>
    </row>
    <row r="5362" spans="1:7" x14ac:dyDescent="0.35">
      <c r="A5362" t="s">
        <v>46</v>
      </c>
      <c r="B5362">
        <v>2020</v>
      </c>
      <c r="C5362" t="s">
        <v>16</v>
      </c>
      <c r="D5362" t="s">
        <v>17</v>
      </c>
      <c r="E5362">
        <v>90.344703670000001</v>
      </c>
      <c r="F5362" t="s">
        <v>173</v>
      </c>
      <c r="G5362" s="16">
        <v>46298.780196087966</v>
      </c>
    </row>
    <row r="5363" spans="1:7" x14ac:dyDescent="0.35">
      <c r="A5363" t="s">
        <v>46</v>
      </c>
      <c r="B5363">
        <v>2020</v>
      </c>
      <c r="C5363" t="s">
        <v>18</v>
      </c>
      <c r="D5363" t="s">
        <v>19</v>
      </c>
      <c r="E5363">
        <v>76.980487804878052</v>
      </c>
      <c r="F5363" t="s">
        <v>173</v>
      </c>
      <c r="G5363" s="16">
        <v>46298.780196087966</v>
      </c>
    </row>
    <row r="5364" spans="1:7" x14ac:dyDescent="0.35">
      <c r="A5364" t="s">
        <v>46</v>
      </c>
      <c r="B5364">
        <v>2020</v>
      </c>
      <c r="C5364" t="s">
        <v>20</v>
      </c>
      <c r="D5364" t="s">
        <v>21</v>
      </c>
      <c r="E5364">
        <v>331578104</v>
      </c>
      <c r="F5364" t="s">
        <v>173</v>
      </c>
      <c r="G5364" s="16">
        <v>46298.780196087966</v>
      </c>
    </row>
    <row r="5365" spans="1:7" x14ac:dyDescent="0.35">
      <c r="A5365" t="s">
        <v>46</v>
      </c>
      <c r="B5365">
        <v>2020</v>
      </c>
      <c r="C5365" t="s">
        <v>22</v>
      </c>
      <c r="D5365" t="s">
        <v>23</v>
      </c>
      <c r="E5365">
        <v>23.139943750914902</v>
      </c>
      <c r="F5365" t="s">
        <v>173</v>
      </c>
      <c r="G5365" s="16">
        <v>46298.780196087966</v>
      </c>
    </row>
    <row r="5366" spans="1:7" x14ac:dyDescent="0.35">
      <c r="A5366" t="s">
        <v>46</v>
      </c>
      <c r="B5366">
        <v>2021</v>
      </c>
      <c r="C5366" t="s">
        <v>6</v>
      </c>
      <c r="D5366" t="s">
        <v>7</v>
      </c>
      <c r="E5366">
        <v>100</v>
      </c>
      <c r="F5366" t="s">
        <v>173</v>
      </c>
      <c r="G5366" s="16">
        <v>46298.780196087966</v>
      </c>
    </row>
    <row r="5367" spans="1:7" x14ac:dyDescent="0.35">
      <c r="A5367" t="s">
        <v>46</v>
      </c>
      <c r="B5367">
        <v>2021</v>
      </c>
      <c r="C5367" t="s">
        <v>8</v>
      </c>
      <c r="D5367" t="s">
        <v>9</v>
      </c>
      <c r="E5367">
        <v>20954452976799.484</v>
      </c>
      <c r="F5367" t="s">
        <v>173</v>
      </c>
      <c r="G5367" s="16">
        <v>46298.780196087966</v>
      </c>
    </row>
    <row r="5368" spans="1:7" x14ac:dyDescent="0.35">
      <c r="A5368" t="s">
        <v>46</v>
      </c>
      <c r="B5368">
        <v>2021</v>
      </c>
      <c r="C5368" t="s">
        <v>10</v>
      </c>
      <c r="D5368" t="s">
        <v>11</v>
      </c>
      <c r="E5368">
        <v>6.1520224786752635</v>
      </c>
      <c r="F5368" t="s">
        <v>173</v>
      </c>
      <c r="G5368" s="16">
        <v>46298.780196087966</v>
      </c>
    </row>
    <row r="5369" spans="1:7" x14ac:dyDescent="0.35">
      <c r="A5369" t="s">
        <v>46</v>
      </c>
      <c r="B5369">
        <v>2021</v>
      </c>
      <c r="C5369" t="s">
        <v>12</v>
      </c>
      <c r="D5369" t="s">
        <v>13</v>
      </c>
      <c r="E5369">
        <v>71441.231980594981</v>
      </c>
      <c r="F5369" t="s">
        <v>173</v>
      </c>
      <c r="G5369" s="16">
        <v>46298.780196087966</v>
      </c>
    </row>
    <row r="5370" spans="1:7" x14ac:dyDescent="0.35">
      <c r="A5370" t="s">
        <v>46</v>
      </c>
      <c r="B5370">
        <v>2021</v>
      </c>
      <c r="C5370" t="s">
        <v>14</v>
      </c>
      <c r="D5370" t="s">
        <v>15</v>
      </c>
      <c r="E5370">
        <v>4.6978588636374212</v>
      </c>
      <c r="F5370" t="s">
        <v>173</v>
      </c>
      <c r="G5370" s="16">
        <v>46298.780196087966</v>
      </c>
    </row>
    <row r="5371" spans="1:7" x14ac:dyDescent="0.35">
      <c r="A5371" t="s">
        <v>46</v>
      </c>
      <c r="B5371">
        <v>2021</v>
      </c>
      <c r="C5371" t="s">
        <v>16</v>
      </c>
      <c r="D5371" t="s">
        <v>17</v>
      </c>
      <c r="E5371">
        <v>91.268402100000003</v>
      </c>
      <c r="F5371" t="s">
        <v>173</v>
      </c>
      <c r="G5371" s="16">
        <v>46298.780196087966</v>
      </c>
    </row>
    <row r="5372" spans="1:7" x14ac:dyDescent="0.35">
      <c r="A5372" t="s">
        <v>46</v>
      </c>
      <c r="B5372">
        <v>2021</v>
      </c>
      <c r="C5372" t="s">
        <v>18</v>
      </c>
      <c r="D5372" t="s">
        <v>19</v>
      </c>
      <c r="E5372">
        <v>76.329268292682926</v>
      </c>
      <c r="F5372" t="s">
        <v>173</v>
      </c>
      <c r="G5372" s="16">
        <v>46298.780196087966</v>
      </c>
    </row>
    <row r="5373" spans="1:7" x14ac:dyDescent="0.35">
      <c r="A5373" t="s">
        <v>46</v>
      </c>
      <c r="B5373">
        <v>2021</v>
      </c>
      <c r="C5373" t="s">
        <v>20</v>
      </c>
      <c r="D5373" t="s">
        <v>21</v>
      </c>
      <c r="E5373">
        <v>332100166</v>
      </c>
      <c r="F5373" t="s">
        <v>173</v>
      </c>
      <c r="G5373" s="16">
        <v>46298.780196087966</v>
      </c>
    </row>
    <row r="5374" spans="1:7" x14ac:dyDescent="0.35">
      <c r="A5374" t="s">
        <v>46</v>
      </c>
      <c r="B5374">
        <v>2021</v>
      </c>
      <c r="C5374" t="s">
        <v>22</v>
      </c>
      <c r="D5374" t="s">
        <v>23</v>
      </c>
      <c r="E5374">
        <v>25.232726022833095</v>
      </c>
      <c r="F5374" t="s">
        <v>173</v>
      </c>
      <c r="G5374" s="16">
        <v>46298.780196087966</v>
      </c>
    </row>
    <row r="5375" spans="1:7" x14ac:dyDescent="0.35">
      <c r="A5375" t="s">
        <v>46</v>
      </c>
      <c r="B5375">
        <v>2022</v>
      </c>
      <c r="C5375" t="s">
        <v>6</v>
      </c>
      <c r="D5375" t="s">
        <v>7</v>
      </c>
      <c r="E5375">
        <v>100</v>
      </c>
      <c r="F5375" t="s">
        <v>173</v>
      </c>
      <c r="G5375" s="16">
        <v>46298.780196087966</v>
      </c>
    </row>
    <row r="5376" spans="1:7" x14ac:dyDescent="0.35">
      <c r="A5376" t="s">
        <v>46</v>
      </c>
      <c r="B5376">
        <v>2022</v>
      </c>
      <c r="C5376" t="s">
        <v>8</v>
      </c>
      <c r="D5376" t="s">
        <v>9</v>
      </c>
      <c r="E5376">
        <v>21483388181185.027</v>
      </c>
      <c r="F5376" t="s">
        <v>173</v>
      </c>
      <c r="G5376" s="16">
        <v>46298.780196087966</v>
      </c>
    </row>
    <row r="5377" spans="1:7" x14ac:dyDescent="0.35">
      <c r="A5377" t="s">
        <v>46</v>
      </c>
      <c r="B5377">
        <v>2022</v>
      </c>
      <c r="C5377" t="s">
        <v>10</v>
      </c>
      <c r="D5377" t="s">
        <v>11</v>
      </c>
      <c r="E5377">
        <v>2.5242138507322238</v>
      </c>
      <c r="F5377" t="s">
        <v>173</v>
      </c>
      <c r="G5377" s="16">
        <v>46298.780196087966</v>
      </c>
    </row>
    <row r="5378" spans="1:7" x14ac:dyDescent="0.35">
      <c r="A5378" t="s">
        <v>46</v>
      </c>
      <c r="B5378">
        <v>2022</v>
      </c>
      <c r="C5378" t="s">
        <v>12</v>
      </c>
      <c r="D5378" t="s">
        <v>13</v>
      </c>
      <c r="E5378">
        <v>72828.743090718926</v>
      </c>
      <c r="F5378" t="s">
        <v>173</v>
      </c>
      <c r="G5378" s="16">
        <v>46298.780196087966</v>
      </c>
    </row>
    <row r="5379" spans="1:7" x14ac:dyDescent="0.35">
      <c r="A5379" t="s">
        <v>46</v>
      </c>
      <c r="B5379">
        <v>2022</v>
      </c>
      <c r="C5379" t="s">
        <v>14</v>
      </c>
      <c r="D5379" t="s">
        <v>15</v>
      </c>
      <c r="E5379">
        <v>8.0027998205212096</v>
      </c>
      <c r="F5379" t="s">
        <v>173</v>
      </c>
      <c r="G5379" s="16">
        <v>46298.780196087966</v>
      </c>
    </row>
    <row r="5380" spans="1:7" x14ac:dyDescent="0.35">
      <c r="A5380" t="s">
        <v>46</v>
      </c>
      <c r="B5380">
        <v>2022</v>
      </c>
      <c r="C5380" t="s">
        <v>16</v>
      </c>
      <c r="D5380" t="s">
        <v>17</v>
      </c>
      <c r="E5380">
        <v>92.728500370000006</v>
      </c>
      <c r="F5380" t="s">
        <v>173</v>
      </c>
      <c r="G5380" s="16">
        <v>46298.780196087966</v>
      </c>
    </row>
    <row r="5381" spans="1:7" x14ac:dyDescent="0.35">
      <c r="A5381" t="s">
        <v>46</v>
      </c>
      <c r="B5381">
        <v>2022</v>
      </c>
      <c r="C5381" t="s">
        <v>18</v>
      </c>
      <c r="D5381" t="s">
        <v>19</v>
      </c>
      <c r="E5381">
        <v>77.434146341463432</v>
      </c>
      <c r="F5381" t="s">
        <v>173</v>
      </c>
      <c r="G5381" s="16">
        <v>46298.780196087966</v>
      </c>
    </row>
    <row r="5382" spans="1:7" x14ac:dyDescent="0.35">
      <c r="A5382" t="s">
        <v>46</v>
      </c>
      <c r="B5382">
        <v>2022</v>
      </c>
      <c r="C5382" t="s">
        <v>20</v>
      </c>
      <c r="D5382" t="s">
        <v>21</v>
      </c>
      <c r="E5382">
        <v>333996304</v>
      </c>
      <c r="F5382" t="s">
        <v>173</v>
      </c>
      <c r="G5382" s="16">
        <v>46298.780196087966</v>
      </c>
    </row>
    <row r="5383" spans="1:7" x14ac:dyDescent="0.35">
      <c r="A5383" t="s">
        <v>46</v>
      </c>
      <c r="B5383">
        <v>2022</v>
      </c>
      <c r="C5383" t="s">
        <v>22</v>
      </c>
      <c r="D5383" t="s">
        <v>23</v>
      </c>
      <c r="E5383">
        <v>26.907898155773868</v>
      </c>
      <c r="F5383" t="s">
        <v>173</v>
      </c>
      <c r="G5383" s="16">
        <v>46298.780196087966</v>
      </c>
    </row>
    <row r="5384" spans="1:7" x14ac:dyDescent="0.35">
      <c r="A5384" t="s">
        <v>46</v>
      </c>
      <c r="B5384">
        <v>2023</v>
      </c>
      <c r="C5384" t="s">
        <v>6</v>
      </c>
      <c r="D5384" t="s">
        <v>7</v>
      </c>
      <c r="E5384">
        <v>100</v>
      </c>
      <c r="F5384" t="s">
        <v>173</v>
      </c>
      <c r="G5384" s="16">
        <v>46298.780196087966</v>
      </c>
    </row>
    <row r="5385" spans="1:7" x14ac:dyDescent="0.35">
      <c r="A5385" t="s">
        <v>46</v>
      </c>
      <c r="B5385">
        <v>2023</v>
      </c>
      <c r="C5385" t="s">
        <v>8</v>
      </c>
      <c r="D5385" t="s">
        <v>9</v>
      </c>
      <c r="E5385">
        <v>22113788823329.148</v>
      </c>
      <c r="F5385" t="s">
        <v>173</v>
      </c>
      <c r="G5385" s="16">
        <v>46298.780196087966</v>
      </c>
    </row>
    <row r="5386" spans="1:7" x14ac:dyDescent="0.35">
      <c r="A5386" t="s">
        <v>46</v>
      </c>
      <c r="B5386">
        <v>2023</v>
      </c>
      <c r="C5386" t="s">
        <v>10</v>
      </c>
      <c r="D5386" t="s">
        <v>11</v>
      </c>
      <c r="E5386">
        <v>2.934363224401551</v>
      </c>
      <c r="F5386" t="s">
        <v>173</v>
      </c>
      <c r="G5386" s="16">
        <v>46298.780196087966</v>
      </c>
    </row>
    <row r="5387" spans="1:7" x14ac:dyDescent="0.35">
      <c r="A5387" t="s">
        <v>46</v>
      </c>
      <c r="B5387">
        <v>2023</v>
      </c>
      <c r="C5387" t="s">
        <v>12</v>
      </c>
      <c r="D5387" t="s">
        <v>13</v>
      </c>
      <c r="E5387">
        <v>74351.6718197429</v>
      </c>
      <c r="F5387" t="s">
        <v>173</v>
      </c>
      <c r="G5387" s="16">
        <v>46298.780196087966</v>
      </c>
    </row>
    <row r="5388" spans="1:7" x14ac:dyDescent="0.35">
      <c r="A5388" t="s">
        <v>46</v>
      </c>
      <c r="B5388">
        <v>2023</v>
      </c>
      <c r="C5388" t="s">
        <v>14</v>
      </c>
      <c r="D5388" t="s">
        <v>15</v>
      </c>
      <c r="E5388">
        <v>4.1163383837448784</v>
      </c>
      <c r="F5388" t="s">
        <v>173</v>
      </c>
      <c r="G5388" s="16">
        <v>46298.780196087966</v>
      </c>
    </row>
    <row r="5389" spans="1:7" x14ac:dyDescent="0.35">
      <c r="A5389" t="s">
        <v>46</v>
      </c>
      <c r="B5389">
        <v>2023</v>
      </c>
      <c r="C5389" t="s">
        <v>16</v>
      </c>
      <c r="D5389" t="s">
        <v>17</v>
      </c>
      <c r="E5389">
        <v>93.525596620000002</v>
      </c>
      <c r="F5389" t="s">
        <v>173</v>
      </c>
      <c r="G5389" s="16">
        <v>46298.780196087966</v>
      </c>
    </row>
    <row r="5390" spans="1:7" x14ac:dyDescent="0.35">
      <c r="A5390" t="s">
        <v>46</v>
      </c>
      <c r="B5390">
        <v>2023</v>
      </c>
      <c r="C5390" t="s">
        <v>18</v>
      </c>
      <c r="D5390" t="s">
        <v>19</v>
      </c>
      <c r="E5390">
        <v>78.385365853658541</v>
      </c>
      <c r="F5390" t="s">
        <v>173</v>
      </c>
      <c r="G5390" s="16">
        <v>46298.780196087966</v>
      </c>
    </row>
    <row r="5391" spans="1:7" x14ac:dyDescent="0.35">
      <c r="A5391" t="s">
        <v>46</v>
      </c>
      <c r="B5391">
        <v>2023</v>
      </c>
      <c r="C5391" t="s">
        <v>20</v>
      </c>
      <c r="D5391" t="s">
        <v>21</v>
      </c>
      <c r="E5391">
        <v>336755052</v>
      </c>
      <c r="F5391" t="s">
        <v>173</v>
      </c>
      <c r="G5391" s="16">
        <v>46298.780196087966</v>
      </c>
    </row>
    <row r="5392" spans="1:7" x14ac:dyDescent="0.35">
      <c r="A5392" t="s">
        <v>46</v>
      </c>
      <c r="B5392">
        <v>2023</v>
      </c>
      <c r="C5392" t="s">
        <v>22</v>
      </c>
      <c r="D5392" t="s">
        <v>23</v>
      </c>
      <c r="E5392">
        <v>24.929298175284721</v>
      </c>
      <c r="F5392" t="s">
        <v>173</v>
      </c>
      <c r="G5392" s="16">
        <v>46298.780196087966</v>
      </c>
    </row>
    <row r="5393" spans="1:7" x14ac:dyDescent="0.35">
      <c r="A5393" t="s">
        <v>46</v>
      </c>
      <c r="B5393">
        <v>2024</v>
      </c>
      <c r="C5393" t="s">
        <v>6</v>
      </c>
      <c r="D5393" t="s">
        <v>7</v>
      </c>
      <c r="E5393">
        <v>100</v>
      </c>
      <c r="F5393" t="s">
        <v>173</v>
      </c>
      <c r="G5393" s="16">
        <v>46298.780196087966</v>
      </c>
    </row>
    <row r="5394" spans="1:7" x14ac:dyDescent="0.35">
      <c r="A5394" t="s">
        <v>46</v>
      </c>
      <c r="B5394">
        <v>2024</v>
      </c>
      <c r="C5394" t="s">
        <v>8</v>
      </c>
      <c r="D5394" t="s">
        <v>9</v>
      </c>
      <c r="E5394">
        <v>22731468331925.105</v>
      </c>
      <c r="F5394" t="s">
        <v>173</v>
      </c>
      <c r="G5394" s="16">
        <v>46298.780196087966</v>
      </c>
    </row>
    <row r="5395" spans="1:7" x14ac:dyDescent="0.35">
      <c r="A5395" t="s">
        <v>46</v>
      </c>
      <c r="B5395">
        <v>2024</v>
      </c>
      <c r="C5395" t="s">
        <v>10</v>
      </c>
      <c r="D5395" t="s">
        <v>11</v>
      </c>
      <c r="E5395">
        <v>2.7931871536384136</v>
      </c>
      <c r="F5395" t="s">
        <v>173</v>
      </c>
      <c r="G5395" s="16">
        <v>46298.780196087966</v>
      </c>
    </row>
    <row r="5396" spans="1:7" x14ac:dyDescent="0.35">
      <c r="A5396" t="s">
        <v>46</v>
      </c>
      <c r="B5396">
        <v>2024</v>
      </c>
      <c r="C5396" t="s">
        <v>12</v>
      </c>
      <c r="D5396" t="s">
        <v>13</v>
      </c>
      <c r="E5396">
        <v>75698.177335462897</v>
      </c>
      <c r="F5396" t="s">
        <v>173</v>
      </c>
      <c r="G5396" s="16">
        <v>46298.780196087966</v>
      </c>
    </row>
    <row r="5397" spans="1:7" x14ac:dyDescent="0.35">
      <c r="A5397" t="s">
        <v>46</v>
      </c>
      <c r="B5397">
        <v>2024</v>
      </c>
      <c r="C5397" t="s">
        <v>14</v>
      </c>
      <c r="D5397" t="s">
        <v>15</v>
      </c>
      <c r="E5397">
        <v>2.949525204852073</v>
      </c>
      <c r="F5397" t="s">
        <v>173</v>
      </c>
      <c r="G5397" s="16">
        <v>46298.780196087966</v>
      </c>
    </row>
    <row r="5398" spans="1:7" x14ac:dyDescent="0.35">
      <c r="A5398" t="s">
        <v>46</v>
      </c>
      <c r="B5398">
        <v>2024</v>
      </c>
      <c r="C5398" t="s">
        <v>16</v>
      </c>
      <c r="D5398" t="s">
        <v>17</v>
      </c>
      <c r="E5398">
        <v>94.693801879999995</v>
      </c>
      <c r="F5398" t="s">
        <v>173</v>
      </c>
      <c r="G5398" s="16">
        <v>46298.780196087966</v>
      </c>
    </row>
    <row r="5399" spans="1:7" x14ac:dyDescent="0.35">
      <c r="A5399" t="s">
        <v>46</v>
      </c>
      <c r="B5399">
        <v>2024</v>
      </c>
      <c r="C5399" t="s">
        <v>18</v>
      </c>
      <c r="D5399" t="s">
        <v>19</v>
      </c>
      <c r="E5399">
        <v>78.890243902439039</v>
      </c>
      <c r="F5399" t="s">
        <v>173</v>
      </c>
      <c r="G5399" s="16">
        <v>46298.780196087966</v>
      </c>
    </row>
    <row r="5400" spans="1:7" x14ac:dyDescent="0.35">
      <c r="A5400" t="s">
        <v>46</v>
      </c>
      <c r="B5400">
        <v>2024</v>
      </c>
      <c r="C5400" t="s">
        <v>20</v>
      </c>
      <c r="D5400" t="s">
        <v>21</v>
      </c>
      <c r="E5400">
        <v>340003797</v>
      </c>
      <c r="F5400" t="s">
        <v>173</v>
      </c>
      <c r="G5400" s="16">
        <v>46298.780196087966</v>
      </c>
    </row>
    <row r="5401" spans="1:7" x14ac:dyDescent="0.35">
      <c r="A5401" t="s">
        <v>46</v>
      </c>
      <c r="B5401">
        <v>2024</v>
      </c>
      <c r="C5401" t="s">
        <v>22</v>
      </c>
      <c r="D5401" t="s">
        <v>23</v>
      </c>
      <c r="E5401">
        <v>25.016017297828352</v>
      </c>
      <c r="F5401" t="s">
        <v>173</v>
      </c>
      <c r="G5401" s="16">
        <v>46298.780196087966</v>
      </c>
    </row>
    <row r="5402" spans="1:7" x14ac:dyDescent="0.35">
      <c r="A5402" t="s">
        <v>47</v>
      </c>
      <c r="B5402">
        <v>2000</v>
      </c>
      <c r="C5402" t="s">
        <v>6</v>
      </c>
      <c r="D5402" t="s">
        <v>7</v>
      </c>
      <c r="E5402">
        <v>72.400000000000006</v>
      </c>
      <c r="F5402" t="s">
        <v>173</v>
      </c>
      <c r="G5402" s="16">
        <v>46298.780196087966</v>
      </c>
    </row>
    <row r="5403" spans="1:7" x14ac:dyDescent="0.35">
      <c r="A5403" t="s">
        <v>47</v>
      </c>
      <c r="B5403">
        <v>2000</v>
      </c>
      <c r="C5403" t="s">
        <v>8</v>
      </c>
      <c r="D5403" t="s">
        <v>9</v>
      </c>
      <c r="E5403">
        <v>221691970228.1011</v>
      </c>
      <c r="F5403" t="s">
        <v>173</v>
      </c>
      <c r="G5403" s="16">
        <v>46298.780196087966</v>
      </c>
    </row>
    <row r="5404" spans="1:7" x14ac:dyDescent="0.35">
      <c r="A5404" t="s">
        <v>47</v>
      </c>
      <c r="B5404">
        <v>2000</v>
      </c>
      <c r="C5404" t="s">
        <v>10</v>
      </c>
      <c r="D5404" t="s">
        <v>11</v>
      </c>
      <c r="E5404">
        <v>4.2000000006782585</v>
      </c>
      <c r="F5404" t="s">
        <v>173</v>
      </c>
      <c r="G5404" s="16">
        <v>46298.780196087966</v>
      </c>
    </row>
    <row r="5405" spans="1:7" x14ac:dyDescent="0.35">
      <c r="A5405" t="s">
        <v>47</v>
      </c>
      <c r="B5405">
        <v>2000</v>
      </c>
      <c r="C5405" t="s">
        <v>12</v>
      </c>
      <c r="D5405" t="s">
        <v>13</v>
      </c>
      <c r="E5405">
        <v>11183.825503143025</v>
      </c>
      <c r="F5405" t="s">
        <v>173</v>
      </c>
      <c r="G5405" s="16">
        <v>46298.780196087966</v>
      </c>
    </row>
    <row r="5406" spans="1:7" x14ac:dyDescent="0.35">
      <c r="A5406" t="s">
        <v>47</v>
      </c>
      <c r="B5406">
        <v>2000</v>
      </c>
      <c r="C5406" t="s">
        <v>14</v>
      </c>
      <c r="D5406" t="s">
        <v>15</v>
      </c>
      <c r="E5406">
        <v>5.3389591359982784</v>
      </c>
      <c r="F5406" t="s">
        <v>173</v>
      </c>
      <c r="G5406" s="16">
        <v>46298.780196087966</v>
      </c>
    </row>
    <row r="5407" spans="1:7" x14ac:dyDescent="0.35">
      <c r="A5407" t="s">
        <v>47</v>
      </c>
      <c r="B5407">
        <v>2000</v>
      </c>
      <c r="C5407" t="s">
        <v>16</v>
      </c>
      <c r="D5407" t="s">
        <v>17</v>
      </c>
      <c r="E5407">
        <v>5.3485597320353699</v>
      </c>
      <c r="F5407" t="s">
        <v>173</v>
      </c>
      <c r="G5407" s="16">
        <v>46298.780196087966</v>
      </c>
    </row>
    <row r="5408" spans="1:7" x14ac:dyDescent="0.35">
      <c r="A5408" t="s">
        <v>47</v>
      </c>
      <c r="B5408">
        <v>2000</v>
      </c>
      <c r="C5408" t="s">
        <v>18</v>
      </c>
      <c r="D5408" t="s">
        <v>19</v>
      </c>
      <c r="E5408">
        <v>58.368000000000002</v>
      </c>
      <c r="F5408" t="s">
        <v>173</v>
      </c>
      <c r="G5408" s="16">
        <v>46298.780196087966</v>
      </c>
    </row>
    <row r="5409" spans="1:7" x14ac:dyDescent="0.35">
      <c r="A5409" t="s">
        <v>47</v>
      </c>
      <c r="B5409">
        <v>2000</v>
      </c>
      <c r="C5409" t="s">
        <v>20</v>
      </c>
      <c r="D5409" t="s">
        <v>21</v>
      </c>
      <c r="E5409">
        <v>47159719</v>
      </c>
      <c r="F5409" t="s">
        <v>173</v>
      </c>
      <c r="G5409" s="16">
        <v>46298.780196087966</v>
      </c>
    </row>
    <row r="5410" spans="1:7" x14ac:dyDescent="0.35">
      <c r="A5410" t="s">
        <v>47</v>
      </c>
      <c r="B5410">
        <v>2000</v>
      </c>
      <c r="C5410" t="s">
        <v>22</v>
      </c>
      <c r="D5410" t="s">
        <v>23</v>
      </c>
      <c r="E5410">
        <v>46.220721735407658</v>
      </c>
      <c r="F5410" t="s">
        <v>173</v>
      </c>
      <c r="G5410" s="16">
        <v>46298.780196087966</v>
      </c>
    </row>
    <row r="5411" spans="1:7" x14ac:dyDescent="0.35">
      <c r="A5411" t="s">
        <v>47</v>
      </c>
      <c r="B5411">
        <v>2001</v>
      </c>
      <c r="C5411" t="s">
        <v>6</v>
      </c>
      <c r="D5411" t="s">
        <v>7</v>
      </c>
      <c r="E5411">
        <v>70.2</v>
      </c>
      <c r="F5411" t="s">
        <v>173</v>
      </c>
      <c r="G5411" s="16">
        <v>46298.780196087966</v>
      </c>
    </row>
    <row r="5412" spans="1:7" x14ac:dyDescent="0.35">
      <c r="A5412" t="s">
        <v>47</v>
      </c>
      <c r="B5412">
        <v>2001</v>
      </c>
      <c r="C5412" t="s">
        <v>8</v>
      </c>
      <c r="D5412" t="s">
        <v>9</v>
      </c>
      <c r="E5412">
        <v>227677653424.68335</v>
      </c>
      <c r="F5412" t="s">
        <v>173</v>
      </c>
      <c r="G5412" s="16">
        <v>46298.780196087966</v>
      </c>
    </row>
    <row r="5413" spans="1:7" x14ac:dyDescent="0.35">
      <c r="A5413" t="s">
        <v>47</v>
      </c>
      <c r="B5413">
        <v>2001</v>
      </c>
      <c r="C5413" t="s">
        <v>10</v>
      </c>
      <c r="D5413" t="s">
        <v>11</v>
      </c>
      <c r="E5413">
        <v>2.7000000001910394</v>
      </c>
      <c r="F5413" t="s">
        <v>173</v>
      </c>
      <c r="G5413" s="16">
        <v>46298.780196087966</v>
      </c>
    </row>
    <row r="5414" spans="1:7" x14ac:dyDescent="0.35">
      <c r="A5414" t="s">
        <v>47</v>
      </c>
      <c r="B5414">
        <v>2001</v>
      </c>
      <c r="C5414" t="s">
        <v>12</v>
      </c>
      <c r="D5414" t="s">
        <v>13</v>
      </c>
      <c r="E5414">
        <v>11387.492366781962</v>
      </c>
      <c r="F5414" t="s">
        <v>173</v>
      </c>
      <c r="G5414" s="16">
        <v>46298.780196087966</v>
      </c>
    </row>
    <row r="5415" spans="1:7" x14ac:dyDescent="0.35">
      <c r="A5415" t="s">
        <v>47</v>
      </c>
      <c r="B5415">
        <v>2001</v>
      </c>
      <c r="C5415" t="s">
        <v>14</v>
      </c>
      <c r="D5415" t="s">
        <v>15</v>
      </c>
      <c r="E5415">
        <v>5.701894830496081</v>
      </c>
      <c r="F5415" t="s">
        <v>173</v>
      </c>
      <c r="G5415" s="16">
        <v>46298.780196087966</v>
      </c>
    </row>
    <row r="5416" spans="1:7" x14ac:dyDescent="0.35">
      <c r="A5416" t="s">
        <v>47</v>
      </c>
      <c r="B5416">
        <v>2001</v>
      </c>
      <c r="C5416" t="s">
        <v>16</v>
      </c>
      <c r="D5416" t="s">
        <v>17</v>
      </c>
      <c r="E5416">
        <v>6.3466193183976802</v>
      </c>
      <c r="F5416" t="s">
        <v>173</v>
      </c>
      <c r="G5416" s="16">
        <v>46298.780196087966</v>
      </c>
    </row>
    <row r="5417" spans="1:7" x14ac:dyDescent="0.35">
      <c r="A5417" t="s">
        <v>47</v>
      </c>
      <c r="B5417">
        <v>2001</v>
      </c>
      <c r="C5417" t="s">
        <v>18</v>
      </c>
      <c r="D5417" t="s">
        <v>19</v>
      </c>
      <c r="E5417">
        <v>57.161000000000001</v>
      </c>
      <c r="F5417" t="s">
        <v>173</v>
      </c>
      <c r="G5417" s="16">
        <v>46298.780196087966</v>
      </c>
    </row>
    <row r="5418" spans="1:7" x14ac:dyDescent="0.35">
      <c r="A5418" t="s">
        <v>47</v>
      </c>
      <c r="B5418">
        <v>2001</v>
      </c>
      <c r="C5418" t="s">
        <v>20</v>
      </c>
      <c r="D5418" t="s">
        <v>21</v>
      </c>
      <c r="E5418">
        <v>47566800</v>
      </c>
      <c r="F5418" t="s">
        <v>173</v>
      </c>
      <c r="G5418" s="16">
        <v>46298.780196087966</v>
      </c>
    </row>
    <row r="5419" spans="1:7" x14ac:dyDescent="0.35">
      <c r="A5419" t="s">
        <v>47</v>
      </c>
      <c r="B5419">
        <v>2001</v>
      </c>
      <c r="C5419" t="s">
        <v>22</v>
      </c>
      <c r="D5419" t="s">
        <v>23</v>
      </c>
      <c r="E5419">
        <v>49.170945185829034</v>
      </c>
      <c r="F5419" t="s">
        <v>173</v>
      </c>
      <c r="G5419" s="16">
        <v>46298.780196087966</v>
      </c>
    </row>
    <row r="5420" spans="1:7" x14ac:dyDescent="0.35">
      <c r="A5420" t="s">
        <v>47</v>
      </c>
      <c r="B5420">
        <v>2002</v>
      </c>
      <c r="C5420" t="s">
        <v>6</v>
      </c>
      <c r="D5420" t="s">
        <v>7</v>
      </c>
      <c r="E5420">
        <v>76.7</v>
      </c>
      <c r="F5420" t="s">
        <v>173</v>
      </c>
      <c r="G5420" s="16">
        <v>46298.780196087966</v>
      </c>
    </row>
    <row r="5421" spans="1:7" x14ac:dyDescent="0.35">
      <c r="A5421" t="s">
        <v>47</v>
      </c>
      <c r="B5421">
        <v>2002</v>
      </c>
      <c r="C5421" t="s">
        <v>8</v>
      </c>
      <c r="D5421" t="s">
        <v>9</v>
      </c>
      <c r="E5421">
        <v>236102579035.78998</v>
      </c>
      <c r="F5421" t="s">
        <v>173</v>
      </c>
      <c r="G5421" s="16">
        <v>46298.780196087966</v>
      </c>
    </row>
    <row r="5422" spans="1:7" x14ac:dyDescent="0.35">
      <c r="A5422" t="s">
        <v>47</v>
      </c>
      <c r="B5422">
        <v>2002</v>
      </c>
      <c r="C5422" t="s">
        <v>10</v>
      </c>
      <c r="D5422" t="s">
        <v>11</v>
      </c>
      <c r="E5422">
        <v>3.7003744040666788</v>
      </c>
      <c r="F5422" t="s">
        <v>173</v>
      </c>
      <c r="G5422" s="16">
        <v>46298.780196087966</v>
      </c>
    </row>
    <row r="5423" spans="1:7" x14ac:dyDescent="0.35">
      <c r="A5423" t="s">
        <v>47</v>
      </c>
      <c r="B5423">
        <v>2002</v>
      </c>
      <c r="C5423" t="s">
        <v>12</v>
      </c>
      <c r="D5423" t="s">
        <v>13</v>
      </c>
      <c r="E5423">
        <v>11697.565726168685</v>
      </c>
      <c r="F5423" t="s">
        <v>173</v>
      </c>
      <c r="G5423" s="16">
        <v>46298.780196087966</v>
      </c>
    </row>
    <row r="5424" spans="1:7" x14ac:dyDescent="0.35">
      <c r="A5424" t="s">
        <v>47</v>
      </c>
      <c r="B5424">
        <v>2002</v>
      </c>
      <c r="C5424" t="s">
        <v>14</v>
      </c>
      <c r="D5424" t="s">
        <v>15</v>
      </c>
      <c r="E5424">
        <v>9.4947137809960029</v>
      </c>
      <c r="F5424" t="s">
        <v>173</v>
      </c>
      <c r="G5424" s="16">
        <v>46298.780196087966</v>
      </c>
    </row>
    <row r="5425" spans="1:7" x14ac:dyDescent="0.35">
      <c r="A5425" t="s">
        <v>47</v>
      </c>
      <c r="B5425">
        <v>2002</v>
      </c>
      <c r="C5425" t="s">
        <v>16</v>
      </c>
      <c r="D5425" t="s">
        <v>17</v>
      </c>
      <c r="E5425">
        <v>6.7103224370540397</v>
      </c>
      <c r="F5425" t="s">
        <v>173</v>
      </c>
      <c r="G5425" s="16">
        <v>46298.780196087966</v>
      </c>
    </row>
    <row r="5426" spans="1:7" x14ac:dyDescent="0.35">
      <c r="A5426" t="s">
        <v>47</v>
      </c>
      <c r="B5426">
        <v>2002</v>
      </c>
      <c r="C5426" t="s">
        <v>18</v>
      </c>
      <c r="D5426" t="s">
        <v>19</v>
      </c>
      <c r="E5426">
        <v>55.58</v>
      </c>
      <c r="F5426" t="s">
        <v>173</v>
      </c>
      <c r="G5426" s="16">
        <v>46298.780196087966</v>
      </c>
    </row>
    <row r="5427" spans="1:7" x14ac:dyDescent="0.35">
      <c r="A5427" t="s">
        <v>47</v>
      </c>
      <c r="B5427">
        <v>2002</v>
      </c>
      <c r="C5427" t="s">
        <v>20</v>
      </c>
      <c r="D5427" t="s">
        <v>21</v>
      </c>
      <c r="E5427">
        <v>48019415</v>
      </c>
      <c r="F5427" t="s">
        <v>173</v>
      </c>
      <c r="G5427" s="16">
        <v>46298.780196087966</v>
      </c>
    </row>
    <row r="5428" spans="1:7" x14ac:dyDescent="0.35">
      <c r="A5428" t="s">
        <v>47</v>
      </c>
      <c r="B5428">
        <v>2002</v>
      </c>
      <c r="C5428" t="s">
        <v>22</v>
      </c>
      <c r="D5428" t="s">
        <v>23</v>
      </c>
      <c r="E5428">
        <v>53.465501629436851</v>
      </c>
      <c r="F5428" t="s">
        <v>173</v>
      </c>
      <c r="G5428" s="16">
        <v>46298.780196087966</v>
      </c>
    </row>
    <row r="5429" spans="1:7" x14ac:dyDescent="0.35">
      <c r="A5429" t="s">
        <v>47</v>
      </c>
      <c r="B5429">
        <v>2003</v>
      </c>
      <c r="C5429" t="s">
        <v>6</v>
      </c>
      <c r="D5429" t="s">
        <v>7</v>
      </c>
      <c r="E5429">
        <v>78.8</v>
      </c>
      <c r="F5429" t="s">
        <v>173</v>
      </c>
      <c r="G5429" s="16">
        <v>46298.780196087966</v>
      </c>
    </row>
    <row r="5430" spans="1:7" x14ac:dyDescent="0.35">
      <c r="A5430" t="s">
        <v>47</v>
      </c>
      <c r="B5430">
        <v>2003</v>
      </c>
      <c r="C5430" t="s">
        <v>8</v>
      </c>
      <c r="D5430" t="s">
        <v>9</v>
      </c>
      <c r="E5430">
        <v>243065422272.36871</v>
      </c>
      <c r="F5430" t="s">
        <v>173</v>
      </c>
      <c r="G5430" s="16">
        <v>46298.780196087966</v>
      </c>
    </row>
    <row r="5431" spans="1:7" x14ac:dyDescent="0.35">
      <c r="A5431" t="s">
        <v>47</v>
      </c>
      <c r="B5431">
        <v>2003</v>
      </c>
      <c r="C5431" t="s">
        <v>10</v>
      </c>
      <c r="D5431" t="s">
        <v>11</v>
      </c>
      <c r="E5431">
        <v>2.94907546754213</v>
      </c>
      <c r="F5431" t="s">
        <v>173</v>
      </c>
      <c r="G5431" s="16">
        <v>46298.780196087966</v>
      </c>
    </row>
    <row r="5432" spans="1:7" x14ac:dyDescent="0.35">
      <c r="A5432" t="s">
        <v>47</v>
      </c>
      <c r="B5432">
        <v>2003</v>
      </c>
      <c r="C5432" t="s">
        <v>12</v>
      </c>
      <c r="D5432" t="s">
        <v>13</v>
      </c>
      <c r="E5432">
        <v>11923.121101363264</v>
      </c>
      <c r="F5432" t="s">
        <v>173</v>
      </c>
      <c r="G5432" s="16">
        <v>46298.780196087966</v>
      </c>
    </row>
    <row r="5433" spans="1:7" x14ac:dyDescent="0.35">
      <c r="A5433" t="s">
        <v>47</v>
      </c>
      <c r="B5433">
        <v>2003</v>
      </c>
      <c r="C5433" t="s">
        <v>14</v>
      </c>
      <c r="D5433" t="s">
        <v>15</v>
      </c>
      <c r="E5433">
        <v>5.6794241406879937</v>
      </c>
      <c r="F5433" t="s">
        <v>173</v>
      </c>
      <c r="G5433" s="16">
        <v>46298.780196087966</v>
      </c>
    </row>
    <row r="5434" spans="1:7" x14ac:dyDescent="0.35">
      <c r="A5434" t="s">
        <v>47</v>
      </c>
      <c r="B5434">
        <v>2003</v>
      </c>
      <c r="C5434" t="s">
        <v>16</v>
      </c>
      <c r="D5434" t="s">
        <v>17</v>
      </c>
      <c r="E5434">
        <v>7.00769172611251</v>
      </c>
      <c r="F5434" t="s">
        <v>173</v>
      </c>
      <c r="G5434" s="16">
        <v>46298.780196087966</v>
      </c>
    </row>
    <row r="5435" spans="1:7" x14ac:dyDescent="0.35">
      <c r="A5435" t="s">
        <v>47</v>
      </c>
      <c r="B5435">
        <v>2003</v>
      </c>
      <c r="C5435" t="s">
        <v>18</v>
      </c>
      <c r="D5435" t="s">
        <v>19</v>
      </c>
      <c r="E5435">
        <v>54.244999999999997</v>
      </c>
      <c r="F5435" t="s">
        <v>173</v>
      </c>
      <c r="G5435" s="16">
        <v>46298.780196087966</v>
      </c>
    </row>
    <row r="5436" spans="1:7" x14ac:dyDescent="0.35">
      <c r="A5436" t="s">
        <v>47</v>
      </c>
      <c r="B5436">
        <v>2003</v>
      </c>
      <c r="C5436" t="s">
        <v>20</v>
      </c>
      <c r="D5436" t="s">
        <v>21</v>
      </c>
      <c r="E5436">
        <v>48500348</v>
      </c>
      <c r="F5436" t="s">
        <v>173</v>
      </c>
      <c r="G5436" s="16">
        <v>46298.780196087966</v>
      </c>
    </row>
    <row r="5437" spans="1:7" x14ac:dyDescent="0.35">
      <c r="A5437" t="s">
        <v>47</v>
      </c>
      <c r="B5437">
        <v>2003</v>
      </c>
      <c r="C5437" t="s">
        <v>22</v>
      </c>
      <c r="D5437" t="s">
        <v>23</v>
      </c>
      <c r="E5437">
        <v>45.723862568978952</v>
      </c>
      <c r="F5437" t="s">
        <v>173</v>
      </c>
      <c r="G5437" s="16">
        <v>46298.780196087966</v>
      </c>
    </row>
    <row r="5438" spans="1:7" x14ac:dyDescent="0.35">
      <c r="A5438" t="s">
        <v>47</v>
      </c>
      <c r="B5438">
        <v>2004</v>
      </c>
      <c r="C5438" t="s">
        <v>6</v>
      </c>
      <c r="D5438" t="s">
        <v>7</v>
      </c>
      <c r="E5438">
        <v>80.599999999999994</v>
      </c>
      <c r="F5438" t="s">
        <v>173</v>
      </c>
      <c r="G5438" s="16">
        <v>46298.780196087966</v>
      </c>
    </row>
    <row r="5439" spans="1:7" x14ac:dyDescent="0.35">
      <c r="A5439" t="s">
        <v>47</v>
      </c>
      <c r="B5439">
        <v>2004</v>
      </c>
      <c r="C5439" t="s">
        <v>8</v>
      </c>
      <c r="D5439" t="s">
        <v>9</v>
      </c>
      <c r="E5439">
        <v>254135982543.49551</v>
      </c>
      <c r="F5439" t="s">
        <v>173</v>
      </c>
      <c r="G5439" s="16">
        <v>46298.780196087966</v>
      </c>
    </row>
    <row r="5440" spans="1:7" x14ac:dyDescent="0.35">
      <c r="A5440" t="s">
        <v>47</v>
      </c>
      <c r="B5440">
        <v>2004</v>
      </c>
      <c r="C5440" t="s">
        <v>10</v>
      </c>
      <c r="D5440" t="s">
        <v>11</v>
      </c>
      <c r="E5440">
        <v>4.5545599072177367</v>
      </c>
      <c r="F5440" t="s">
        <v>173</v>
      </c>
      <c r="G5440" s="16">
        <v>46298.780196087966</v>
      </c>
    </row>
    <row r="5441" spans="1:7" x14ac:dyDescent="0.35">
      <c r="A5441" t="s">
        <v>47</v>
      </c>
      <c r="B5441">
        <v>2004</v>
      </c>
      <c r="C5441" t="s">
        <v>12</v>
      </c>
      <c r="D5441" t="s">
        <v>13</v>
      </c>
      <c r="E5441">
        <v>12341.210265582842</v>
      </c>
      <c r="F5441" t="s">
        <v>173</v>
      </c>
      <c r="G5441" s="16">
        <v>46298.780196087966</v>
      </c>
    </row>
    <row r="5442" spans="1:7" x14ac:dyDescent="0.35">
      <c r="A5442" t="s">
        <v>47</v>
      </c>
      <c r="B5442">
        <v>2004</v>
      </c>
      <c r="C5442" t="s">
        <v>14</v>
      </c>
      <c r="D5442" t="s">
        <v>15</v>
      </c>
      <c r="E5442">
        <v>-0.69203943785768673</v>
      </c>
      <c r="F5442" t="s">
        <v>173</v>
      </c>
      <c r="G5442" s="16">
        <v>46298.780196087966</v>
      </c>
    </row>
    <row r="5443" spans="1:7" x14ac:dyDescent="0.35">
      <c r="A5443" t="s">
        <v>47</v>
      </c>
      <c r="B5443">
        <v>2004</v>
      </c>
      <c r="C5443" t="s">
        <v>16</v>
      </c>
      <c r="D5443" t="s">
        <v>17</v>
      </c>
      <c r="E5443">
        <v>8.4251186825405995</v>
      </c>
      <c r="F5443" t="s">
        <v>173</v>
      </c>
      <c r="G5443" s="16">
        <v>46298.780196087966</v>
      </c>
    </row>
    <row r="5444" spans="1:7" x14ac:dyDescent="0.35">
      <c r="A5444" t="s">
        <v>47</v>
      </c>
      <c r="B5444">
        <v>2004</v>
      </c>
      <c r="C5444" t="s">
        <v>18</v>
      </c>
      <c r="D5444" t="s">
        <v>19</v>
      </c>
      <c r="E5444">
        <v>53.963000000000001</v>
      </c>
      <c r="F5444" t="s">
        <v>173</v>
      </c>
      <c r="G5444" s="16">
        <v>46298.780196087966</v>
      </c>
    </row>
    <row r="5445" spans="1:7" x14ac:dyDescent="0.35">
      <c r="A5445" t="s">
        <v>47</v>
      </c>
      <c r="B5445">
        <v>2004</v>
      </c>
      <c r="C5445" t="s">
        <v>20</v>
      </c>
      <c r="D5445" t="s">
        <v>21</v>
      </c>
      <c r="E5445">
        <v>48991421</v>
      </c>
      <c r="F5445" t="s">
        <v>173</v>
      </c>
      <c r="G5445" s="16">
        <v>46298.780196087966</v>
      </c>
    </row>
    <row r="5446" spans="1:7" x14ac:dyDescent="0.35">
      <c r="A5446" t="s">
        <v>47</v>
      </c>
      <c r="B5446">
        <v>2004</v>
      </c>
      <c r="C5446" t="s">
        <v>22</v>
      </c>
      <c r="D5446" t="s">
        <v>23</v>
      </c>
      <c r="E5446">
        <v>45.64357522400406</v>
      </c>
      <c r="F5446" t="s">
        <v>173</v>
      </c>
      <c r="G5446" s="16">
        <v>46298.780196087966</v>
      </c>
    </row>
    <row r="5447" spans="1:7" x14ac:dyDescent="0.35">
      <c r="A5447" t="s">
        <v>47</v>
      </c>
      <c r="B5447">
        <v>2005</v>
      </c>
      <c r="C5447" t="s">
        <v>6</v>
      </c>
      <c r="D5447" t="s">
        <v>7</v>
      </c>
      <c r="E5447">
        <v>80.8</v>
      </c>
      <c r="F5447" t="s">
        <v>173</v>
      </c>
      <c r="G5447" s="16">
        <v>46298.780196087966</v>
      </c>
    </row>
    <row r="5448" spans="1:7" x14ac:dyDescent="0.35">
      <c r="A5448" t="s">
        <v>47</v>
      </c>
      <c r="B5448">
        <v>2005</v>
      </c>
      <c r="C5448" t="s">
        <v>8</v>
      </c>
      <c r="D5448" t="s">
        <v>9</v>
      </c>
      <c r="E5448">
        <v>267546870424.2948</v>
      </c>
      <c r="F5448" t="s">
        <v>173</v>
      </c>
      <c r="G5448" s="16">
        <v>46298.780196087966</v>
      </c>
    </row>
    <row r="5449" spans="1:7" x14ac:dyDescent="0.35">
      <c r="A5449" t="s">
        <v>47</v>
      </c>
      <c r="B5449">
        <v>2005</v>
      </c>
      <c r="C5449" t="s">
        <v>10</v>
      </c>
      <c r="D5449" t="s">
        <v>11</v>
      </c>
      <c r="E5449">
        <v>5.2770519729546663</v>
      </c>
      <c r="F5449" t="s">
        <v>173</v>
      </c>
      <c r="G5449" s="16">
        <v>46298.780196087966</v>
      </c>
    </row>
    <row r="5450" spans="1:7" x14ac:dyDescent="0.35">
      <c r="A5450" t="s">
        <v>47</v>
      </c>
      <c r="B5450">
        <v>2005</v>
      </c>
      <c r="C5450" t="s">
        <v>12</v>
      </c>
      <c r="D5450" t="s">
        <v>13</v>
      </c>
      <c r="E5450">
        <v>12861.563308911373</v>
      </c>
      <c r="F5450" t="s">
        <v>173</v>
      </c>
      <c r="G5450" s="16">
        <v>46298.780196087966</v>
      </c>
    </row>
    <row r="5451" spans="1:7" x14ac:dyDescent="0.35">
      <c r="A5451" t="s">
        <v>47</v>
      </c>
      <c r="B5451">
        <v>2005</v>
      </c>
      <c r="C5451" t="s">
        <v>14</v>
      </c>
      <c r="D5451" t="s">
        <v>15</v>
      </c>
      <c r="E5451">
        <v>2.0628530822342732</v>
      </c>
      <c r="F5451" t="s">
        <v>173</v>
      </c>
      <c r="G5451" s="16">
        <v>46298.780196087966</v>
      </c>
    </row>
    <row r="5452" spans="1:7" x14ac:dyDescent="0.35">
      <c r="A5452" t="s">
        <v>47</v>
      </c>
      <c r="B5452">
        <v>2005</v>
      </c>
      <c r="C5452" t="s">
        <v>16</v>
      </c>
      <c r="D5452" t="s">
        <v>17</v>
      </c>
      <c r="E5452">
        <v>7.4885425299292097</v>
      </c>
      <c r="F5452" t="s">
        <v>173</v>
      </c>
      <c r="G5452" s="16">
        <v>46298.780196087966</v>
      </c>
    </row>
    <row r="5453" spans="1:7" x14ac:dyDescent="0.35">
      <c r="A5453" t="s">
        <v>47</v>
      </c>
      <c r="B5453">
        <v>2005</v>
      </c>
      <c r="C5453" t="s">
        <v>18</v>
      </c>
      <c r="D5453" t="s">
        <v>19</v>
      </c>
      <c r="E5453">
        <v>53.914000000000001</v>
      </c>
      <c r="F5453" t="s">
        <v>173</v>
      </c>
      <c r="G5453" s="16">
        <v>46298.780196087966</v>
      </c>
    </row>
    <row r="5454" spans="1:7" x14ac:dyDescent="0.35">
      <c r="A5454" t="s">
        <v>47</v>
      </c>
      <c r="B5454">
        <v>2005</v>
      </c>
      <c r="C5454" t="s">
        <v>20</v>
      </c>
      <c r="D5454" t="s">
        <v>21</v>
      </c>
      <c r="E5454">
        <v>49490033</v>
      </c>
      <c r="F5454" t="s">
        <v>173</v>
      </c>
      <c r="G5454" s="16">
        <v>46298.780196087966</v>
      </c>
    </row>
    <row r="5455" spans="1:7" x14ac:dyDescent="0.35">
      <c r="A5455" t="s">
        <v>47</v>
      </c>
      <c r="B5455">
        <v>2005</v>
      </c>
      <c r="C5455" t="s">
        <v>22</v>
      </c>
      <c r="D5455" t="s">
        <v>23</v>
      </c>
      <c r="E5455">
        <v>47.427781397032902</v>
      </c>
      <c r="F5455" t="s">
        <v>173</v>
      </c>
      <c r="G5455" s="16">
        <v>46298.780196087966</v>
      </c>
    </row>
    <row r="5456" spans="1:7" x14ac:dyDescent="0.35">
      <c r="A5456" t="s">
        <v>47</v>
      </c>
      <c r="B5456">
        <v>2006</v>
      </c>
      <c r="C5456" t="s">
        <v>6</v>
      </c>
      <c r="D5456" t="s">
        <v>7</v>
      </c>
      <c r="E5456">
        <v>80.7</v>
      </c>
      <c r="F5456" t="s">
        <v>173</v>
      </c>
      <c r="G5456" s="16">
        <v>46298.780196087966</v>
      </c>
    </row>
    <row r="5457" spans="1:7" x14ac:dyDescent="0.35">
      <c r="A5457" t="s">
        <v>47</v>
      </c>
      <c r="B5457">
        <v>2006</v>
      </c>
      <c r="C5457" t="s">
        <v>8</v>
      </c>
      <c r="D5457" t="s">
        <v>9</v>
      </c>
      <c r="E5457">
        <v>282539679229.87378</v>
      </c>
      <c r="F5457" t="s">
        <v>173</v>
      </c>
      <c r="G5457" s="16">
        <v>46298.780196087966</v>
      </c>
    </row>
    <row r="5458" spans="1:7" x14ac:dyDescent="0.35">
      <c r="A5458" t="s">
        <v>47</v>
      </c>
      <c r="B5458">
        <v>2006</v>
      </c>
      <c r="C5458" t="s">
        <v>10</v>
      </c>
      <c r="D5458" t="s">
        <v>11</v>
      </c>
      <c r="E5458">
        <v>5.6038064589588856</v>
      </c>
      <c r="F5458" t="s">
        <v>173</v>
      </c>
      <c r="G5458" s="16">
        <v>46298.780196087966</v>
      </c>
    </row>
    <row r="5459" spans="1:7" x14ac:dyDescent="0.35">
      <c r="A5459" t="s">
        <v>47</v>
      </c>
      <c r="B5459">
        <v>2006</v>
      </c>
      <c r="C5459" t="s">
        <v>12</v>
      </c>
      <c r="D5459" t="s">
        <v>13</v>
      </c>
      <c r="E5459">
        <v>13444.233212605763</v>
      </c>
      <c r="F5459" t="s">
        <v>173</v>
      </c>
      <c r="G5459" s="16">
        <v>46298.780196087966</v>
      </c>
    </row>
    <row r="5460" spans="1:7" x14ac:dyDescent="0.35">
      <c r="A5460" t="s">
        <v>47</v>
      </c>
      <c r="B5460">
        <v>2006</v>
      </c>
      <c r="C5460" t="s">
        <v>14</v>
      </c>
      <c r="D5460" t="s">
        <v>15</v>
      </c>
      <c r="E5460">
        <v>3.2439076541922951</v>
      </c>
      <c r="F5460" t="s">
        <v>173</v>
      </c>
      <c r="G5460" s="16">
        <v>46298.780196087966</v>
      </c>
    </row>
    <row r="5461" spans="1:7" x14ac:dyDescent="0.35">
      <c r="A5461" t="s">
        <v>47</v>
      </c>
      <c r="B5461">
        <v>2006</v>
      </c>
      <c r="C5461" t="s">
        <v>16</v>
      </c>
      <c r="D5461" t="s">
        <v>17</v>
      </c>
      <c r="E5461">
        <v>7.6071396747738103</v>
      </c>
      <c r="F5461" t="s">
        <v>173</v>
      </c>
      <c r="G5461" s="16">
        <v>46298.780196087966</v>
      </c>
    </row>
    <row r="5462" spans="1:7" x14ac:dyDescent="0.35">
      <c r="A5462" t="s">
        <v>47</v>
      </c>
      <c r="B5462">
        <v>2006</v>
      </c>
      <c r="C5462" t="s">
        <v>18</v>
      </c>
      <c r="D5462" t="s">
        <v>19</v>
      </c>
      <c r="E5462">
        <v>54.22</v>
      </c>
      <c r="F5462" t="s">
        <v>173</v>
      </c>
      <c r="G5462" s="16">
        <v>46298.780196087966</v>
      </c>
    </row>
    <row r="5463" spans="1:7" x14ac:dyDescent="0.35">
      <c r="A5463" t="s">
        <v>47</v>
      </c>
      <c r="B5463">
        <v>2006</v>
      </c>
      <c r="C5463" t="s">
        <v>20</v>
      </c>
      <c r="D5463" t="s">
        <v>21</v>
      </c>
      <c r="E5463">
        <v>49998277</v>
      </c>
      <c r="F5463" t="s">
        <v>173</v>
      </c>
      <c r="G5463" s="16">
        <v>46298.780196087966</v>
      </c>
    </row>
    <row r="5464" spans="1:7" x14ac:dyDescent="0.35">
      <c r="A5464" t="s">
        <v>47</v>
      </c>
      <c r="B5464">
        <v>2006</v>
      </c>
      <c r="C5464" t="s">
        <v>22</v>
      </c>
      <c r="D5464" t="s">
        <v>23</v>
      </c>
      <c r="E5464">
        <v>53.768141274114534</v>
      </c>
      <c r="F5464" t="s">
        <v>173</v>
      </c>
      <c r="G5464" s="16">
        <v>46298.780196087966</v>
      </c>
    </row>
    <row r="5465" spans="1:7" x14ac:dyDescent="0.35">
      <c r="A5465" t="s">
        <v>47</v>
      </c>
      <c r="B5465">
        <v>2007</v>
      </c>
      <c r="C5465" t="s">
        <v>6</v>
      </c>
      <c r="D5465" t="s">
        <v>7</v>
      </c>
      <c r="E5465">
        <v>82</v>
      </c>
      <c r="F5465" t="s">
        <v>173</v>
      </c>
      <c r="G5465" s="16">
        <v>46298.780196087966</v>
      </c>
    </row>
    <row r="5466" spans="1:7" x14ac:dyDescent="0.35">
      <c r="A5466" t="s">
        <v>47</v>
      </c>
      <c r="B5466">
        <v>2007</v>
      </c>
      <c r="C5466" t="s">
        <v>8</v>
      </c>
      <c r="D5466" t="s">
        <v>9</v>
      </c>
      <c r="E5466">
        <v>297685145427.08105</v>
      </c>
      <c r="F5466" t="s">
        <v>173</v>
      </c>
      <c r="G5466" s="16">
        <v>46298.780196087966</v>
      </c>
    </row>
    <row r="5467" spans="1:7" x14ac:dyDescent="0.35">
      <c r="A5467" t="s">
        <v>47</v>
      </c>
      <c r="B5467">
        <v>2007</v>
      </c>
      <c r="C5467" t="s">
        <v>10</v>
      </c>
      <c r="D5467" t="s">
        <v>11</v>
      </c>
      <c r="E5467">
        <v>5.3604740539416156</v>
      </c>
      <c r="F5467" t="s">
        <v>173</v>
      </c>
      <c r="G5467" s="16">
        <v>46298.780196087966</v>
      </c>
    </row>
    <row r="5468" spans="1:7" x14ac:dyDescent="0.35">
      <c r="A5468" t="s">
        <v>47</v>
      </c>
      <c r="B5468">
        <v>2007</v>
      </c>
      <c r="C5468" t="s">
        <v>12</v>
      </c>
      <c r="D5468" t="s">
        <v>13</v>
      </c>
      <c r="E5468">
        <v>14016.244471638598</v>
      </c>
      <c r="F5468" t="s">
        <v>173</v>
      </c>
      <c r="G5468" s="16">
        <v>46298.780196087966</v>
      </c>
    </row>
    <row r="5469" spans="1:7" x14ac:dyDescent="0.35">
      <c r="A5469" t="s">
        <v>47</v>
      </c>
      <c r="B5469">
        <v>2007</v>
      </c>
      <c r="C5469" t="s">
        <v>14</v>
      </c>
      <c r="D5469" t="s">
        <v>15</v>
      </c>
      <c r="E5469">
        <v>6.1778121480938788</v>
      </c>
      <c r="F5469" t="s">
        <v>173</v>
      </c>
      <c r="G5469" s="16">
        <v>46298.780196087966</v>
      </c>
    </row>
    <row r="5470" spans="1:7" x14ac:dyDescent="0.35">
      <c r="A5470" t="s">
        <v>47</v>
      </c>
      <c r="B5470">
        <v>2007</v>
      </c>
      <c r="C5470" t="s">
        <v>16</v>
      </c>
      <c r="D5470" t="s">
        <v>17</v>
      </c>
      <c r="E5470">
        <v>8.0653751735550401</v>
      </c>
      <c r="F5470" t="s">
        <v>173</v>
      </c>
      <c r="G5470" s="16">
        <v>46298.780196087966</v>
      </c>
    </row>
    <row r="5471" spans="1:7" x14ac:dyDescent="0.35">
      <c r="A5471" t="s">
        <v>47</v>
      </c>
      <c r="B5471">
        <v>2007</v>
      </c>
      <c r="C5471" t="s">
        <v>18</v>
      </c>
      <c r="D5471" t="s">
        <v>19</v>
      </c>
      <c r="E5471">
        <v>54.948</v>
      </c>
      <c r="F5471" t="s">
        <v>173</v>
      </c>
      <c r="G5471" s="16">
        <v>46298.780196087966</v>
      </c>
    </row>
    <row r="5472" spans="1:7" x14ac:dyDescent="0.35">
      <c r="A5472" t="s">
        <v>47</v>
      </c>
      <c r="B5472">
        <v>2007</v>
      </c>
      <c r="C5472" t="s">
        <v>20</v>
      </c>
      <c r="D5472" t="s">
        <v>21</v>
      </c>
      <c r="E5472">
        <v>50528584</v>
      </c>
      <c r="F5472" t="s">
        <v>173</v>
      </c>
      <c r="G5472" s="16">
        <v>46298.780196087966</v>
      </c>
    </row>
    <row r="5473" spans="1:7" x14ac:dyDescent="0.35">
      <c r="A5473" t="s">
        <v>47</v>
      </c>
      <c r="B5473">
        <v>2007</v>
      </c>
      <c r="C5473" t="s">
        <v>22</v>
      </c>
      <c r="D5473" t="s">
        <v>23</v>
      </c>
      <c r="E5473">
        <v>57.125139137746963</v>
      </c>
      <c r="F5473" t="s">
        <v>173</v>
      </c>
      <c r="G5473" s="16">
        <v>46298.780196087966</v>
      </c>
    </row>
    <row r="5474" spans="1:7" x14ac:dyDescent="0.35">
      <c r="A5474" t="s">
        <v>47</v>
      </c>
      <c r="B5474">
        <v>2008</v>
      </c>
      <c r="C5474" t="s">
        <v>6</v>
      </c>
      <c r="D5474" t="s">
        <v>7</v>
      </c>
      <c r="E5474">
        <v>81.900000000000006</v>
      </c>
      <c r="F5474" t="s">
        <v>173</v>
      </c>
      <c r="G5474" s="16">
        <v>46298.780196087966</v>
      </c>
    </row>
    <row r="5475" spans="1:7" x14ac:dyDescent="0.35">
      <c r="A5475" t="s">
        <v>47</v>
      </c>
      <c r="B5475">
        <v>2008</v>
      </c>
      <c r="C5475" t="s">
        <v>8</v>
      </c>
      <c r="D5475" t="s">
        <v>9</v>
      </c>
      <c r="E5475">
        <v>307184409060.74091</v>
      </c>
      <c r="F5475" t="s">
        <v>173</v>
      </c>
      <c r="G5475" s="16">
        <v>46298.780196087966</v>
      </c>
    </row>
    <row r="5476" spans="1:7" x14ac:dyDescent="0.35">
      <c r="A5476" t="s">
        <v>47</v>
      </c>
      <c r="B5476">
        <v>2008</v>
      </c>
      <c r="C5476" t="s">
        <v>10</v>
      </c>
      <c r="D5476" t="s">
        <v>11</v>
      </c>
      <c r="E5476">
        <v>3.1910438863287993</v>
      </c>
      <c r="F5476" t="s">
        <v>173</v>
      </c>
      <c r="G5476" s="16">
        <v>46298.780196087966</v>
      </c>
    </row>
    <row r="5477" spans="1:7" x14ac:dyDescent="0.35">
      <c r="A5477" t="s">
        <v>47</v>
      </c>
      <c r="B5477">
        <v>2008</v>
      </c>
      <c r="C5477" t="s">
        <v>12</v>
      </c>
      <c r="D5477" t="s">
        <v>13</v>
      </c>
      <c r="E5477">
        <v>14297.688780263246</v>
      </c>
      <c r="F5477" t="s">
        <v>173</v>
      </c>
      <c r="G5477" s="16">
        <v>46298.780196087966</v>
      </c>
    </row>
    <row r="5478" spans="1:7" x14ac:dyDescent="0.35">
      <c r="A5478" t="s">
        <v>47</v>
      </c>
      <c r="B5478">
        <v>2008</v>
      </c>
      <c r="C5478" t="s">
        <v>14</v>
      </c>
      <c r="D5478" t="s">
        <v>15</v>
      </c>
      <c r="E5478">
        <v>9.9099845600546672</v>
      </c>
      <c r="F5478" t="s">
        <v>173</v>
      </c>
      <c r="G5478" s="16">
        <v>46298.780196087966</v>
      </c>
    </row>
    <row r="5479" spans="1:7" x14ac:dyDescent="0.35">
      <c r="A5479" t="s">
        <v>47</v>
      </c>
      <c r="B5479">
        <v>2008</v>
      </c>
      <c r="C5479" t="s">
        <v>16</v>
      </c>
      <c r="D5479" t="s">
        <v>17</v>
      </c>
      <c r="E5479">
        <v>8.43</v>
      </c>
      <c r="F5479" t="s">
        <v>173</v>
      </c>
      <c r="G5479" s="16">
        <v>46298.780196087966</v>
      </c>
    </row>
    <row r="5480" spans="1:7" x14ac:dyDescent="0.35">
      <c r="A5480" t="s">
        <v>47</v>
      </c>
      <c r="B5480">
        <v>2008</v>
      </c>
      <c r="C5480" t="s">
        <v>18</v>
      </c>
      <c r="D5480" t="s">
        <v>19</v>
      </c>
      <c r="E5480">
        <v>55.981999999999999</v>
      </c>
      <c r="F5480" t="s">
        <v>173</v>
      </c>
      <c r="G5480" s="16">
        <v>46298.780196087966</v>
      </c>
    </row>
    <row r="5481" spans="1:7" x14ac:dyDescent="0.35">
      <c r="A5481" t="s">
        <v>47</v>
      </c>
      <c r="B5481">
        <v>2008</v>
      </c>
      <c r="C5481" t="s">
        <v>20</v>
      </c>
      <c r="D5481" t="s">
        <v>21</v>
      </c>
      <c r="E5481">
        <v>51114599</v>
      </c>
      <c r="F5481" t="s">
        <v>173</v>
      </c>
      <c r="G5481" s="16">
        <v>46298.780196087966</v>
      </c>
    </row>
    <row r="5482" spans="1:7" x14ac:dyDescent="0.35">
      <c r="A5482" t="s">
        <v>47</v>
      </c>
      <c r="B5482">
        <v>2008</v>
      </c>
      <c r="C5482" t="s">
        <v>22</v>
      </c>
      <c r="D5482" t="s">
        <v>23</v>
      </c>
      <c r="E5482">
        <v>65.974523799623313</v>
      </c>
      <c r="F5482" t="s">
        <v>173</v>
      </c>
      <c r="G5482" s="16">
        <v>46298.780196087966</v>
      </c>
    </row>
    <row r="5483" spans="1:7" x14ac:dyDescent="0.35">
      <c r="A5483" t="s">
        <v>47</v>
      </c>
      <c r="B5483">
        <v>2009</v>
      </c>
      <c r="C5483" t="s">
        <v>6</v>
      </c>
      <c r="D5483" t="s">
        <v>7</v>
      </c>
      <c r="E5483">
        <v>82.6</v>
      </c>
      <c r="F5483" t="s">
        <v>173</v>
      </c>
      <c r="G5483" s="16">
        <v>46298.780196087966</v>
      </c>
    </row>
    <row r="5484" spans="1:7" x14ac:dyDescent="0.35">
      <c r="A5484" t="s">
        <v>47</v>
      </c>
      <c r="B5484">
        <v>2009</v>
      </c>
      <c r="C5484" t="s">
        <v>8</v>
      </c>
      <c r="D5484" t="s">
        <v>9</v>
      </c>
      <c r="E5484">
        <v>302459639039.77777</v>
      </c>
      <c r="F5484" t="s">
        <v>173</v>
      </c>
      <c r="G5484" s="16">
        <v>46298.780196087966</v>
      </c>
    </row>
    <row r="5485" spans="1:7" x14ac:dyDescent="0.35">
      <c r="A5485" t="s">
        <v>47</v>
      </c>
      <c r="B5485">
        <v>2009</v>
      </c>
      <c r="C5485" t="s">
        <v>10</v>
      </c>
      <c r="D5485" t="s">
        <v>11</v>
      </c>
      <c r="E5485">
        <v>-1.5380891352558308</v>
      </c>
      <c r="F5485" t="s">
        <v>173</v>
      </c>
      <c r="G5485" s="16">
        <v>46298.780196087966</v>
      </c>
    </row>
    <row r="5486" spans="1:7" x14ac:dyDescent="0.35">
      <c r="A5486" t="s">
        <v>47</v>
      </c>
      <c r="B5486">
        <v>2009</v>
      </c>
      <c r="C5486" t="s">
        <v>12</v>
      </c>
      <c r="D5486" t="s">
        <v>13</v>
      </c>
      <c r="E5486">
        <v>13910.701709339375</v>
      </c>
      <c r="F5486" t="s">
        <v>173</v>
      </c>
      <c r="G5486" s="16">
        <v>46298.780196087966</v>
      </c>
    </row>
    <row r="5487" spans="1:7" x14ac:dyDescent="0.35">
      <c r="A5487" t="s">
        <v>47</v>
      </c>
      <c r="B5487">
        <v>2009</v>
      </c>
      <c r="C5487" t="s">
        <v>14</v>
      </c>
      <c r="D5487" t="s">
        <v>15</v>
      </c>
      <c r="E5487">
        <v>7.2380952380952692</v>
      </c>
      <c r="F5487" t="s">
        <v>173</v>
      </c>
      <c r="G5487" s="16">
        <v>46298.780196087966</v>
      </c>
    </row>
    <row r="5488" spans="1:7" x14ac:dyDescent="0.35">
      <c r="A5488" t="s">
        <v>47</v>
      </c>
      <c r="B5488">
        <v>2009</v>
      </c>
      <c r="C5488" t="s">
        <v>16</v>
      </c>
      <c r="D5488" t="s">
        <v>17</v>
      </c>
      <c r="E5488">
        <v>10</v>
      </c>
      <c r="F5488" t="s">
        <v>173</v>
      </c>
      <c r="G5488" s="16">
        <v>46298.780196087966</v>
      </c>
    </row>
    <row r="5489" spans="1:7" x14ac:dyDescent="0.35">
      <c r="A5489" t="s">
        <v>47</v>
      </c>
      <c r="B5489">
        <v>2009</v>
      </c>
      <c r="C5489" t="s">
        <v>18</v>
      </c>
      <c r="D5489" t="s">
        <v>19</v>
      </c>
      <c r="E5489">
        <v>57.412999999999997</v>
      </c>
      <c r="F5489" t="s">
        <v>173</v>
      </c>
      <c r="G5489" s="16">
        <v>46298.780196087966</v>
      </c>
    </row>
    <row r="5490" spans="1:7" x14ac:dyDescent="0.35">
      <c r="A5490" t="s">
        <v>47</v>
      </c>
      <c r="B5490">
        <v>2009</v>
      </c>
      <c r="C5490" t="s">
        <v>20</v>
      </c>
      <c r="D5490" t="s">
        <v>21</v>
      </c>
      <c r="E5490">
        <v>51728516</v>
      </c>
      <c r="F5490" t="s">
        <v>173</v>
      </c>
      <c r="G5490" s="16">
        <v>46298.780196087966</v>
      </c>
    </row>
    <row r="5491" spans="1:7" x14ac:dyDescent="0.35">
      <c r="A5491" t="s">
        <v>47</v>
      </c>
      <c r="B5491">
        <v>2009</v>
      </c>
      <c r="C5491" t="s">
        <v>22</v>
      </c>
      <c r="D5491" t="s">
        <v>23</v>
      </c>
      <c r="E5491">
        <v>49.587535327880097</v>
      </c>
      <c r="F5491" t="s">
        <v>173</v>
      </c>
      <c r="G5491" s="16">
        <v>46298.780196087966</v>
      </c>
    </row>
    <row r="5492" spans="1:7" x14ac:dyDescent="0.35">
      <c r="A5492" t="s">
        <v>47</v>
      </c>
      <c r="B5492">
        <v>2010</v>
      </c>
      <c r="C5492" t="s">
        <v>6</v>
      </c>
      <c r="D5492" t="s">
        <v>7</v>
      </c>
      <c r="E5492">
        <v>82.8</v>
      </c>
      <c r="F5492" t="s">
        <v>173</v>
      </c>
      <c r="G5492" s="16">
        <v>46298.780196087966</v>
      </c>
    </row>
    <row r="5493" spans="1:7" x14ac:dyDescent="0.35">
      <c r="A5493" t="s">
        <v>47</v>
      </c>
      <c r="B5493">
        <v>2010</v>
      </c>
      <c r="C5493" t="s">
        <v>8</v>
      </c>
      <c r="D5493" t="s">
        <v>9</v>
      </c>
      <c r="E5493">
        <v>311653604140.26941</v>
      </c>
      <c r="F5493" t="s">
        <v>173</v>
      </c>
      <c r="G5493" s="16">
        <v>46298.780196087966</v>
      </c>
    </row>
    <row r="5494" spans="1:7" x14ac:dyDescent="0.35">
      <c r="A5494" t="s">
        <v>47</v>
      </c>
      <c r="B5494">
        <v>2010</v>
      </c>
      <c r="C5494" t="s">
        <v>10</v>
      </c>
      <c r="D5494" t="s">
        <v>11</v>
      </c>
      <c r="E5494">
        <v>3.0397328812795621</v>
      </c>
      <c r="F5494" t="s">
        <v>173</v>
      </c>
      <c r="G5494" s="16">
        <v>46298.780196087966</v>
      </c>
    </row>
    <row r="5495" spans="1:7" x14ac:dyDescent="0.35">
      <c r="A5495" t="s">
        <v>47</v>
      </c>
      <c r="B5495">
        <v>2010</v>
      </c>
      <c r="C5495" t="s">
        <v>12</v>
      </c>
      <c r="D5495" t="s">
        <v>13</v>
      </c>
      <c r="E5495">
        <v>14164.995836311546</v>
      </c>
      <c r="F5495" t="s">
        <v>173</v>
      </c>
      <c r="G5495" s="16">
        <v>46298.780196087966</v>
      </c>
    </row>
    <row r="5496" spans="1:7" x14ac:dyDescent="0.35">
      <c r="A5496" t="s">
        <v>47</v>
      </c>
      <c r="B5496">
        <v>2010</v>
      </c>
      <c r="C5496" t="s">
        <v>14</v>
      </c>
      <c r="D5496" t="s">
        <v>15</v>
      </c>
      <c r="E5496">
        <v>4.0674955595026336</v>
      </c>
      <c r="F5496" t="s">
        <v>173</v>
      </c>
      <c r="G5496" s="16">
        <v>46298.780196087966</v>
      </c>
    </row>
    <row r="5497" spans="1:7" x14ac:dyDescent="0.35">
      <c r="A5497" t="s">
        <v>47</v>
      </c>
      <c r="B5497">
        <v>2010</v>
      </c>
      <c r="C5497" t="s">
        <v>16</v>
      </c>
      <c r="D5497" t="s">
        <v>17</v>
      </c>
      <c r="E5497">
        <v>24</v>
      </c>
      <c r="F5497" t="s">
        <v>173</v>
      </c>
      <c r="G5497" s="16">
        <v>46298.780196087966</v>
      </c>
    </row>
    <row r="5498" spans="1:7" x14ac:dyDescent="0.35">
      <c r="A5498" t="s">
        <v>47</v>
      </c>
      <c r="B5498">
        <v>2010</v>
      </c>
      <c r="C5498" t="s">
        <v>18</v>
      </c>
      <c r="D5498" t="s">
        <v>19</v>
      </c>
      <c r="E5498">
        <v>58.886000000000003</v>
      </c>
      <c r="F5498" t="s">
        <v>173</v>
      </c>
      <c r="G5498" s="16">
        <v>46298.780196087966</v>
      </c>
    </row>
    <row r="5499" spans="1:7" x14ac:dyDescent="0.35">
      <c r="A5499" t="s">
        <v>47</v>
      </c>
      <c r="B5499">
        <v>2010</v>
      </c>
      <c r="C5499" t="s">
        <v>20</v>
      </c>
      <c r="D5499" t="s">
        <v>21</v>
      </c>
      <c r="E5499">
        <v>52344051</v>
      </c>
      <c r="F5499" t="s">
        <v>173</v>
      </c>
      <c r="G5499" s="16">
        <v>46298.780196087966</v>
      </c>
    </row>
    <row r="5500" spans="1:7" x14ac:dyDescent="0.35">
      <c r="A5500" t="s">
        <v>47</v>
      </c>
      <c r="B5500">
        <v>2010</v>
      </c>
      <c r="C5500" t="s">
        <v>22</v>
      </c>
      <c r="D5500" t="s">
        <v>23</v>
      </c>
      <c r="E5500">
        <v>50.406087162599924</v>
      </c>
      <c r="F5500" t="s">
        <v>173</v>
      </c>
      <c r="G5500" s="16">
        <v>46298.780196087966</v>
      </c>
    </row>
    <row r="5501" spans="1:7" x14ac:dyDescent="0.35">
      <c r="A5501" t="s">
        <v>47</v>
      </c>
      <c r="B5501">
        <v>2011</v>
      </c>
      <c r="C5501" t="s">
        <v>6</v>
      </c>
      <c r="D5501" t="s">
        <v>7</v>
      </c>
      <c r="E5501">
        <v>83.6</v>
      </c>
      <c r="F5501" t="s">
        <v>173</v>
      </c>
      <c r="G5501" s="16">
        <v>46298.780196087966</v>
      </c>
    </row>
    <row r="5502" spans="1:7" x14ac:dyDescent="0.35">
      <c r="A5502" t="s">
        <v>47</v>
      </c>
      <c r="B5502">
        <v>2011</v>
      </c>
      <c r="C5502" t="s">
        <v>8</v>
      </c>
      <c r="D5502" t="s">
        <v>9</v>
      </c>
      <c r="E5502">
        <v>321528523981.70227</v>
      </c>
      <c r="F5502" t="s">
        <v>173</v>
      </c>
      <c r="G5502" s="16">
        <v>46298.780196087966</v>
      </c>
    </row>
    <row r="5503" spans="1:7" x14ac:dyDescent="0.35">
      <c r="A5503" t="s">
        <v>47</v>
      </c>
      <c r="B5503">
        <v>2011</v>
      </c>
      <c r="C5503" t="s">
        <v>10</v>
      </c>
      <c r="D5503" t="s">
        <v>11</v>
      </c>
      <c r="E5503">
        <v>3.1685562785881842</v>
      </c>
      <c r="F5503" t="s">
        <v>173</v>
      </c>
      <c r="G5503" s="16">
        <v>46298.780196087966</v>
      </c>
    </row>
    <row r="5504" spans="1:7" x14ac:dyDescent="0.35">
      <c r="A5504" t="s">
        <v>47</v>
      </c>
      <c r="B5504">
        <v>2011</v>
      </c>
      <c r="C5504" t="s">
        <v>12</v>
      </c>
      <c r="D5504" t="s">
        <v>13</v>
      </c>
      <c r="E5504">
        <v>14434.261145604813</v>
      </c>
      <c r="F5504" t="s">
        <v>173</v>
      </c>
      <c r="G5504" s="16">
        <v>46298.780196087966</v>
      </c>
    </row>
    <row r="5505" spans="1:7" x14ac:dyDescent="0.35">
      <c r="A5505" t="s">
        <v>47</v>
      </c>
      <c r="B5505">
        <v>2011</v>
      </c>
      <c r="C5505" t="s">
        <v>14</v>
      </c>
      <c r="D5505" t="s">
        <v>15</v>
      </c>
      <c r="E5505">
        <v>5.0008533879502002</v>
      </c>
      <c r="F5505" t="s">
        <v>173</v>
      </c>
      <c r="G5505" s="16">
        <v>46298.780196087966</v>
      </c>
    </row>
    <row r="5506" spans="1:7" x14ac:dyDescent="0.35">
      <c r="A5506" t="s">
        <v>47</v>
      </c>
      <c r="B5506">
        <v>2011</v>
      </c>
      <c r="C5506" t="s">
        <v>16</v>
      </c>
      <c r="D5506" t="s">
        <v>17</v>
      </c>
      <c r="E5506">
        <v>33.97</v>
      </c>
      <c r="F5506" t="s">
        <v>173</v>
      </c>
      <c r="G5506" s="16">
        <v>46298.780196087966</v>
      </c>
    </row>
    <row r="5507" spans="1:7" x14ac:dyDescent="0.35">
      <c r="A5507" t="s">
        <v>47</v>
      </c>
      <c r="B5507">
        <v>2011</v>
      </c>
      <c r="C5507" t="s">
        <v>18</v>
      </c>
      <c r="D5507" t="s">
        <v>19</v>
      </c>
      <c r="E5507">
        <v>60.601999999999997</v>
      </c>
      <c r="F5507" t="s">
        <v>173</v>
      </c>
      <c r="G5507" s="16">
        <v>46298.780196087966</v>
      </c>
    </row>
    <row r="5508" spans="1:7" x14ac:dyDescent="0.35">
      <c r="A5508" t="s">
        <v>47</v>
      </c>
      <c r="B5508">
        <v>2011</v>
      </c>
      <c r="C5508" t="s">
        <v>20</v>
      </c>
      <c r="D5508" t="s">
        <v>21</v>
      </c>
      <c r="E5508">
        <v>52995205</v>
      </c>
      <c r="F5508" t="s">
        <v>173</v>
      </c>
      <c r="G5508" s="16">
        <v>46298.780196087966</v>
      </c>
    </row>
    <row r="5509" spans="1:7" x14ac:dyDescent="0.35">
      <c r="A5509" t="s">
        <v>47</v>
      </c>
      <c r="B5509">
        <v>2011</v>
      </c>
      <c r="C5509" t="s">
        <v>22</v>
      </c>
      <c r="D5509" t="s">
        <v>23</v>
      </c>
      <c r="E5509">
        <v>54.636350435897121</v>
      </c>
      <c r="F5509" t="s">
        <v>173</v>
      </c>
      <c r="G5509" s="16">
        <v>46298.780196087966</v>
      </c>
    </row>
    <row r="5510" spans="1:7" x14ac:dyDescent="0.35">
      <c r="A5510" t="s">
        <v>47</v>
      </c>
      <c r="B5510">
        <v>2012</v>
      </c>
      <c r="C5510" t="s">
        <v>6</v>
      </c>
      <c r="D5510" t="s">
        <v>7</v>
      </c>
      <c r="E5510">
        <v>85.2</v>
      </c>
      <c r="F5510" t="s">
        <v>173</v>
      </c>
      <c r="G5510" s="16">
        <v>46298.780196087966</v>
      </c>
    </row>
    <row r="5511" spans="1:7" x14ac:dyDescent="0.35">
      <c r="A5511" t="s">
        <v>47</v>
      </c>
      <c r="B5511">
        <v>2012</v>
      </c>
      <c r="C5511" t="s">
        <v>8</v>
      </c>
      <c r="D5511" t="s">
        <v>9</v>
      </c>
      <c r="E5511">
        <v>329233094599.26294</v>
      </c>
      <c r="F5511" t="s">
        <v>173</v>
      </c>
      <c r="G5511" s="16">
        <v>46298.780196087966</v>
      </c>
    </row>
    <row r="5512" spans="1:7" x14ac:dyDescent="0.35">
      <c r="A5512" t="s">
        <v>47</v>
      </c>
      <c r="B5512">
        <v>2012</v>
      </c>
      <c r="C5512" t="s">
        <v>10</v>
      </c>
      <c r="D5512" t="s">
        <v>11</v>
      </c>
      <c r="E5512">
        <v>2.396232384657452</v>
      </c>
      <c r="F5512" t="s">
        <v>173</v>
      </c>
      <c r="G5512" s="16">
        <v>46298.780196087966</v>
      </c>
    </row>
    <row r="5513" spans="1:7" x14ac:dyDescent="0.35">
      <c r="A5513" t="s">
        <v>47</v>
      </c>
      <c r="B5513">
        <v>2012</v>
      </c>
      <c r="C5513" t="s">
        <v>12</v>
      </c>
      <c r="D5513" t="s">
        <v>13</v>
      </c>
      <c r="E5513">
        <v>14563.762404103238</v>
      </c>
      <c r="F5513" t="s">
        <v>173</v>
      </c>
      <c r="G5513" s="16">
        <v>46298.780196087966</v>
      </c>
    </row>
    <row r="5514" spans="1:7" x14ac:dyDescent="0.35">
      <c r="A5514" t="s">
        <v>47</v>
      </c>
      <c r="B5514">
        <v>2012</v>
      </c>
      <c r="C5514" t="s">
        <v>14</v>
      </c>
      <c r="D5514" t="s">
        <v>15</v>
      </c>
      <c r="E5514">
        <v>5.73797139141739</v>
      </c>
      <c r="F5514" t="s">
        <v>173</v>
      </c>
      <c r="G5514" s="16">
        <v>46298.780196087966</v>
      </c>
    </row>
    <row r="5515" spans="1:7" x14ac:dyDescent="0.35">
      <c r="A5515" t="s">
        <v>47</v>
      </c>
      <c r="B5515">
        <v>2012</v>
      </c>
      <c r="C5515" t="s">
        <v>16</v>
      </c>
      <c r="D5515" t="s">
        <v>17</v>
      </c>
      <c r="E5515">
        <v>41</v>
      </c>
      <c r="F5515" t="s">
        <v>173</v>
      </c>
      <c r="G5515" s="16">
        <v>46298.780196087966</v>
      </c>
    </row>
    <row r="5516" spans="1:7" x14ac:dyDescent="0.35">
      <c r="A5516" t="s">
        <v>47</v>
      </c>
      <c r="B5516">
        <v>2012</v>
      </c>
      <c r="C5516" t="s">
        <v>18</v>
      </c>
      <c r="D5516" t="s">
        <v>19</v>
      </c>
      <c r="E5516">
        <v>61.737000000000002</v>
      </c>
      <c r="F5516" t="s">
        <v>173</v>
      </c>
      <c r="G5516" s="16">
        <v>46298.780196087966</v>
      </c>
    </row>
    <row r="5517" spans="1:7" x14ac:dyDescent="0.35">
      <c r="A5517" t="s">
        <v>47</v>
      </c>
      <c r="B5517">
        <v>2012</v>
      </c>
      <c r="C5517" t="s">
        <v>20</v>
      </c>
      <c r="D5517" t="s">
        <v>21</v>
      </c>
      <c r="E5517">
        <v>53782567</v>
      </c>
      <c r="F5517" t="s">
        <v>173</v>
      </c>
      <c r="G5517" s="16">
        <v>46298.780196087966</v>
      </c>
    </row>
    <row r="5518" spans="1:7" x14ac:dyDescent="0.35">
      <c r="A5518" t="s">
        <v>47</v>
      </c>
      <c r="B5518">
        <v>2012</v>
      </c>
      <c r="C5518" t="s">
        <v>22</v>
      </c>
      <c r="D5518" t="s">
        <v>23</v>
      </c>
      <c r="E5518">
        <v>55.582617193334457</v>
      </c>
      <c r="F5518" t="s">
        <v>173</v>
      </c>
      <c r="G5518" s="16">
        <v>46298.780196087966</v>
      </c>
    </row>
    <row r="5519" spans="1:7" x14ac:dyDescent="0.35">
      <c r="A5519" t="s">
        <v>47</v>
      </c>
      <c r="B5519">
        <v>2013</v>
      </c>
      <c r="C5519" t="s">
        <v>6</v>
      </c>
      <c r="D5519" t="s">
        <v>7</v>
      </c>
      <c r="E5519">
        <v>85.2</v>
      </c>
      <c r="F5519" t="s">
        <v>173</v>
      </c>
      <c r="G5519" s="16">
        <v>46298.780196087966</v>
      </c>
    </row>
    <row r="5520" spans="1:7" x14ac:dyDescent="0.35">
      <c r="A5520" t="s">
        <v>47</v>
      </c>
      <c r="B5520">
        <v>2013</v>
      </c>
      <c r="C5520" t="s">
        <v>8</v>
      </c>
      <c r="D5520" t="s">
        <v>9</v>
      </c>
      <c r="E5520">
        <v>337416077838.15137</v>
      </c>
      <c r="F5520" t="s">
        <v>173</v>
      </c>
      <c r="G5520" s="16">
        <v>46298.780196087966</v>
      </c>
    </row>
    <row r="5521" spans="1:7" x14ac:dyDescent="0.35">
      <c r="A5521" t="s">
        <v>47</v>
      </c>
      <c r="B5521">
        <v>2013</v>
      </c>
      <c r="C5521" t="s">
        <v>10</v>
      </c>
      <c r="D5521" t="s">
        <v>11</v>
      </c>
      <c r="E5521">
        <v>2.4854680082658831</v>
      </c>
      <c r="F5521" t="s">
        <v>173</v>
      </c>
      <c r="G5521" s="16">
        <v>46298.780196087966</v>
      </c>
    </row>
    <row r="5522" spans="1:7" x14ac:dyDescent="0.35">
      <c r="A5522" t="s">
        <v>47</v>
      </c>
      <c r="B5522">
        <v>2013</v>
      </c>
      <c r="C5522" t="s">
        <v>12</v>
      </c>
      <c r="D5522" t="s">
        <v>13</v>
      </c>
      <c r="E5522">
        <v>14681.096638957037</v>
      </c>
      <c r="F5522" t="s">
        <v>173</v>
      </c>
      <c r="G5522" s="16">
        <v>46298.780196087966</v>
      </c>
    </row>
    <row r="5523" spans="1:7" x14ac:dyDescent="0.35">
      <c r="A5523" t="s">
        <v>47</v>
      </c>
      <c r="B5523">
        <v>2013</v>
      </c>
      <c r="C5523" t="s">
        <v>14</v>
      </c>
      <c r="D5523" t="s">
        <v>15</v>
      </c>
      <c r="E5523">
        <v>5.780169100691757</v>
      </c>
      <c r="F5523" t="s">
        <v>173</v>
      </c>
      <c r="G5523" s="16">
        <v>46298.780196087966</v>
      </c>
    </row>
    <row r="5524" spans="1:7" x14ac:dyDescent="0.35">
      <c r="A5524" t="s">
        <v>47</v>
      </c>
      <c r="B5524">
        <v>2013</v>
      </c>
      <c r="C5524" t="s">
        <v>16</v>
      </c>
      <c r="D5524" t="s">
        <v>17</v>
      </c>
      <c r="E5524">
        <v>46.5</v>
      </c>
      <c r="F5524" t="s">
        <v>173</v>
      </c>
      <c r="G5524" s="16">
        <v>46298.780196087966</v>
      </c>
    </row>
    <row r="5525" spans="1:7" x14ac:dyDescent="0.35">
      <c r="A5525" t="s">
        <v>47</v>
      </c>
      <c r="B5525">
        <v>2013</v>
      </c>
      <c r="C5525" t="s">
        <v>18</v>
      </c>
      <c r="D5525" t="s">
        <v>19</v>
      </c>
      <c r="E5525">
        <v>62.387999999999998</v>
      </c>
      <c r="F5525" t="s">
        <v>173</v>
      </c>
      <c r="G5525" s="16">
        <v>46298.780196087966</v>
      </c>
    </row>
    <row r="5526" spans="1:7" x14ac:dyDescent="0.35">
      <c r="A5526" t="s">
        <v>47</v>
      </c>
      <c r="B5526">
        <v>2013</v>
      </c>
      <c r="C5526" t="s">
        <v>20</v>
      </c>
      <c r="D5526" t="s">
        <v>21</v>
      </c>
      <c r="E5526">
        <v>54678791</v>
      </c>
      <c r="F5526" t="s">
        <v>173</v>
      </c>
      <c r="G5526" s="16">
        <v>46298.780196087966</v>
      </c>
    </row>
    <row r="5527" spans="1:7" x14ac:dyDescent="0.35">
      <c r="A5527" t="s">
        <v>47</v>
      </c>
      <c r="B5527">
        <v>2013</v>
      </c>
      <c r="C5527" t="s">
        <v>22</v>
      </c>
      <c r="D5527" t="s">
        <v>23</v>
      </c>
      <c r="E5527">
        <v>58.875027630051015</v>
      </c>
      <c r="F5527" t="s">
        <v>173</v>
      </c>
      <c r="G5527" s="16">
        <v>46298.780196087966</v>
      </c>
    </row>
    <row r="5528" spans="1:7" x14ac:dyDescent="0.35">
      <c r="A5528" t="s">
        <v>47</v>
      </c>
      <c r="B5528">
        <v>2014</v>
      </c>
      <c r="C5528" t="s">
        <v>6</v>
      </c>
      <c r="D5528" t="s">
        <v>7</v>
      </c>
      <c r="E5528">
        <v>85.9</v>
      </c>
      <c r="F5528" t="s">
        <v>173</v>
      </c>
      <c r="G5528" s="16">
        <v>46298.780196087966</v>
      </c>
    </row>
    <row r="5529" spans="1:7" x14ac:dyDescent="0.35">
      <c r="A5529" t="s">
        <v>47</v>
      </c>
      <c r="B5529">
        <v>2014</v>
      </c>
      <c r="C5529" t="s">
        <v>8</v>
      </c>
      <c r="D5529" t="s">
        <v>9</v>
      </c>
      <c r="E5529">
        <v>342186555600.7309</v>
      </c>
      <c r="F5529" t="s">
        <v>173</v>
      </c>
      <c r="G5529" s="16">
        <v>46298.780196087966</v>
      </c>
    </row>
    <row r="5530" spans="1:7" x14ac:dyDescent="0.35">
      <c r="A5530" t="s">
        <v>47</v>
      </c>
      <c r="B5530">
        <v>2014</v>
      </c>
      <c r="C5530" t="s">
        <v>10</v>
      </c>
      <c r="D5530" t="s">
        <v>11</v>
      </c>
      <c r="E5530">
        <v>1.4138264522379274</v>
      </c>
      <c r="F5530" t="s">
        <v>173</v>
      </c>
      <c r="G5530" s="16">
        <v>46298.780196087966</v>
      </c>
    </row>
    <row r="5531" spans="1:7" x14ac:dyDescent="0.35">
      <c r="A5531" t="s">
        <v>47</v>
      </c>
      <c r="B5531">
        <v>2014</v>
      </c>
      <c r="C5531" t="s">
        <v>12</v>
      </c>
      <c r="D5531" t="s">
        <v>13</v>
      </c>
      <c r="E5531">
        <v>14643.338478293632</v>
      </c>
      <c r="F5531" t="s">
        <v>173</v>
      </c>
      <c r="G5531" s="16">
        <v>46298.780196087966</v>
      </c>
    </row>
    <row r="5532" spans="1:7" x14ac:dyDescent="0.35">
      <c r="A5532" t="s">
        <v>47</v>
      </c>
      <c r="B5532">
        <v>2014</v>
      </c>
      <c r="C5532" t="s">
        <v>14</v>
      </c>
      <c r="D5532" t="s">
        <v>15</v>
      </c>
      <c r="E5532">
        <v>6.1328295305914908</v>
      </c>
      <c r="F5532" t="s">
        <v>173</v>
      </c>
      <c r="G5532" s="16">
        <v>46298.780196087966</v>
      </c>
    </row>
    <row r="5533" spans="1:7" x14ac:dyDescent="0.35">
      <c r="A5533" t="s">
        <v>47</v>
      </c>
      <c r="B5533">
        <v>2014</v>
      </c>
      <c r="C5533" t="s">
        <v>16</v>
      </c>
      <c r="D5533" t="s">
        <v>17</v>
      </c>
      <c r="E5533">
        <v>49</v>
      </c>
      <c r="F5533" t="s">
        <v>173</v>
      </c>
      <c r="G5533" s="16">
        <v>46298.780196087966</v>
      </c>
    </row>
    <row r="5534" spans="1:7" x14ac:dyDescent="0.35">
      <c r="A5534" t="s">
        <v>47</v>
      </c>
      <c r="B5534">
        <v>2014</v>
      </c>
      <c r="C5534" t="s">
        <v>18</v>
      </c>
      <c r="D5534" t="s">
        <v>19</v>
      </c>
      <c r="E5534">
        <v>63.183999999999997</v>
      </c>
      <c r="F5534" t="s">
        <v>173</v>
      </c>
      <c r="G5534" s="16">
        <v>46298.780196087966</v>
      </c>
    </row>
    <row r="5535" spans="1:7" x14ac:dyDescent="0.35">
      <c r="A5535" t="s">
        <v>47</v>
      </c>
      <c r="B5535">
        <v>2014</v>
      </c>
      <c r="C5535" t="s">
        <v>20</v>
      </c>
      <c r="D5535" t="s">
        <v>21</v>
      </c>
      <c r="E5535">
        <v>55594838</v>
      </c>
      <c r="F5535" t="s">
        <v>173</v>
      </c>
      <c r="G5535" s="16">
        <v>46298.780196087966</v>
      </c>
    </row>
    <row r="5536" spans="1:7" x14ac:dyDescent="0.35">
      <c r="A5536" t="s">
        <v>47</v>
      </c>
      <c r="B5536">
        <v>2014</v>
      </c>
      <c r="C5536" t="s">
        <v>22</v>
      </c>
      <c r="D5536" t="s">
        <v>23</v>
      </c>
      <c r="E5536">
        <v>59.499574055059256</v>
      </c>
      <c r="F5536" t="s">
        <v>173</v>
      </c>
      <c r="G5536" s="16">
        <v>46298.780196087966</v>
      </c>
    </row>
    <row r="5537" spans="1:7" x14ac:dyDescent="0.35">
      <c r="A5537" t="s">
        <v>47</v>
      </c>
      <c r="B5537">
        <v>2015</v>
      </c>
      <c r="C5537" t="s">
        <v>6</v>
      </c>
      <c r="D5537" t="s">
        <v>7</v>
      </c>
      <c r="E5537">
        <v>85.3</v>
      </c>
      <c r="F5537" t="s">
        <v>173</v>
      </c>
      <c r="G5537" s="16">
        <v>46298.780196087966</v>
      </c>
    </row>
    <row r="5538" spans="1:7" x14ac:dyDescent="0.35">
      <c r="A5538" t="s">
        <v>47</v>
      </c>
      <c r="B5538">
        <v>2015</v>
      </c>
      <c r="C5538" t="s">
        <v>8</v>
      </c>
      <c r="D5538" t="s">
        <v>9</v>
      </c>
      <c r="E5538">
        <v>346709790458.56305</v>
      </c>
      <c r="F5538" t="s">
        <v>173</v>
      </c>
      <c r="G5538" s="16">
        <v>46298.780196087966</v>
      </c>
    </row>
    <row r="5539" spans="1:7" x14ac:dyDescent="0.35">
      <c r="A5539" t="s">
        <v>47</v>
      </c>
      <c r="B5539">
        <v>2015</v>
      </c>
      <c r="C5539" t="s">
        <v>10</v>
      </c>
      <c r="D5539" t="s">
        <v>11</v>
      </c>
      <c r="E5539">
        <v>1.3218622367822945</v>
      </c>
      <c r="F5539" t="s">
        <v>173</v>
      </c>
      <c r="G5539" s="16">
        <v>46298.780196087966</v>
      </c>
    </row>
    <row r="5540" spans="1:7" x14ac:dyDescent="0.35">
      <c r="A5540" t="s">
        <v>47</v>
      </c>
      <c r="B5540">
        <v>2015</v>
      </c>
      <c r="C5540" t="s">
        <v>12</v>
      </c>
      <c r="D5540" t="s">
        <v>13</v>
      </c>
      <c r="E5540">
        <v>14541.674861366873</v>
      </c>
      <c r="F5540" t="s">
        <v>173</v>
      </c>
      <c r="G5540" s="16">
        <v>46298.780196087966</v>
      </c>
    </row>
    <row r="5541" spans="1:7" x14ac:dyDescent="0.35">
      <c r="A5541" t="s">
        <v>47</v>
      </c>
      <c r="B5541">
        <v>2015</v>
      </c>
      <c r="C5541" t="s">
        <v>14</v>
      </c>
      <c r="D5541" t="s">
        <v>15</v>
      </c>
      <c r="E5541">
        <v>4.5186909489250606</v>
      </c>
      <c r="F5541" t="s">
        <v>173</v>
      </c>
      <c r="G5541" s="16">
        <v>46298.780196087966</v>
      </c>
    </row>
    <row r="5542" spans="1:7" x14ac:dyDescent="0.35">
      <c r="A5542" t="s">
        <v>47</v>
      </c>
      <c r="B5542">
        <v>2015</v>
      </c>
      <c r="C5542" t="s">
        <v>16</v>
      </c>
      <c r="D5542" t="s">
        <v>17</v>
      </c>
      <c r="E5542">
        <v>51.91910172</v>
      </c>
      <c r="F5542" t="s">
        <v>173</v>
      </c>
      <c r="G5542" s="16">
        <v>46298.780196087966</v>
      </c>
    </row>
    <row r="5543" spans="1:7" x14ac:dyDescent="0.35">
      <c r="A5543" t="s">
        <v>47</v>
      </c>
      <c r="B5543">
        <v>2015</v>
      </c>
      <c r="C5543" t="s">
        <v>18</v>
      </c>
      <c r="D5543" t="s">
        <v>19</v>
      </c>
      <c r="E5543">
        <v>64.052999999999997</v>
      </c>
      <c r="F5543" t="s">
        <v>173</v>
      </c>
      <c r="G5543" s="16">
        <v>46298.780196087966</v>
      </c>
    </row>
    <row r="5544" spans="1:7" x14ac:dyDescent="0.35">
      <c r="A5544" t="s">
        <v>47</v>
      </c>
      <c r="B5544">
        <v>2015</v>
      </c>
      <c r="C5544" t="s">
        <v>20</v>
      </c>
      <c r="D5544" t="s">
        <v>21</v>
      </c>
      <c r="E5544">
        <v>56723537</v>
      </c>
      <c r="F5544" t="s">
        <v>173</v>
      </c>
      <c r="G5544" s="16">
        <v>46298.780196087966</v>
      </c>
    </row>
    <row r="5545" spans="1:7" x14ac:dyDescent="0.35">
      <c r="A5545" t="s">
        <v>47</v>
      </c>
      <c r="B5545">
        <v>2015</v>
      </c>
      <c r="C5545" t="s">
        <v>22</v>
      </c>
      <c r="D5545" t="s">
        <v>23</v>
      </c>
      <c r="E5545">
        <v>56.726676144715626</v>
      </c>
      <c r="F5545" t="s">
        <v>173</v>
      </c>
      <c r="G5545" s="16">
        <v>46298.780196087966</v>
      </c>
    </row>
    <row r="5546" spans="1:7" x14ac:dyDescent="0.35">
      <c r="A5546" t="s">
        <v>47</v>
      </c>
      <c r="B5546">
        <v>2016</v>
      </c>
      <c r="C5546" t="s">
        <v>6</v>
      </c>
      <c r="D5546" t="s">
        <v>7</v>
      </c>
      <c r="E5546">
        <v>83.9</v>
      </c>
      <c r="F5546" t="s">
        <v>173</v>
      </c>
      <c r="G5546" s="16">
        <v>46298.780196087966</v>
      </c>
    </row>
    <row r="5547" spans="1:7" x14ac:dyDescent="0.35">
      <c r="A5547" t="s">
        <v>47</v>
      </c>
      <c r="B5547">
        <v>2016</v>
      </c>
      <c r="C5547" t="s">
        <v>8</v>
      </c>
      <c r="D5547" t="s">
        <v>9</v>
      </c>
      <c r="E5547">
        <v>349013858372.62543</v>
      </c>
      <c r="F5547" t="s">
        <v>173</v>
      </c>
      <c r="G5547" s="16">
        <v>46298.780196087966</v>
      </c>
    </row>
    <row r="5548" spans="1:7" x14ac:dyDescent="0.35">
      <c r="A5548" t="s">
        <v>47</v>
      </c>
      <c r="B5548">
        <v>2016</v>
      </c>
      <c r="C5548" t="s">
        <v>10</v>
      </c>
      <c r="D5548" t="s">
        <v>11</v>
      </c>
      <c r="E5548">
        <v>0.66455230785811636</v>
      </c>
      <c r="F5548" t="s">
        <v>173</v>
      </c>
      <c r="G5548" s="16">
        <v>46298.780196087966</v>
      </c>
    </row>
    <row r="5549" spans="1:7" x14ac:dyDescent="0.35">
      <c r="A5549" t="s">
        <v>47</v>
      </c>
      <c r="B5549">
        <v>2016</v>
      </c>
      <c r="C5549" t="s">
        <v>12</v>
      </c>
      <c r="D5549" t="s">
        <v>13</v>
      </c>
      <c r="E5549">
        <v>14501.280782340202</v>
      </c>
      <c r="F5549" t="s">
        <v>173</v>
      </c>
      <c r="G5549" s="16">
        <v>46298.780196087966</v>
      </c>
    </row>
    <row r="5550" spans="1:7" x14ac:dyDescent="0.35">
      <c r="A5550" t="s">
        <v>47</v>
      </c>
      <c r="B5550">
        <v>2016</v>
      </c>
      <c r="C5550" t="s">
        <v>14</v>
      </c>
      <c r="D5550" t="s">
        <v>15</v>
      </c>
      <c r="E5550">
        <v>6.6029084239487172</v>
      </c>
      <c r="F5550" t="s">
        <v>173</v>
      </c>
      <c r="G5550" s="16">
        <v>46298.780196087966</v>
      </c>
    </row>
    <row r="5551" spans="1:7" x14ac:dyDescent="0.35">
      <c r="A5551" t="s">
        <v>47</v>
      </c>
      <c r="B5551">
        <v>2016</v>
      </c>
      <c r="C5551" t="s">
        <v>16</v>
      </c>
      <c r="D5551" t="s">
        <v>17</v>
      </c>
      <c r="E5551">
        <v>54</v>
      </c>
      <c r="F5551" t="s">
        <v>173</v>
      </c>
      <c r="G5551" s="16">
        <v>46298.780196087966</v>
      </c>
    </row>
    <row r="5552" spans="1:7" x14ac:dyDescent="0.35">
      <c r="A5552" t="s">
        <v>47</v>
      </c>
      <c r="B5552">
        <v>2016</v>
      </c>
      <c r="C5552" t="s">
        <v>18</v>
      </c>
      <c r="D5552" t="s">
        <v>19</v>
      </c>
      <c r="E5552">
        <v>64.748999999999995</v>
      </c>
      <c r="F5552" t="s">
        <v>173</v>
      </c>
      <c r="G5552" s="16">
        <v>46298.780196087966</v>
      </c>
    </row>
    <row r="5553" spans="1:7" x14ac:dyDescent="0.35">
      <c r="A5553" t="s">
        <v>47</v>
      </c>
      <c r="B5553">
        <v>2016</v>
      </c>
      <c r="C5553" t="s">
        <v>20</v>
      </c>
      <c r="D5553" t="s">
        <v>21</v>
      </c>
      <c r="E5553">
        <v>57259551</v>
      </c>
      <c r="F5553" t="s">
        <v>173</v>
      </c>
      <c r="G5553" s="16">
        <v>46298.780196087966</v>
      </c>
    </row>
    <row r="5554" spans="1:7" x14ac:dyDescent="0.35">
      <c r="A5554" t="s">
        <v>47</v>
      </c>
      <c r="B5554">
        <v>2016</v>
      </c>
      <c r="C5554" t="s">
        <v>22</v>
      </c>
      <c r="D5554" t="s">
        <v>23</v>
      </c>
      <c r="E5554">
        <v>55.861257504878189</v>
      </c>
      <c r="F5554" t="s">
        <v>173</v>
      </c>
      <c r="G5554" s="16">
        <v>46298.780196087966</v>
      </c>
    </row>
    <row r="5555" spans="1:7" x14ac:dyDescent="0.35">
      <c r="A5555" t="s">
        <v>47</v>
      </c>
      <c r="B5555">
        <v>2017</v>
      </c>
      <c r="C5555" t="s">
        <v>6</v>
      </c>
      <c r="D5555" t="s">
        <v>7</v>
      </c>
      <c r="E5555">
        <v>84.4</v>
      </c>
      <c r="F5555" t="s">
        <v>173</v>
      </c>
      <c r="G5555" s="16">
        <v>46298.780196087966</v>
      </c>
    </row>
    <row r="5556" spans="1:7" x14ac:dyDescent="0.35">
      <c r="A5556" t="s">
        <v>47</v>
      </c>
      <c r="B5556">
        <v>2017</v>
      </c>
      <c r="C5556" t="s">
        <v>8</v>
      </c>
      <c r="D5556" t="s">
        <v>9</v>
      </c>
      <c r="E5556">
        <v>353055253707.07135</v>
      </c>
      <c r="F5556" t="s">
        <v>173</v>
      </c>
      <c r="G5556" s="16">
        <v>46298.780196087966</v>
      </c>
    </row>
    <row r="5557" spans="1:7" x14ac:dyDescent="0.35">
      <c r="A5557" t="s">
        <v>47</v>
      </c>
      <c r="B5557">
        <v>2017</v>
      </c>
      <c r="C5557" t="s">
        <v>10</v>
      </c>
      <c r="D5557" t="s">
        <v>11</v>
      </c>
      <c r="E5557">
        <v>1.1579469518173511</v>
      </c>
      <c r="F5557" t="s">
        <v>173</v>
      </c>
      <c r="G5557" s="16">
        <v>46298.780196087966</v>
      </c>
    </row>
    <row r="5558" spans="1:7" x14ac:dyDescent="0.35">
      <c r="A5558" t="s">
        <v>47</v>
      </c>
      <c r="B5558">
        <v>2017</v>
      </c>
      <c r="C5558" t="s">
        <v>12</v>
      </c>
      <c r="D5558" t="s">
        <v>13</v>
      </c>
      <c r="E5558">
        <v>14573.598084000421</v>
      </c>
      <c r="F5558" t="s">
        <v>173</v>
      </c>
      <c r="G5558" s="16">
        <v>46298.780196087966</v>
      </c>
    </row>
    <row r="5559" spans="1:7" x14ac:dyDescent="0.35">
      <c r="A5559" t="s">
        <v>47</v>
      </c>
      <c r="B5559">
        <v>2017</v>
      </c>
      <c r="C5559" t="s">
        <v>14</v>
      </c>
      <c r="D5559" t="s">
        <v>15</v>
      </c>
      <c r="E5559">
        <v>5.186186555241493</v>
      </c>
      <c r="F5559" t="s">
        <v>173</v>
      </c>
      <c r="G5559" s="16">
        <v>46298.780196087966</v>
      </c>
    </row>
    <row r="5560" spans="1:7" x14ac:dyDescent="0.35">
      <c r="A5560" t="s">
        <v>47</v>
      </c>
      <c r="B5560">
        <v>2017</v>
      </c>
      <c r="C5560" t="s">
        <v>16</v>
      </c>
      <c r="D5560" t="s">
        <v>17</v>
      </c>
      <c r="E5560">
        <v>56.167400360000002</v>
      </c>
      <c r="F5560" t="s">
        <v>173</v>
      </c>
      <c r="G5560" s="16">
        <v>46298.780196087966</v>
      </c>
    </row>
    <row r="5561" spans="1:7" x14ac:dyDescent="0.35">
      <c r="A5561" t="s">
        <v>47</v>
      </c>
      <c r="B5561">
        <v>2017</v>
      </c>
      <c r="C5561" t="s">
        <v>18</v>
      </c>
      <c r="D5561" t="s">
        <v>19</v>
      </c>
      <c r="E5561">
        <v>65.421999999999997</v>
      </c>
      <c r="F5561" t="s">
        <v>173</v>
      </c>
      <c r="G5561" s="16">
        <v>46298.780196087966</v>
      </c>
    </row>
    <row r="5562" spans="1:7" x14ac:dyDescent="0.35">
      <c r="A5562" t="s">
        <v>47</v>
      </c>
      <c r="B5562">
        <v>2017</v>
      </c>
      <c r="C5562" t="s">
        <v>20</v>
      </c>
      <c r="D5562" t="s">
        <v>21</v>
      </c>
      <c r="E5562">
        <v>57635162</v>
      </c>
      <c r="F5562" t="s">
        <v>173</v>
      </c>
      <c r="G5562" s="16">
        <v>46298.780196087966</v>
      </c>
    </row>
    <row r="5563" spans="1:7" x14ac:dyDescent="0.35">
      <c r="A5563" t="s">
        <v>47</v>
      </c>
      <c r="B5563">
        <v>2017</v>
      </c>
      <c r="C5563" t="s">
        <v>22</v>
      </c>
      <c r="D5563" t="s">
        <v>23</v>
      </c>
      <c r="E5563">
        <v>53.535931829374093</v>
      </c>
      <c r="F5563" t="s">
        <v>173</v>
      </c>
      <c r="G5563" s="16">
        <v>46298.780196087966</v>
      </c>
    </row>
    <row r="5564" spans="1:7" x14ac:dyDescent="0.35">
      <c r="A5564" t="s">
        <v>47</v>
      </c>
      <c r="B5564">
        <v>2018</v>
      </c>
      <c r="C5564" t="s">
        <v>6</v>
      </c>
      <c r="D5564" t="s">
        <v>7</v>
      </c>
      <c r="E5564">
        <v>84.7</v>
      </c>
      <c r="F5564" t="s">
        <v>173</v>
      </c>
      <c r="G5564" s="16">
        <v>46298.780196087966</v>
      </c>
    </row>
    <row r="5565" spans="1:7" x14ac:dyDescent="0.35">
      <c r="A5565" t="s">
        <v>47</v>
      </c>
      <c r="B5565">
        <v>2018</v>
      </c>
      <c r="C5565" t="s">
        <v>8</v>
      </c>
      <c r="D5565" t="s">
        <v>9</v>
      </c>
      <c r="E5565">
        <v>358551560868.5332</v>
      </c>
      <c r="F5565" t="s">
        <v>173</v>
      </c>
      <c r="G5565" s="16">
        <v>46298.780196087966</v>
      </c>
    </row>
    <row r="5566" spans="1:7" x14ac:dyDescent="0.35">
      <c r="A5566" t="s">
        <v>47</v>
      </c>
      <c r="B5566">
        <v>2018</v>
      </c>
      <c r="C5566" t="s">
        <v>10</v>
      </c>
      <c r="D5566" t="s">
        <v>11</v>
      </c>
      <c r="E5566">
        <v>1.5567838472167637</v>
      </c>
      <c r="F5566" t="s">
        <v>173</v>
      </c>
      <c r="G5566" s="16">
        <v>46298.780196087966</v>
      </c>
    </row>
    <row r="5567" spans="1:7" x14ac:dyDescent="0.35">
      <c r="A5567" t="s">
        <v>47</v>
      </c>
      <c r="B5567">
        <v>2018</v>
      </c>
      <c r="C5567" t="s">
        <v>12</v>
      </c>
      <c r="D5567" t="s">
        <v>13</v>
      </c>
      <c r="E5567">
        <v>14553.561566895734</v>
      </c>
      <c r="F5567" t="s">
        <v>173</v>
      </c>
      <c r="G5567" s="16">
        <v>46298.780196087966</v>
      </c>
    </row>
    <row r="5568" spans="1:7" x14ac:dyDescent="0.35">
      <c r="A5568" t="s">
        <v>47</v>
      </c>
      <c r="B5568">
        <v>2018</v>
      </c>
      <c r="C5568" t="s">
        <v>14</v>
      </c>
      <c r="D5568" t="s">
        <v>15</v>
      </c>
      <c r="E5568">
        <v>4.5098726486738752</v>
      </c>
      <c r="F5568" t="s">
        <v>173</v>
      </c>
      <c r="G5568" s="16">
        <v>46298.780196087966</v>
      </c>
    </row>
    <row r="5569" spans="1:7" x14ac:dyDescent="0.35">
      <c r="A5569" t="s">
        <v>47</v>
      </c>
      <c r="B5569">
        <v>2018</v>
      </c>
      <c r="C5569" t="s">
        <v>16</v>
      </c>
      <c r="D5569" t="s">
        <v>17</v>
      </c>
      <c r="E5569">
        <v>62.400001529999997</v>
      </c>
      <c r="F5569" t="s">
        <v>173</v>
      </c>
      <c r="G5569" s="16">
        <v>46298.780196087966</v>
      </c>
    </row>
    <row r="5570" spans="1:7" x14ac:dyDescent="0.35">
      <c r="A5570" t="s">
        <v>47</v>
      </c>
      <c r="B5570">
        <v>2018</v>
      </c>
      <c r="C5570" t="s">
        <v>18</v>
      </c>
      <c r="D5570" t="s">
        <v>19</v>
      </c>
      <c r="E5570">
        <v>65.725999999999999</v>
      </c>
      <c r="F5570" t="s">
        <v>173</v>
      </c>
      <c r="G5570" s="16">
        <v>46298.780196087966</v>
      </c>
    </row>
    <row r="5571" spans="1:7" x14ac:dyDescent="0.35">
      <c r="A5571" t="s">
        <v>47</v>
      </c>
      <c r="B5571">
        <v>2018</v>
      </c>
      <c r="C5571" t="s">
        <v>20</v>
      </c>
      <c r="D5571" t="s">
        <v>21</v>
      </c>
      <c r="E5571">
        <v>58613001</v>
      </c>
      <c r="F5571" t="s">
        <v>173</v>
      </c>
      <c r="G5571" s="16">
        <v>46298.780196087966</v>
      </c>
    </row>
    <row r="5572" spans="1:7" x14ac:dyDescent="0.35">
      <c r="A5572" t="s">
        <v>47</v>
      </c>
      <c r="B5572">
        <v>2018</v>
      </c>
      <c r="C5572" t="s">
        <v>22</v>
      </c>
      <c r="D5572" t="s">
        <v>23</v>
      </c>
      <c r="E5572">
        <v>54.485545127634062</v>
      </c>
      <c r="F5572" t="s">
        <v>173</v>
      </c>
      <c r="G5572" s="16">
        <v>46298.780196087966</v>
      </c>
    </row>
    <row r="5573" spans="1:7" x14ac:dyDescent="0.35">
      <c r="A5573" t="s">
        <v>47</v>
      </c>
      <c r="B5573">
        <v>2019</v>
      </c>
      <c r="C5573" t="s">
        <v>6</v>
      </c>
      <c r="D5573" t="s">
        <v>7</v>
      </c>
      <c r="E5573">
        <v>85</v>
      </c>
      <c r="F5573" t="s">
        <v>173</v>
      </c>
      <c r="G5573" s="16">
        <v>46298.780196087966</v>
      </c>
    </row>
    <row r="5574" spans="1:7" x14ac:dyDescent="0.35">
      <c r="A5574" t="s">
        <v>47</v>
      </c>
      <c r="B5574">
        <v>2019</v>
      </c>
      <c r="C5574" t="s">
        <v>8</v>
      </c>
      <c r="D5574" t="s">
        <v>9</v>
      </c>
      <c r="E5574">
        <v>359483563936.6759</v>
      </c>
      <c r="F5574" t="s">
        <v>173</v>
      </c>
      <c r="G5574" s="16">
        <v>46298.780196087966</v>
      </c>
    </row>
    <row r="5575" spans="1:7" x14ac:dyDescent="0.35">
      <c r="A5575" t="s">
        <v>47</v>
      </c>
      <c r="B5575">
        <v>2019</v>
      </c>
      <c r="C5575" t="s">
        <v>10</v>
      </c>
      <c r="D5575" t="s">
        <v>11</v>
      </c>
      <c r="E5575">
        <v>0.25993557687633029</v>
      </c>
      <c r="F5575" t="s">
        <v>173</v>
      </c>
      <c r="G5575" s="16">
        <v>46298.780196087966</v>
      </c>
    </row>
    <row r="5576" spans="1:7" x14ac:dyDescent="0.35">
      <c r="A5576" t="s">
        <v>47</v>
      </c>
      <c r="B5576">
        <v>2019</v>
      </c>
      <c r="C5576" t="s">
        <v>12</v>
      </c>
      <c r="D5576" t="s">
        <v>13</v>
      </c>
      <c r="E5576">
        <v>14352.669870987076</v>
      </c>
      <c r="F5576" t="s">
        <v>173</v>
      </c>
      <c r="G5576" s="16">
        <v>46298.780196087966</v>
      </c>
    </row>
    <row r="5577" spans="1:7" x14ac:dyDescent="0.35">
      <c r="A5577" t="s">
        <v>47</v>
      </c>
      <c r="B5577">
        <v>2019</v>
      </c>
      <c r="C5577" t="s">
        <v>14</v>
      </c>
      <c r="D5577" t="s">
        <v>15</v>
      </c>
      <c r="E5577">
        <v>4.1028507546115582</v>
      </c>
      <c r="F5577" t="s">
        <v>173</v>
      </c>
      <c r="G5577" s="16">
        <v>46298.780196087966</v>
      </c>
    </row>
    <row r="5578" spans="1:7" x14ac:dyDescent="0.35">
      <c r="A5578" t="s">
        <v>47</v>
      </c>
      <c r="B5578">
        <v>2019</v>
      </c>
      <c r="C5578" t="s">
        <v>16</v>
      </c>
      <c r="D5578" t="s">
        <v>17</v>
      </c>
      <c r="E5578">
        <v>69.69689941</v>
      </c>
      <c r="F5578" t="s">
        <v>173</v>
      </c>
      <c r="G5578" s="16">
        <v>46298.780196087966</v>
      </c>
    </row>
    <row r="5579" spans="1:7" x14ac:dyDescent="0.35">
      <c r="A5579" t="s">
        <v>47</v>
      </c>
      <c r="B5579">
        <v>2019</v>
      </c>
      <c r="C5579" t="s">
        <v>18</v>
      </c>
      <c r="D5579" t="s">
        <v>19</v>
      </c>
      <c r="E5579">
        <v>66.070999999999998</v>
      </c>
      <c r="F5579" t="s">
        <v>173</v>
      </c>
      <c r="G5579" s="16">
        <v>46298.780196087966</v>
      </c>
    </row>
    <row r="5580" spans="1:7" x14ac:dyDescent="0.35">
      <c r="A5580" t="s">
        <v>47</v>
      </c>
      <c r="B5580">
        <v>2019</v>
      </c>
      <c r="C5580" t="s">
        <v>20</v>
      </c>
      <c r="D5580" t="s">
        <v>21</v>
      </c>
      <c r="E5580">
        <v>59587885</v>
      </c>
      <c r="F5580" t="s">
        <v>173</v>
      </c>
      <c r="G5580" s="16">
        <v>46298.780196087966</v>
      </c>
    </row>
    <row r="5581" spans="1:7" x14ac:dyDescent="0.35">
      <c r="A5581" t="s">
        <v>47</v>
      </c>
      <c r="B5581">
        <v>2019</v>
      </c>
      <c r="C5581" t="s">
        <v>22</v>
      </c>
      <c r="D5581" t="s">
        <v>23</v>
      </c>
      <c r="E5581">
        <v>53.8979964081406</v>
      </c>
      <c r="F5581" t="s">
        <v>173</v>
      </c>
      <c r="G5581" s="16">
        <v>46298.780196087966</v>
      </c>
    </row>
    <row r="5582" spans="1:7" x14ac:dyDescent="0.35">
      <c r="A5582" t="s">
        <v>47</v>
      </c>
      <c r="B5582">
        <v>2020</v>
      </c>
      <c r="C5582" t="s">
        <v>6</v>
      </c>
      <c r="D5582" t="s">
        <v>7</v>
      </c>
      <c r="E5582">
        <v>90</v>
      </c>
      <c r="F5582" t="s">
        <v>173</v>
      </c>
      <c r="G5582" s="16">
        <v>46298.780196087966</v>
      </c>
    </row>
    <row r="5583" spans="1:7" x14ac:dyDescent="0.35">
      <c r="A5583" t="s">
        <v>47</v>
      </c>
      <c r="B5583">
        <v>2020</v>
      </c>
      <c r="C5583" t="s">
        <v>8</v>
      </c>
      <c r="D5583" t="s">
        <v>9</v>
      </c>
      <c r="E5583">
        <v>337307318679.63873</v>
      </c>
      <c r="F5583" t="s">
        <v>173</v>
      </c>
      <c r="G5583" s="16">
        <v>46298.780196087966</v>
      </c>
    </row>
    <row r="5584" spans="1:7" x14ac:dyDescent="0.35">
      <c r="A5584" t="s">
        <v>47</v>
      </c>
      <c r="B5584">
        <v>2020</v>
      </c>
      <c r="C5584" t="s">
        <v>10</v>
      </c>
      <c r="D5584" t="s">
        <v>11</v>
      </c>
      <c r="E5584">
        <v>-6.1689177146757004</v>
      </c>
      <c r="F5584" t="s">
        <v>173</v>
      </c>
      <c r="G5584" s="16">
        <v>46298.780196087966</v>
      </c>
    </row>
    <row r="5585" spans="1:7" x14ac:dyDescent="0.35">
      <c r="A5585" t="s">
        <v>47</v>
      </c>
      <c r="B5585">
        <v>2020</v>
      </c>
      <c r="C5585" t="s">
        <v>12</v>
      </c>
      <c r="D5585" t="s">
        <v>13</v>
      </c>
      <c r="E5585">
        <v>13250.566659445636</v>
      </c>
      <c r="F5585" t="s">
        <v>173</v>
      </c>
      <c r="G5585" s="16">
        <v>46298.780196087966</v>
      </c>
    </row>
    <row r="5586" spans="1:7" x14ac:dyDescent="0.35">
      <c r="A5586" t="s">
        <v>47</v>
      </c>
      <c r="B5586">
        <v>2020</v>
      </c>
      <c r="C5586" t="s">
        <v>14</v>
      </c>
      <c r="D5586" t="s">
        <v>15</v>
      </c>
      <c r="E5586">
        <v>3.2323883161511349</v>
      </c>
      <c r="F5586" t="s">
        <v>173</v>
      </c>
      <c r="G5586" s="16">
        <v>46298.780196087966</v>
      </c>
    </row>
    <row r="5587" spans="1:7" x14ac:dyDescent="0.35">
      <c r="A5587" t="s">
        <v>47</v>
      </c>
      <c r="B5587">
        <v>2020</v>
      </c>
      <c r="C5587" t="s">
        <v>16</v>
      </c>
      <c r="D5587" t="s">
        <v>17</v>
      </c>
      <c r="E5587">
        <v>72.1128006</v>
      </c>
      <c r="F5587" t="s">
        <v>173</v>
      </c>
      <c r="G5587" s="16">
        <v>46298.780196087966</v>
      </c>
    </row>
    <row r="5588" spans="1:7" x14ac:dyDescent="0.35">
      <c r="A5588" t="s">
        <v>47</v>
      </c>
      <c r="B5588">
        <v>2020</v>
      </c>
      <c r="C5588" t="s">
        <v>18</v>
      </c>
      <c r="D5588" t="s">
        <v>19</v>
      </c>
      <c r="E5588">
        <v>65.150000000000006</v>
      </c>
      <c r="F5588" t="s">
        <v>173</v>
      </c>
      <c r="G5588" s="16">
        <v>46298.780196087966</v>
      </c>
    </row>
    <row r="5589" spans="1:7" x14ac:dyDescent="0.35">
      <c r="A5589" t="s">
        <v>47</v>
      </c>
      <c r="B5589">
        <v>2020</v>
      </c>
      <c r="C5589" t="s">
        <v>20</v>
      </c>
      <c r="D5589" t="s">
        <v>21</v>
      </c>
      <c r="E5589">
        <v>60562381</v>
      </c>
      <c r="F5589" t="s">
        <v>173</v>
      </c>
      <c r="G5589" s="16">
        <v>46298.780196087966</v>
      </c>
    </row>
    <row r="5590" spans="1:7" x14ac:dyDescent="0.35">
      <c r="A5590" t="s">
        <v>47</v>
      </c>
      <c r="B5590">
        <v>2020</v>
      </c>
      <c r="C5590" t="s">
        <v>22</v>
      </c>
      <c r="D5590" t="s">
        <v>23</v>
      </c>
      <c r="E5590">
        <v>50.759659080417663</v>
      </c>
      <c r="F5590" t="s">
        <v>173</v>
      </c>
      <c r="G5590" s="16">
        <v>46298.780196087966</v>
      </c>
    </row>
    <row r="5591" spans="1:7" x14ac:dyDescent="0.35">
      <c r="A5591" t="s">
        <v>47</v>
      </c>
      <c r="B5591">
        <v>2021</v>
      </c>
      <c r="C5591" t="s">
        <v>6</v>
      </c>
      <c r="D5591" t="s">
        <v>7</v>
      </c>
      <c r="E5591">
        <v>89.3</v>
      </c>
      <c r="F5591" t="s">
        <v>173</v>
      </c>
      <c r="G5591" s="16">
        <v>46298.780196087966</v>
      </c>
    </row>
    <row r="5592" spans="1:7" x14ac:dyDescent="0.35">
      <c r="A5592" t="s">
        <v>47</v>
      </c>
      <c r="B5592">
        <v>2021</v>
      </c>
      <c r="C5592" t="s">
        <v>8</v>
      </c>
      <c r="D5592" t="s">
        <v>9</v>
      </c>
      <c r="E5592">
        <v>353695896167.04706</v>
      </c>
      <c r="F5592" t="s">
        <v>173</v>
      </c>
      <c r="G5592" s="16">
        <v>46298.780196087966</v>
      </c>
    </row>
    <row r="5593" spans="1:7" x14ac:dyDescent="0.35">
      <c r="A5593" t="s">
        <v>47</v>
      </c>
      <c r="B5593">
        <v>2021</v>
      </c>
      <c r="C5593" t="s">
        <v>10</v>
      </c>
      <c r="D5593" t="s">
        <v>11</v>
      </c>
      <c r="E5593">
        <v>4.8586486506014808</v>
      </c>
      <c r="F5593" t="s">
        <v>173</v>
      </c>
      <c r="G5593" s="16">
        <v>46298.780196087966</v>
      </c>
    </row>
    <row r="5594" spans="1:7" x14ac:dyDescent="0.35">
      <c r="A5594" t="s">
        <v>47</v>
      </c>
      <c r="B5594">
        <v>2021</v>
      </c>
      <c r="C5594" t="s">
        <v>12</v>
      </c>
      <c r="D5594" t="s">
        <v>13</v>
      </c>
      <c r="E5594">
        <v>13681.954814481312</v>
      </c>
      <c r="F5594" t="s">
        <v>173</v>
      </c>
      <c r="G5594" s="16">
        <v>46298.780196087966</v>
      </c>
    </row>
    <row r="5595" spans="1:7" x14ac:dyDescent="0.35">
      <c r="A5595" t="s">
        <v>47</v>
      </c>
      <c r="B5595">
        <v>2021</v>
      </c>
      <c r="C5595" t="s">
        <v>14</v>
      </c>
      <c r="D5595" t="s">
        <v>15</v>
      </c>
      <c r="E5595">
        <v>4.6187454488713602</v>
      </c>
      <c r="F5595" t="s">
        <v>173</v>
      </c>
      <c r="G5595" s="16">
        <v>46298.780196087966</v>
      </c>
    </row>
    <row r="5596" spans="1:7" x14ac:dyDescent="0.35">
      <c r="A5596" t="s">
        <v>47</v>
      </c>
      <c r="B5596">
        <v>2021</v>
      </c>
      <c r="C5596" t="s">
        <v>16</v>
      </c>
      <c r="D5596" t="s">
        <v>17</v>
      </c>
      <c r="E5596">
        <v>74.968597410000001</v>
      </c>
      <c r="F5596" t="s">
        <v>173</v>
      </c>
      <c r="G5596" s="16">
        <v>46298.780196087966</v>
      </c>
    </row>
    <row r="5597" spans="1:7" x14ac:dyDescent="0.35">
      <c r="A5597" t="s">
        <v>47</v>
      </c>
      <c r="B5597">
        <v>2021</v>
      </c>
      <c r="C5597" t="s">
        <v>18</v>
      </c>
      <c r="D5597" t="s">
        <v>19</v>
      </c>
      <c r="E5597">
        <v>62.01</v>
      </c>
      <c r="F5597" t="s">
        <v>173</v>
      </c>
      <c r="G5597" s="16">
        <v>46298.780196087966</v>
      </c>
    </row>
    <row r="5598" spans="1:7" x14ac:dyDescent="0.35">
      <c r="A5598" t="s">
        <v>47</v>
      </c>
      <c r="B5598">
        <v>2021</v>
      </c>
      <c r="C5598" t="s">
        <v>20</v>
      </c>
      <c r="D5598" t="s">
        <v>21</v>
      </c>
      <c r="E5598">
        <v>61502603</v>
      </c>
      <c r="F5598" t="s">
        <v>173</v>
      </c>
      <c r="G5598" s="16">
        <v>46298.780196087966</v>
      </c>
    </row>
    <row r="5599" spans="1:7" x14ac:dyDescent="0.35">
      <c r="A5599" t="s">
        <v>47</v>
      </c>
      <c r="B5599">
        <v>2021</v>
      </c>
      <c r="C5599" t="s">
        <v>22</v>
      </c>
      <c r="D5599" t="s">
        <v>23</v>
      </c>
      <c r="E5599">
        <v>56.16471362775458</v>
      </c>
      <c r="F5599" t="s">
        <v>173</v>
      </c>
      <c r="G5599" s="16">
        <v>46298.780196087966</v>
      </c>
    </row>
    <row r="5600" spans="1:7" x14ac:dyDescent="0.35">
      <c r="A5600" t="s">
        <v>47</v>
      </c>
      <c r="B5600">
        <v>2022</v>
      </c>
      <c r="C5600" t="s">
        <v>6</v>
      </c>
      <c r="D5600" t="s">
        <v>7</v>
      </c>
      <c r="E5600">
        <v>86.5</v>
      </c>
      <c r="F5600" t="s">
        <v>173</v>
      </c>
      <c r="G5600" s="16">
        <v>46298.780196087966</v>
      </c>
    </row>
    <row r="5601" spans="1:7" x14ac:dyDescent="0.35">
      <c r="A5601" t="s">
        <v>47</v>
      </c>
      <c r="B5601">
        <v>2022</v>
      </c>
      <c r="C5601" t="s">
        <v>8</v>
      </c>
      <c r="D5601" t="s">
        <v>9</v>
      </c>
      <c r="E5601">
        <v>360975440918.61127</v>
      </c>
      <c r="F5601" t="s">
        <v>173</v>
      </c>
      <c r="G5601" s="16">
        <v>46298.780196087966</v>
      </c>
    </row>
    <row r="5602" spans="1:7" x14ac:dyDescent="0.35">
      <c r="A5602" t="s">
        <v>47</v>
      </c>
      <c r="B5602">
        <v>2022</v>
      </c>
      <c r="C5602" t="s">
        <v>10</v>
      </c>
      <c r="D5602" t="s">
        <v>11</v>
      </c>
      <c r="E5602">
        <v>2.058136616921928</v>
      </c>
      <c r="F5602" t="s">
        <v>173</v>
      </c>
      <c r="G5602" s="16">
        <v>46298.780196087966</v>
      </c>
    </row>
    <row r="5603" spans="1:7" x14ac:dyDescent="0.35">
      <c r="A5603" t="s">
        <v>47</v>
      </c>
      <c r="B5603">
        <v>2022</v>
      </c>
      <c r="C5603" t="s">
        <v>12</v>
      </c>
      <c r="D5603" t="s">
        <v>13</v>
      </c>
      <c r="E5603">
        <v>13767.496758993606</v>
      </c>
      <c r="F5603" t="s">
        <v>173</v>
      </c>
      <c r="G5603" s="16">
        <v>46298.780196087966</v>
      </c>
    </row>
    <row r="5604" spans="1:7" x14ac:dyDescent="0.35">
      <c r="A5604" t="s">
        <v>47</v>
      </c>
      <c r="B5604">
        <v>2022</v>
      </c>
      <c r="C5604" t="s">
        <v>14</v>
      </c>
      <c r="D5604" t="s">
        <v>15</v>
      </c>
      <c r="E5604">
        <v>7.0398727254648179</v>
      </c>
      <c r="F5604" t="s">
        <v>173</v>
      </c>
      <c r="G5604" s="16">
        <v>46298.780196087966</v>
      </c>
    </row>
    <row r="5605" spans="1:7" x14ac:dyDescent="0.35">
      <c r="A5605" t="s">
        <v>47</v>
      </c>
      <c r="B5605">
        <v>2022</v>
      </c>
      <c r="C5605" t="s">
        <v>16</v>
      </c>
      <c r="D5605" t="s">
        <v>17</v>
      </c>
      <c r="E5605">
        <v>78.293197629999995</v>
      </c>
      <c r="F5605" t="s">
        <v>173</v>
      </c>
      <c r="G5605" s="16">
        <v>46298.780196087966</v>
      </c>
    </row>
    <row r="5606" spans="1:7" x14ac:dyDescent="0.35">
      <c r="A5606" t="s">
        <v>47</v>
      </c>
      <c r="B5606">
        <v>2022</v>
      </c>
      <c r="C5606" t="s">
        <v>18</v>
      </c>
      <c r="D5606" t="s">
        <v>19</v>
      </c>
      <c r="E5606">
        <v>65.453999999999994</v>
      </c>
      <c r="F5606" t="s">
        <v>173</v>
      </c>
      <c r="G5606" s="16">
        <v>46298.780196087966</v>
      </c>
    </row>
    <row r="5607" spans="1:7" x14ac:dyDescent="0.35">
      <c r="A5607" t="s">
        <v>47</v>
      </c>
      <c r="B5607">
        <v>2022</v>
      </c>
      <c r="C5607" t="s">
        <v>20</v>
      </c>
      <c r="D5607" t="s">
        <v>21</v>
      </c>
      <c r="E5607">
        <v>62378410</v>
      </c>
      <c r="F5607" t="s">
        <v>173</v>
      </c>
      <c r="G5607" s="16">
        <v>46298.780196087966</v>
      </c>
    </row>
    <row r="5608" spans="1:7" x14ac:dyDescent="0.35">
      <c r="A5608" t="s">
        <v>47</v>
      </c>
      <c r="B5608">
        <v>2022</v>
      </c>
      <c r="C5608" t="s">
        <v>22</v>
      </c>
      <c r="D5608" t="s">
        <v>23</v>
      </c>
      <c r="E5608">
        <v>64.947134402340012</v>
      </c>
      <c r="F5608" t="s">
        <v>173</v>
      </c>
      <c r="G5608" s="16">
        <v>46298.780196087966</v>
      </c>
    </row>
    <row r="5609" spans="1:7" x14ac:dyDescent="0.35">
      <c r="A5609" t="s">
        <v>47</v>
      </c>
      <c r="B5609">
        <v>2023</v>
      </c>
      <c r="C5609" t="s">
        <v>6</v>
      </c>
      <c r="D5609" t="s">
        <v>7</v>
      </c>
      <c r="E5609">
        <v>87.7</v>
      </c>
      <c r="F5609" t="s">
        <v>173</v>
      </c>
      <c r="G5609" s="16">
        <v>46298.780196087966</v>
      </c>
    </row>
    <row r="5610" spans="1:7" x14ac:dyDescent="0.35">
      <c r="A5610" t="s">
        <v>47</v>
      </c>
      <c r="B5610">
        <v>2023</v>
      </c>
      <c r="C5610" t="s">
        <v>8</v>
      </c>
      <c r="D5610" t="s">
        <v>9</v>
      </c>
      <c r="E5610">
        <v>363885280375.69702</v>
      </c>
      <c r="F5610" t="s">
        <v>173</v>
      </c>
      <c r="G5610" s="16">
        <v>46298.780196087966</v>
      </c>
    </row>
    <row r="5611" spans="1:7" x14ac:dyDescent="0.35">
      <c r="A5611" t="s">
        <v>47</v>
      </c>
      <c r="B5611">
        <v>2023</v>
      </c>
      <c r="C5611" t="s">
        <v>10</v>
      </c>
      <c r="D5611" t="s">
        <v>11</v>
      </c>
      <c r="E5611">
        <v>0.80610455095803957</v>
      </c>
      <c r="F5611" t="s">
        <v>173</v>
      </c>
      <c r="G5611" s="16">
        <v>46298.780196087966</v>
      </c>
    </row>
    <row r="5612" spans="1:7" x14ac:dyDescent="0.35">
      <c r="A5612" t="s">
        <v>47</v>
      </c>
      <c r="B5612">
        <v>2023</v>
      </c>
      <c r="C5612" t="s">
        <v>12</v>
      </c>
      <c r="D5612" t="s">
        <v>13</v>
      </c>
      <c r="E5612">
        <v>13695.375569407595</v>
      </c>
      <c r="F5612" t="s">
        <v>173</v>
      </c>
      <c r="G5612" s="16">
        <v>46298.780196087966</v>
      </c>
    </row>
    <row r="5613" spans="1:7" x14ac:dyDescent="0.35">
      <c r="A5613" t="s">
        <v>47</v>
      </c>
      <c r="B5613">
        <v>2023</v>
      </c>
      <c r="C5613" t="s">
        <v>14</v>
      </c>
      <c r="D5613" t="s">
        <v>15</v>
      </c>
      <c r="E5613">
        <v>6.0752438457965967</v>
      </c>
      <c r="F5613" t="s">
        <v>173</v>
      </c>
      <c r="G5613" s="16">
        <v>46298.780196087966</v>
      </c>
    </row>
    <row r="5614" spans="1:7" x14ac:dyDescent="0.35">
      <c r="A5614" t="s">
        <v>47</v>
      </c>
      <c r="B5614">
        <v>2023</v>
      </c>
      <c r="C5614" t="s">
        <v>16</v>
      </c>
      <c r="D5614" t="s">
        <v>17</v>
      </c>
      <c r="E5614">
        <v>78.336700440000001</v>
      </c>
      <c r="F5614" t="s">
        <v>173</v>
      </c>
      <c r="G5614" s="16">
        <v>46298.780196087966</v>
      </c>
    </row>
    <row r="5615" spans="1:7" x14ac:dyDescent="0.35">
      <c r="A5615" t="s">
        <v>47</v>
      </c>
      <c r="B5615">
        <v>2023</v>
      </c>
      <c r="C5615" t="s">
        <v>18</v>
      </c>
      <c r="D5615" t="s">
        <v>19</v>
      </c>
      <c r="E5615">
        <v>66.138999999999996</v>
      </c>
      <c r="F5615" t="s">
        <v>173</v>
      </c>
      <c r="G5615" s="16">
        <v>46298.780196087966</v>
      </c>
    </row>
    <row r="5616" spans="1:7" x14ac:dyDescent="0.35">
      <c r="A5616" t="s">
        <v>47</v>
      </c>
      <c r="B5616">
        <v>2023</v>
      </c>
      <c r="C5616" t="s">
        <v>20</v>
      </c>
      <c r="D5616" t="s">
        <v>21</v>
      </c>
      <c r="E5616">
        <v>63212384</v>
      </c>
      <c r="F5616" t="s">
        <v>173</v>
      </c>
      <c r="G5616" s="16">
        <v>46298.780196087966</v>
      </c>
    </row>
    <row r="5617" spans="1:7" x14ac:dyDescent="0.35">
      <c r="A5617" t="s">
        <v>47</v>
      </c>
      <c r="B5617">
        <v>2023</v>
      </c>
      <c r="C5617" t="s">
        <v>22</v>
      </c>
      <c r="D5617" t="s">
        <v>23</v>
      </c>
      <c r="E5617">
        <v>65.67987597407074</v>
      </c>
      <c r="F5617" t="s">
        <v>173</v>
      </c>
      <c r="G5617" s="16">
        <v>46298.780196087966</v>
      </c>
    </row>
    <row r="5618" spans="1:7" x14ac:dyDescent="0.35">
      <c r="A5618" t="s">
        <v>47</v>
      </c>
      <c r="B5618">
        <v>2024</v>
      </c>
      <c r="C5618" t="s">
        <v>6</v>
      </c>
      <c r="D5618" t="s">
        <v>7</v>
      </c>
      <c r="E5618">
        <v>90.2</v>
      </c>
      <c r="F5618" t="s">
        <v>173</v>
      </c>
      <c r="G5618" s="16">
        <v>46298.780196087966</v>
      </c>
    </row>
    <row r="5619" spans="1:7" x14ac:dyDescent="0.35">
      <c r="A5619" t="s">
        <v>47</v>
      </c>
      <c r="B5619">
        <v>2024</v>
      </c>
      <c r="C5619" t="s">
        <v>8</v>
      </c>
      <c r="D5619" t="s">
        <v>9</v>
      </c>
      <c r="E5619">
        <v>365831497261.34131</v>
      </c>
      <c r="F5619" t="s">
        <v>173</v>
      </c>
      <c r="G5619" s="16">
        <v>46298.780196087966</v>
      </c>
    </row>
    <row r="5620" spans="1:7" x14ac:dyDescent="0.35">
      <c r="A5620" t="s">
        <v>47</v>
      </c>
      <c r="B5620">
        <v>2024</v>
      </c>
      <c r="C5620" t="s">
        <v>10</v>
      </c>
      <c r="D5620" t="s">
        <v>11</v>
      </c>
      <c r="E5620">
        <v>0.534843531905139</v>
      </c>
      <c r="F5620" t="s">
        <v>173</v>
      </c>
      <c r="G5620" s="16">
        <v>46298.780196087966</v>
      </c>
    </row>
    <row r="5621" spans="1:7" x14ac:dyDescent="0.35">
      <c r="A5621" t="s">
        <v>47</v>
      </c>
      <c r="B5621">
        <v>2024</v>
      </c>
      <c r="C5621" t="s">
        <v>12</v>
      </c>
      <c r="D5621" t="s">
        <v>13</v>
      </c>
      <c r="E5621">
        <v>13597.653849599776</v>
      </c>
      <c r="F5621" t="s">
        <v>173</v>
      </c>
      <c r="G5621" s="16">
        <v>46298.780196087966</v>
      </c>
    </row>
    <row r="5622" spans="1:7" x14ac:dyDescent="0.35">
      <c r="A5622" t="s">
        <v>47</v>
      </c>
      <c r="B5622">
        <v>2024</v>
      </c>
      <c r="C5622" t="s">
        <v>14</v>
      </c>
      <c r="D5622" t="s">
        <v>15</v>
      </c>
      <c r="E5622">
        <v>4.3611524651896207</v>
      </c>
      <c r="F5622" t="s">
        <v>173</v>
      </c>
      <c r="G5622" s="16">
        <v>46298.780196087966</v>
      </c>
    </row>
    <row r="5623" spans="1:7" x14ac:dyDescent="0.35">
      <c r="A5623" t="s">
        <v>47</v>
      </c>
      <c r="B5623">
        <v>2024</v>
      </c>
      <c r="C5623" t="s">
        <v>16</v>
      </c>
      <c r="D5623" t="s">
        <v>17</v>
      </c>
      <c r="E5623">
        <v>78.357597350000006</v>
      </c>
      <c r="F5623" t="s">
        <v>173</v>
      </c>
      <c r="G5623" s="16">
        <v>46298.780196087966</v>
      </c>
    </row>
    <row r="5624" spans="1:7" x14ac:dyDescent="0.35">
      <c r="A5624" t="s">
        <v>47</v>
      </c>
      <c r="B5624">
        <v>2024</v>
      </c>
      <c r="C5624" t="s">
        <v>18</v>
      </c>
      <c r="D5624" t="s">
        <v>19</v>
      </c>
      <c r="E5624">
        <v>66.311999999999998</v>
      </c>
      <c r="F5624" t="s">
        <v>173</v>
      </c>
      <c r="G5624" s="16">
        <v>46298.780196087966</v>
      </c>
    </row>
    <row r="5625" spans="1:7" x14ac:dyDescent="0.35">
      <c r="A5625" t="s">
        <v>47</v>
      </c>
      <c r="B5625">
        <v>2024</v>
      </c>
      <c r="C5625" t="s">
        <v>20</v>
      </c>
      <c r="D5625" t="s">
        <v>21</v>
      </c>
      <c r="E5625">
        <v>64007187</v>
      </c>
      <c r="F5625" t="s">
        <v>173</v>
      </c>
      <c r="G5625" s="16">
        <v>46298.780196087966</v>
      </c>
    </row>
    <row r="5626" spans="1:7" x14ac:dyDescent="0.35">
      <c r="A5626" t="s">
        <v>47</v>
      </c>
      <c r="B5626">
        <v>2024</v>
      </c>
      <c r="C5626" t="s">
        <v>22</v>
      </c>
      <c r="D5626" t="s">
        <v>23</v>
      </c>
      <c r="E5626">
        <v>61.646770473024951</v>
      </c>
      <c r="F5626" t="s">
        <v>173</v>
      </c>
      <c r="G5626" s="16">
        <v>46298.780196087966</v>
      </c>
    </row>
  </sheetData>
  <phoneticPr fontId="1"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5BB6C-2E74-491C-A866-7FA0B1D9267F}">
  <dimension ref="A1:A26"/>
  <sheetViews>
    <sheetView workbookViewId="0">
      <pane ySplit="1" topLeftCell="A2" activePane="bottomLeft" state="frozen"/>
      <selection pane="bottomLeft" activeCell="A2" sqref="A2"/>
    </sheetView>
  </sheetViews>
  <sheetFormatPr defaultRowHeight="14.5" x14ac:dyDescent="0.35"/>
  <cols>
    <col min="1" max="1" width="6.81640625" bestFit="1" customWidth="1"/>
  </cols>
  <sheetData>
    <row r="1" spans="1:1" x14ac:dyDescent="0.35">
      <c r="A1" t="s">
        <v>1</v>
      </c>
    </row>
    <row r="2" spans="1:1" x14ac:dyDescent="0.35">
      <c r="A2">
        <v>2000</v>
      </c>
    </row>
    <row r="3" spans="1:1" x14ac:dyDescent="0.35">
      <c r="A3">
        <v>2001</v>
      </c>
    </row>
    <row r="4" spans="1:1" x14ac:dyDescent="0.35">
      <c r="A4">
        <v>2002</v>
      </c>
    </row>
    <row r="5" spans="1:1" x14ac:dyDescent="0.35">
      <c r="A5">
        <v>2003</v>
      </c>
    </row>
    <row r="6" spans="1:1" x14ac:dyDescent="0.35">
      <c r="A6">
        <v>2004</v>
      </c>
    </row>
    <row r="7" spans="1:1" x14ac:dyDescent="0.35">
      <c r="A7">
        <v>2005</v>
      </c>
    </row>
    <row r="8" spans="1:1" x14ac:dyDescent="0.35">
      <c r="A8">
        <v>2006</v>
      </c>
    </row>
    <row r="9" spans="1:1" x14ac:dyDescent="0.35">
      <c r="A9">
        <v>2007</v>
      </c>
    </row>
    <row r="10" spans="1:1" x14ac:dyDescent="0.35">
      <c r="A10">
        <v>2008</v>
      </c>
    </row>
    <row r="11" spans="1:1" x14ac:dyDescent="0.35">
      <c r="A11">
        <v>2009</v>
      </c>
    </row>
    <row r="12" spans="1:1" x14ac:dyDescent="0.35">
      <c r="A12">
        <v>2010</v>
      </c>
    </row>
    <row r="13" spans="1:1" x14ac:dyDescent="0.35">
      <c r="A13">
        <v>2011</v>
      </c>
    </row>
    <row r="14" spans="1:1" x14ac:dyDescent="0.35">
      <c r="A14">
        <v>2012</v>
      </c>
    </row>
    <row r="15" spans="1:1" x14ac:dyDescent="0.35">
      <c r="A15">
        <v>2013</v>
      </c>
    </row>
    <row r="16" spans="1:1" x14ac:dyDescent="0.35">
      <c r="A16">
        <v>2014</v>
      </c>
    </row>
    <row r="17" spans="1:1" x14ac:dyDescent="0.35">
      <c r="A17">
        <v>2015</v>
      </c>
    </row>
    <row r="18" spans="1:1" x14ac:dyDescent="0.35">
      <c r="A18">
        <v>2016</v>
      </c>
    </row>
    <row r="19" spans="1:1" x14ac:dyDescent="0.35">
      <c r="A19">
        <v>2017</v>
      </c>
    </row>
    <row r="20" spans="1:1" x14ac:dyDescent="0.35">
      <c r="A20">
        <v>2018</v>
      </c>
    </row>
    <row r="21" spans="1:1" x14ac:dyDescent="0.35">
      <c r="A21">
        <v>2019</v>
      </c>
    </row>
    <row r="22" spans="1:1" x14ac:dyDescent="0.35">
      <c r="A22">
        <v>2020</v>
      </c>
    </row>
    <row r="23" spans="1:1" x14ac:dyDescent="0.35">
      <c r="A23">
        <v>2021</v>
      </c>
    </row>
    <row r="24" spans="1:1" x14ac:dyDescent="0.35">
      <c r="A24">
        <v>2022</v>
      </c>
    </row>
    <row r="25" spans="1:1" x14ac:dyDescent="0.35">
      <c r="A25">
        <v>2023</v>
      </c>
    </row>
    <row r="26" spans="1:1" x14ac:dyDescent="0.35">
      <c r="A26">
        <v>2024</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AFB3E-D0BB-44B4-9D80-0C5856C8BEAE}">
  <dimension ref="A1:E10"/>
  <sheetViews>
    <sheetView workbookViewId="0">
      <pane ySplit="1" topLeftCell="A2" activePane="bottomLeft" state="frozen"/>
      <selection pane="bottomLeft" activeCell="A2" sqref="A2"/>
    </sheetView>
  </sheetViews>
  <sheetFormatPr defaultRowHeight="14.5" x14ac:dyDescent="0.35"/>
  <cols>
    <col min="1" max="1" width="18.08984375" bestFit="1" customWidth="1"/>
    <col min="2" max="2" width="9.453125" bestFit="1" customWidth="1"/>
    <col min="3" max="3" width="43" bestFit="1" customWidth="1"/>
    <col min="4" max="4" width="34.08984375" bestFit="1" customWidth="1"/>
    <col min="5" max="5" width="9.54296875" bestFit="1" customWidth="1"/>
  </cols>
  <sheetData>
    <row r="1" spans="1:5" x14ac:dyDescent="0.35">
      <c r="A1" t="s">
        <v>48</v>
      </c>
      <c r="B1" t="s">
        <v>3</v>
      </c>
      <c r="C1" t="s">
        <v>87</v>
      </c>
      <c r="D1" t="s">
        <v>88</v>
      </c>
      <c r="E1" t="s">
        <v>89</v>
      </c>
    </row>
    <row r="2" spans="1:5" x14ac:dyDescent="0.35">
      <c r="A2" t="s">
        <v>6</v>
      </c>
      <c r="B2" t="s">
        <v>7</v>
      </c>
      <c r="C2" t="s">
        <v>90</v>
      </c>
      <c r="D2" t="s">
        <v>91</v>
      </c>
      <c r="E2" t="s">
        <v>92</v>
      </c>
    </row>
    <row r="3" spans="1:5" x14ac:dyDescent="0.35">
      <c r="A3" t="s">
        <v>14</v>
      </c>
      <c r="B3" t="s">
        <v>15</v>
      </c>
      <c r="C3" t="s">
        <v>93</v>
      </c>
      <c r="D3" t="s">
        <v>241</v>
      </c>
      <c r="E3" t="s">
        <v>92</v>
      </c>
    </row>
    <row r="4" spans="1:5" x14ac:dyDescent="0.35">
      <c r="A4" t="s">
        <v>16</v>
      </c>
      <c r="B4" t="s">
        <v>17</v>
      </c>
      <c r="C4" t="s">
        <v>94</v>
      </c>
      <c r="D4" t="s">
        <v>91</v>
      </c>
      <c r="E4" t="s">
        <v>92</v>
      </c>
    </row>
    <row r="5" spans="1:5" x14ac:dyDescent="0.35">
      <c r="A5" t="s">
        <v>22</v>
      </c>
      <c r="B5" t="s">
        <v>23</v>
      </c>
      <c r="C5" t="s">
        <v>95</v>
      </c>
      <c r="D5" t="s">
        <v>96</v>
      </c>
      <c r="E5" t="s">
        <v>92</v>
      </c>
    </row>
    <row r="6" spans="1:5" x14ac:dyDescent="0.35">
      <c r="A6" t="s">
        <v>8</v>
      </c>
      <c r="B6" t="s">
        <v>9</v>
      </c>
      <c r="C6" t="s">
        <v>97</v>
      </c>
      <c r="D6" t="s">
        <v>98</v>
      </c>
      <c r="E6" t="s">
        <v>92</v>
      </c>
    </row>
    <row r="7" spans="1:5" x14ac:dyDescent="0.35">
      <c r="A7" t="s">
        <v>10</v>
      </c>
      <c r="B7" t="s">
        <v>11</v>
      </c>
      <c r="C7" t="s">
        <v>99</v>
      </c>
      <c r="D7" t="s">
        <v>241</v>
      </c>
      <c r="E7" t="s">
        <v>92</v>
      </c>
    </row>
    <row r="8" spans="1:5" x14ac:dyDescent="0.35">
      <c r="A8" t="s">
        <v>12</v>
      </c>
      <c r="B8" t="s">
        <v>13</v>
      </c>
      <c r="C8" t="s">
        <v>100</v>
      </c>
      <c r="D8" t="s">
        <v>101</v>
      </c>
      <c r="E8" t="s">
        <v>92</v>
      </c>
    </row>
    <row r="9" spans="1:5" x14ac:dyDescent="0.35">
      <c r="A9" t="s">
        <v>18</v>
      </c>
      <c r="B9" t="s">
        <v>19</v>
      </c>
      <c r="C9" t="s">
        <v>102</v>
      </c>
      <c r="D9" t="s">
        <v>103</v>
      </c>
      <c r="E9" t="s">
        <v>92</v>
      </c>
    </row>
    <row r="10" spans="1:5" x14ac:dyDescent="0.35">
      <c r="A10" t="s">
        <v>20</v>
      </c>
      <c r="B10" t="s">
        <v>21</v>
      </c>
      <c r="C10" t="s">
        <v>104</v>
      </c>
      <c r="D10" t="s">
        <v>105</v>
      </c>
      <c r="E10" t="s">
        <v>92</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1D0C-3299-4D29-8BB4-C30EF831B8C5}">
  <dimension ref="A1:D26"/>
  <sheetViews>
    <sheetView workbookViewId="0">
      <pane ySplit="1" topLeftCell="A2" activePane="bottomLeft" state="frozen"/>
      <selection pane="bottomLeft" activeCell="A2" sqref="A2"/>
    </sheetView>
  </sheetViews>
  <sheetFormatPr defaultRowHeight="14.5" x14ac:dyDescent="0.35"/>
  <cols>
    <col min="1" max="1" width="7.453125" bestFit="1" customWidth="1"/>
    <col min="2" max="2" width="19.26953125" bestFit="1" customWidth="1"/>
    <col min="3" max="3" width="22.453125" bestFit="1" customWidth="1"/>
    <col min="4" max="4" width="18.08984375" bestFit="1" customWidth="1"/>
  </cols>
  <sheetData>
    <row r="1" spans="1:4" x14ac:dyDescent="0.35">
      <c r="A1" t="s">
        <v>48</v>
      </c>
      <c r="B1" t="s">
        <v>49</v>
      </c>
      <c r="C1" t="s">
        <v>50</v>
      </c>
      <c r="D1" t="s">
        <v>51</v>
      </c>
    </row>
    <row r="2" spans="1:4" x14ac:dyDescent="0.35">
      <c r="A2" t="s">
        <v>5</v>
      </c>
      <c r="B2" t="s">
        <v>52</v>
      </c>
      <c r="C2" t="s">
        <v>53</v>
      </c>
      <c r="D2" t="s">
        <v>54</v>
      </c>
    </row>
    <row r="3" spans="1:4" x14ac:dyDescent="0.35">
      <c r="A3" t="s">
        <v>24</v>
      </c>
      <c r="B3" t="s">
        <v>55</v>
      </c>
      <c r="C3" t="s">
        <v>56</v>
      </c>
      <c r="D3" t="s">
        <v>57</v>
      </c>
    </row>
    <row r="4" spans="1:4" x14ac:dyDescent="0.35">
      <c r="A4" t="s">
        <v>25</v>
      </c>
      <c r="B4" t="s">
        <v>58</v>
      </c>
      <c r="C4" t="s">
        <v>53</v>
      </c>
      <c r="D4" t="s">
        <v>54</v>
      </c>
    </row>
    <row r="5" spans="1:4" x14ac:dyDescent="0.35">
      <c r="A5" t="s">
        <v>26</v>
      </c>
      <c r="B5" t="s">
        <v>59</v>
      </c>
      <c r="C5" t="s">
        <v>60</v>
      </c>
      <c r="D5" t="s">
        <v>57</v>
      </c>
    </row>
    <row r="6" spans="1:4" x14ac:dyDescent="0.35">
      <c r="A6" t="s">
        <v>27</v>
      </c>
      <c r="B6" t="s">
        <v>61</v>
      </c>
      <c r="C6" t="s">
        <v>53</v>
      </c>
      <c r="D6" t="s">
        <v>57</v>
      </c>
    </row>
    <row r="7" spans="1:4" x14ac:dyDescent="0.35">
      <c r="A7" t="s">
        <v>28</v>
      </c>
      <c r="B7" t="s">
        <v>62</v>
      </c>
      <c r="C7" t="s">
        <v>56</v>
      </c>
      <c r="D7" t="s">
        <v>54</v>
      </c>
    </row>
    <row r="8" spans="1:4" x14ac:dyDescent="0.35">
      <c r="A8" t="s">
        <v>30</v>
      </c>
      <c r="B8" t="s">
        <v>63</v>
      </c>
      <c r="C8" t="s">
        <v>64</v>
      </c>
      <c r="D8" t="s">
        <v>65</v>
      </c>
    </row>
    <row r="9" spans="1:4" x14ac:dyDescent="0.35">
      <c r="A9" t="s">
        <v>32</v>
      </c>
      <c r="B9" t="s">
        <v>66</v>
      </c>
      <c r="C9" t="s">
        <v>67</v>
      </c>
      <c r="D9" t="s">
        <v>57</v>
      </c>
    </row>
    <row r="10" spans="1:4" x14ac:dyDescent="0.35">
      <c r="A10" t="s">
        <v>29</v>
      </c>
      <c r="B10" t="s">
        <v>68</v>
      </c>
      <c r="C10" t="s">
        <v>67</v>
      </c>
      <c r="D10" t="s">
        <v>57</v>
      </c>
    </row>
    <row r="11" spans="1:4" x14ac:dyDescent="0.35">
      <c r="A11" t="s">
        <v>35</v>
      </c>
      <c r="B11" t="s">
        <v>69</v>
      </c>
      <c r="C11" t="s">
        <v>70</v>
      </c>
      <c r="D11" t="s">
        <v>65</v>
      </c>
    </row>
    <row r="12" spans="1:4" x14ac:dyDescent="0.35">
      <c r="A12" t="s">
        <v>34</v>
      </c>
      <c r="B12" t="s">
        <v>71</v>
      </c>
      <c r="C12" t="s">
        <v>56</v>
      </c>
      <c r="D12" t="s">
        <v>54</v>
      </c>
    </row>
    <row r="13" spans="1:4" x14ac:dyDescent="0.35">
      <c r="A13" t="s">
        <v>36</v>
      </c>
      <c r="B13" t="s">
        <v>72</v>
      </c>
      <c r="C13" t="s">
        <v>67</v>
      </c>
      <c r="D13" t="s">
        <v>57</v>
      </c>
    </row>
    <row r="14" spans="1:4" x14ac:dyDescent="0.35">
      <c r="A14" t="s">
        <v>37</v>
      </c>
      <c r="B14" t="s">
        <v>73</v>
      </c>
      <c r="C14" t="s">
        <v>56</v>
      </c>
      <c r="D14" t="s">
        <v>57</v>
      </c>
    </row>
    <row r="15" spans="1:4" x14ac:dyDescent="0.35">
      <c r="A15" t="s">
        <v>38</v>
      </c>
      <c r="B15" t="s">
        <v>74</v>
      </c>
      <c r="C15" t="s">
        <v>56</v>
      </c>
      <c r="D15" t="s">
        <v>57</v>
      </c>
    </row>
    <row r="16" spans="1:4" x14ac:dyDescent="0.35">
      <c r="A16" t="s">
        <v>39</v>
      </c>
      <c r="B16" t="s">
        <v>75</v>
      </c>
      <c r="C16" t="s">
        <v>53</v>
      </c>
      <c r="D16" t="s">
        <v>54</v>
      </c>
    </row>
    <row r="17" spans="1:4" x14ac:dyDescent="0.35">
      <c r="A17" t="s">
        <v>42</v>
      </c>
      <c r="B17" t="s">
        <v>76</v>
      </c>
      <c r="C17" t="s">
        <v>56</v>
      </c>
      <c r="D17" t="s">
        <v>57</v>
      </c>
    </row>
    <row r="18" spans="1:4" x14ac:dyDescent="0.35">
      <c r="A18" t="s">
        <v>40</v>
      </c>
      <c r="B18" t="s">
        <v>77</v>
      </c>
      <c r="C18" t="s">
        <v>78</v>
      </c>
      <c r="D18" t="s">
        <v>65</v>
      </c>
    </row>
    <row r="19" spans="1:4" x14ac:dyDescent="0.35">
      <c r="A19" t="s">
        <v>41</v>
      </c>
      <c r="B19" t="s">
        <v>79</v>
      </c>
      <c r="C19" t="s">
        <v>67</v>
      </c>
      <c r="D19" t="s">
        <v>57</v>
      </c>
    </row>
    <row r="20" spans="1:4" x14ac:dyDescent="0.35">
      <c r="A20" t="s">
        <v>43</v>
      </c>
      <c r="B20" t="s">
        <v>80</v>
      </c>
      <c r="C20" t="s">
        <v>67</v>
      </c>
      <c r="D20" t="s">
        <v>57</v>
      </c>
    </row>
    <row r="21" spans="1:4" x14ac:dyDescent="0.35">
      <c r="A21" t="s">
        <v>47</v>
      </c>
      <c r="B21" t="s">
        <v>81</v>
      </c>
      <c r="C21" t="s">
        <v>78</v>
      </c>
      <c r="D21" t="s">
        <v>54</v>
      </c>
    </row>
    <row r="22" spans="1:4" x14ac:dyDescent="0.35">
      <c r="A22" t="s">
        <v>31</v>
      </c>
      <c r="B22" t="s">
        <v>82</v>
      </c>
      <c r="C22" t="s">
        <v>67</v>
      </c>
      <c r="D22" t="s">
        <v>57</v>
      </c>
    </row>
    <row r="23" spans="1:4" x14ac:dyDescent="0.35">
      <c r="A23" t="s">
        <v>44</v>
      </c>
      <c r="B23" t="s">
        <v>83</v>
      </c>
      <c r="C23" t="s">
        <v>67</v>
      </c>
      <c r="D23" t="s">
        <v>57</v>
      </c>
    </row>
    <row r="24" spans="1:4" x14ac:dyDescent="0.35">
      <c r="A24" t="s">
        <v>45</v>
      </c>
      <c r="B24" t="s">
        <v>84</v>
      </c>
      <c r="C24" t="s">
        <v>67</v>
      </c>
      <c r="D24" t="s">
        <v>54</v>
      </c>
    </row>
    <row r="25" spans="1:4" x14ac:dyDescent="0.35">
      <c r="A25" t="s">
        <v>33</v>
      </c>
      <c r="B25" t="s">
        <v>85</v>
      </c>
      <c r="C25" t="s">
        <v>67</v>
      </c>
      <c r="D25" t="s">
        <v>57</v>
      </c>
    </row>
    <row r="26" spans="1:4" x14ac:dyDescent="0.35">
      <c r="A26" t="s">
        <v>46</v>
      </c>
      <c r="B26" t="s">
        <v>86</v>
      </c>
      <c r="C26" t="s">
        <v>60</v>
      </c>
      <c r="D26" t="s">
        <v>57</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7F701-F059-44D7-B2E3-EBEFDE7932B9}">
  <dimension ref="A1:E5626"/>
  <sheetViews>
    <sheetView workbookViewId="0">
      <pane ySplit="1" topLeftCell="A2" activePane="bottomLeft" state="frozen"/>
      <selection pane="bottomLeft" activeCell="A2" sqref="A2"/>
    </sheetView>
  </sheetViews>
  <sheetFormatPr defaultRowHeight="14.5" x14ac:dyDescent="0.35"/>
  <cols>
    <col min="1" max="1" width="14.08984375" bestFit="1" customWidth="1"/>
    <col min="2" max="2" width="6.81640625" bestFit="1" customWidth="1"/>
    <col min="3" max="3" width="18.08984375" bestFit="1" customWidth="1"/>
    <col min="4" max="4" width="9.453125" bestFit="1" customWidth="1"/>
    <col min="5" max="5" width="12.453125" bestFit="1" customWidth="1"/>
  </cols>
  <sheetData>
    <row r="1" spans="1:5" x14ac:dyDescent="0.35">
      <c r="A1" t="s">
        <v>0</v>
      </c>
      <c r="B1" t="s">
        <v>1</v>
      </c>
      <c r="C1" t="s">
        <v>2</v>
      </c>
      <c r="D1" t="s">
        <v>3</v>
      </c>
      <c r="E1" t="s">
        <v>4</v>
      </c>
    </row>
    <row r="2" spans="1:5" x14ac:dyDescent="0.35">
      <c r="A2" t="s">
        <v>5</v>
      </c>
      <c r="B2">
        <v>2000</v>
      </c>
      <c r="C2" t="s">
        <v>6</v>
      </c>
      <c r="D2" t="s">
        <v>7</v>
      </c>
      <c r="E2">
        <v>95.7</v>
      </c>
    </row>
    <row r="3" spans="1:5" x14ac:dyDescent="0.35">
      <c r="A3" t="s">
        <v>5</v>
      </c>
      <c r="B3">
        <v>2000</v>
      </c>
      <c r="C3" t="s">
        <v>8</v>
      </c>
      <c r="D3" t="s">
        <v>9</v>
      </c>
      <c r="E3">
        <v>395646066535.87512</v>
      </c>
    </row>
    <row r="4" spans="1:5" x14ac:dyDescent="0.35">
      <c r="A4" t="s">
        <v>5</v>
      </c>
      <c r="B4">
        <v>2000</v>
      </c>
      <c r="C4" t="s">
        <v>10</v>
      </c>
      <c r="D4" t="s">
        <v>11</v>
      </c>
      <c r="E4">
        <v>-0.78899893905690988</v>
      </c>
    </row>
    <row r="5" spans="1:5" x14ac:dyDescent="0.35">
      <c r="A5" t="s">
        <v>5</v>
      </c>
      <c r="B5">
        <v>2000</v>
      </c>
      <c r="C5" t="s">
        <v>12</v>
      </c>
      <c r="D5" t="s">
        <v>13</v>
      </c>
      <c r="E5">
        <v>22281.381429995752</v>
      </c>
    </row>
    <row r="6" spans="1:5" x14ac:dyDescent="0.35">
      <c r="A6" t="s">
        <v>5</v>
      </c>
      <c r="B6">
        <v>2000</v>
      </c>
      <c r="C6" t="s">
        <v>14</v>
      </c>
      <c r="D6" t="s">
        <v>15</v>
      </c>
    </row>
    <row r="7" spans="1:5" x14ac:dyDescent="0.35">
      <c r="A7" t="s">
        <v>5</v>
      </c>
      <c r="B7">
        <v>2000</v>
      </c>
      <c r="C7" t="s">
        <v>16</v>
      </c>
      <c r="D7" t="s">
        <v>17</v>
      </c>
      <c r="E7">
        <v>7.0386830862177998</v>
      </c>
    </row>
    <row r="8" spans="1:5" x14ac:dyDescent="0.35">
      <c r="A8" t="s">
        <v>5</v>
      </c>
      <c r="B8">
        <v>2000</v>
      </c>
      <c r="C8" t="s">
        <v>18</v>
      </c>
      <c r="D8" t="s">
        <v>19</v>
      </c>
      <c r="E8">
        <v>73.91</v>
      </c>
    </row>
    <row r="9" spans="1:5" x14ac:dyDescent="0.35">
      <c r="A9" t="s">
        <v>5</v>
      </c>
      <c r="B9">
        <v>2000</v>
      </c>
      <c r="C9" t="s">
        <v>20</v>
      </c>
      <c r="D9" t="s">
        <v>21</v>
      </c>
      <c r="E9">
        <v>37213984</v>
      </c>
    </row>
    <row r="10" spans="1:5" x14ac:dyDescent="0.35">
      <c r="A10" t="s">
        <v>5</v>
      </c>
      <c r="B10">
        <v>2000</v>
      </c>
      <c r="C10" t="s">
        <v>22</v>
      </c>
      <c r="D10" t="s">
        <v>23</v>
      </c>
      <c r="E10">
        <v>22.622444777734284</v>
      </c>
    </row>
    <row r="11" spans="1:5" x14ac:dyDescent="0.35">
      <c r="A11" t="s">
        <v>5</v>
      </c>
      <c r="B11">
        <v>2001</v>
      </c>
      <c r="C11" t="s">
        <v>6</v>
      </c>
      <c r="D11" t="s">
        <v>7</v>
      </c>
      <c r="E11">
        <v>95.5</v>
      </c>
    </row>
    <row r="12" spans="1:5" x14ac:dyDescent="0.35">
      <c r="A12" t="s">
        <v>5</v>
      </c>
      <c r="B12">
        <v>2001</v>
      </c>
      <c r="C12" t="s">
        <v>8</v>
      </c>
      <c r="D12" t="s">
        <v>9</v>
      </c>
      <c r="E12">
        <v>378202665751.8526</v>
      </c>
    </row>
    <row r="13" spans="1:5" x14ac:dyDescent="0.35">
      <c r="A13" t="s">
        <v>5</v>
      </c>
      <c r="B13">
        <v>2001</v>
      </c>
      <c r="C13" t="s">
        <v>10</v>
      </c>
      <c r="D13" t="s">
        <v>11</v>
      </c>
      <c r="E13">
        <v>-4.4088396825855654</v>
      </c>
    </row>
    <row r="14" spans="1:5" x14ac:dyDescent="0.35">
      <c r="A14" t="s">
        <v>5</v>
      </c>
      <c r="B14">
        <v>2001</v>
      </c>
      <c r="C14" t="s">
        <v>12</v>
      </c>
      <c r="D14" t="s">
        <v>13</v>
      </c>
      <c r="E14">
        <v>21066.458129043251</v>
      </c>
    </row>
    <row r="15" spans="1:5" x14ac:dyDescent="0.35">
      <c r="A15" t="s">
        <v>5</v>
      </c>
      <c r="B15">
        <v>2001</v>
      </c>
      <c r="C15" t="s">
        <v>14</v>
      </c>
      <c r="D15" t="s">
        <v>15</v>
      </c>
    </row>
    <row r="16" spans="1:5" x14ac:dyDescent="0.35">
      <c r="A16" t="s">
        <v>5</v>
      </c>
      <c r="B16">
        <v>2001</v>
      </c>
      <c r="C16" t="s">
        <v>16</v>
      </c>
      <c r="D16" t="s">
        <v>17</v>
      </c>
      <c r="E16">
        <v>9.7808072853240695</v>
      </c>
    </row>
    <row r="17" spans="1:5" x14ac:dyDescent="0.35">
      <c r="A17" t="s">
        <v>5</v>
      </c>
      <c r="B17">
        <v>2001</v>
      </c>
      <c r="C17" t="s">
        <v>18</v>
      </c>
      <c r="D17" t="s">
        <v>19</v>
      </c>
      <c r="E17">
        <v>74.153999999999996</v>
      </c>
    </row>
    <row r="18" spans="1:5" x14ac:dyDescent="0.35">
      <c r="A18" t="s">
        <v>5</v>
      </c>
      <c r="B18">
        <v>2001</v>
      </c>
      <c r="C18" t="s">
        <v>20</v>
      </c>
      <c r="D18" t="s">
        <v>21</v>
      </c>
      <c r="E18">
        <v>37624825</v>
      </c>
    </row>
    <row r="19" spans="1:5" x14ac:dyDescent="0.35">
      <c r="A19" t="s">
        <v>5</v>
      </c>
      <c r="B19">
        <v>2001</v>
      </c>
      <c r="C19" t="s">
        <v>22</v>
      </c>
      <c r="D19" t="s">
        <v>23</v>
      </c>
      <c r="E19">
        <v>21.852255451545282</v>
      </c>
    </row>
    <row r="20" spans="1:5" x14ac:dyDescent="0.35">
      <c r="A20" t="s">
        <v>5</v>
      </c>
      <c r="B20">
        <v>2002</v>
      </c>
      <c r="C20" t="s">
        <v>6</v>
      </c>
      <c r="D20" t="s">
        <v>7</v>
      </c>
      <c r="E20">
        <v>96.1</v>
      </c>
    </row>
    <row r="21" spans="1:5" x14ac:dyDescent="0.35">
      <c r="A21" t="s">
        <v>5</v>
      </c>
      <c r="B21">
        <v>2002</v>
      </c>
      <c r="C21" t="s">
        <v>8</v>
      </c>
      <c r="D21" t="s">
        <v>9</v>
      </c>
      <c r="E21">
        <v>336999433710.19299</v>
      </c>
    </row>
    <row r="22" spans="1:5" x14ac:dyDescent="0.35">
      <c r="A22" t="s">
        <v>5</v>
      </c>
      <c r="B22">
        <v>2002</v>
      </c>
      <c r="C22" t="s">
        <v>10</v>
      </c>
      <c r="D22" t="s">
        <v>11</v>
      </c>
      <c r="E22">
        <v>-10.894484828590279</v>
      </c>
    </row>
    <row r="23" spans="1:5" x14ac:dyDescent="0.35">
      <c r="A23" t="s">
        <v>5</v>
      </c>
      <c r="B23">
        <v>2002</v>
      </c>
      <c r="C23" t="s">
        <v>12</v>
      </c>
      <c r="D23" t="s">
        <v>13</v>
      </c>
      <c r="E23">
        <v>18571.702047127419</v>
      </c>
    </row>
    <row r="24" spans="1:5" x14ac:dyDescent="0.35">
      <c r="A24" t="s">
        <v>5</v>
      </c>
      <c r="B24">
        <v>2002</v>
      </c>
      <c r="C24" t="s">
        <v>14</v>
      </c>
      <c r="D24" t="s">
        <v>15</v>
      </c>
    </row>
    <row r="25" spans="1:5" x14ac:dyDescent="0.35">
      <c r="A25" t="s">
        <v>5</v>
      </c>
      <c r="B25">
        <v>2002</v>
      </c>
      <c r="C25" t="s">
        <v>16</v>
      </c>
      <c r="D25" t="s">
        <v>17</v>
      </c>
      <c r="E25">
        <v>10.882124377532501</v>
      </c>
    </row>
    <row r="26" spans="1:5" x14ac:dyDescent="0.35">
      <c r="A26" t="s">
        <v>5</v>
      </c>
      <c r="B26">
        <v>2002</v>
      </c>
      <c r="C26" t="s">
        <v>18</v>
      </c>
      <c r="D26" t="s">
        <v>19</v>
      </c>
      <c r="E26">
        <v>74.311999999999998</v>
      </c>
    </row>
    <row r="27" spans="1:5" x14ac:dyDescent="0.35">
      <c r="A27" t="s">
        <v>5</v>
      </c>
      <c r="B27">
        <v>2002</v>
      </c>
      <c r="C27" t="s">
        <v>20</v>
      </c>
      <c r="D27" t="s">
        <v>21</v>
      </c>
      <c r="E27">
        <v>38029349</v>
      </c>
    </row>
    <row r="28" spans="1:5" x14ac:dyDescent="0.35">
      <c r="A28" t="s">
        <v>5</v>
      </c>
      <c r="B28">
        <v>2002</v>
      </c>
      <c r="C28" t="s">
        <v>22</v>
      </c>
      <c r="D28" t="s">
        <v>23</v>
      </c>
      <c r="E28">
        <v>41.752724358564208</v>
      </c>
    </row>
    <row r="29" spans="1:5" x14ac:dyDescent="0.35">
      <c r="A29" t="s">
        <v>5</v>
      </c>
      <c r="B29">
        <v>2003</v>
      </c>
      <c r="C29" t="s">
        <v>6</v>
      </c>
      <c r="D29" t="s">
        <v>7</v>
      </c>
      <c r="E29">
        <v>96.3</v>
      </c>
    </row>
    <row r="30" spans="1:5" x14ac:dyDescent="0.35">
      <c r="A30" t="s">
        <v>5</v>
      </c>
      <c r="B30">
        <v>2003</v>
      </c>
      <c r="C30" t="s">
        <v>8</v>
      </c>
      <c r="D30" t="s">
        <v>9</v>
      </c>
      <c r="E30">
        <v>366780211148.67407</v>
      </c>
    </row>
    <row r="31" spans="1:5" x14ac:dyDescent="0.35">
      <c r="A31" t="s">
        <v>5</v>
      </c>
      <c r="B31">
        <v>2003</v>
      </c>
      <c r="C31" t="s">
        <v>10</v>
      </c>
      <c r="D31" t="s">
        <v>11</v>
      </c>
      <c r="E31">
        <v>8.8370407957692407</v>
      </c>
    </row>
    <row r="32" spans="1:5" x14ac:dyDescent="0.35">
      <c r="A32" t="s">
        <v>5</v>
      </c>
      <c r="B32">
        <v>2003</v>
      </c>
      <c r="C32" t="s">
        <v>12</v>
      </c>
      <c r="D32" t="s">
        <v>13</v>
      </c>
      <c r="E32">
        <v>20005.138511346464</v>
      </c>
    </row>
    <row r="33" spans="1:5" x14ac:dyDescent="0.35">
      <c r="A33" t="s">
        <v>5</v>
      </c>
      <c r="B33">
        <v>2003</v>
      </c>
      <c r="C33" t="s">
        <v>14</v>
      </c>
      <c r="D33" t="s">
        <v>15</v>
      </c>
    </row>
    <row r="34" spans="1:5" x14ac:dyDescent="0.35">
      <c r="A34" t="s">
        <v>5</v>
      </c>
      <c r="B34">
        <v>2003</v>
      </c>
      <c r="C34" t="s">
        <v>16</v>
      </c>
      <c r="D34" t="s">
        <v>17</v>
      </c>
      <c r="E34">
        <v>11.9136965509954</v>
      </c>
    </row>
    <row r="35" spans="1:5" x14ac:dyDescent="0.35">
      <c r="A35" t="s">
        <v>5</v>
      </c>
      <c r="B35">
        <v>2003</v>
      </c>
      <c r="C35" t="s">
        <v>18</v>
      </c>
      <c r="D35" t="s">
        <v>19</v>
      </c>
      <c r="E35">
        <v>74.307000000000002</v>
      </c>
    </row>
    <row r="36" spans="1:5" x14ac:dyDescent="0.35">
      <c r="A36" t="s">
        <v>5</v>
      </c>
      <c r="B36">
        <v>2003</v>
      </c>
      <c r="C36" t="s">
        <v>20</v>
      </c>
      <c r="D36" t="s">
        <v>21</v>
      </c>
      <c r="E36">
        <v>38424282</v>
      </c>
    </row>
    <row r="37" spans="1:5" x14ac:dyDescent="0.35">
      <c r="A37" t="s">
        <v>5</v>
      </c>
      <c r="B37">
        <v>2003</v>
      </c>
      <c r="C37" t="s">
        <v>22</v>
      </c>
      <c r="D37" t="s">
        <v>23</v>
      </c>
      <c r="E37">
        <v>40.644748031108549</v>
      </c>
    </row>
    <row r="38" spans="1:5" x14ac:dyDescent="0.35">
      <c r="A38" t="s">
        <v>5</v>
      </c>
      <c r="B38">
        <v>2004</v>
      </c>
      <c r="C38" t="s">
        <v>6</v>
      </c>
      <c r="D38" t="s">
        <v>7</v>
      </c>
      <c r="E38">
        <v>96.5</v>
      </c>
    </row>
    <row r="39" spans="1:5" x14ac:dyDescent="0.35">
      <c r="A39" t="s">
        <v>5</v>
      </c>
      <c r="B39">
        <v>2004</v>
      </c>
      <c r="C39" t="s">
        <v>8</v>
      </c>
      <c r="D39" t="s">
        <v>9</v>
      </c>
      <c r="E39">
        <v>399898899166.7381</v>
      </c>
    </row>
    <row r="40" spans="1:5" x14ac:dyDescent="0.35">
      <c r="A40" t="s">
        <v>5</v>
      </c>
      <c r="B40">
        <v>2004</v>
      </c>
      <c r="C40" t="s">
        <v>10</v>
      </c>
      <c r="D40" t="s">
        <v>11</v>
      </c>
      <c r="E40">
        <v>9.0295733006815198</v>
      </c>
    </row>
    <row r="41" spans="1:5" x14ac:dyDescent="0.35">
      <c r="A41" t="s">
        <v>5</v>
      </c>
      <c r="B41">
        <v>2004</v>
      </c>
      <c r="C41" t="s">
        <v>12</v>
      </c>
      <c r="D41" t="s">
        <v>13</v>
      </c>
      <c r="E41">
        <v>21591.449396516982</v>
      </c>
    </row>
    <row r="42" spans="1:5" x14ac:dyDescent="0.35">
      <c r="A42" t="s">
        <v>5</v>
      </c>
      <c r="B42">
        <v>2004</v>
      </c>
      <c r="C42" t="s">
        <v>14</v>
      </c>
      <c r="D42" t="s">
        <v>15</v>
      </c>
    </row>
    <row r="43" spans="1:5" x14ac:dyDescent="0.35">
      <c r="A43" t="s">
        <v>5</v>
      </c>
      <c r="B43">
        <v>2004</v>
      </c>
      <c r="C43" t="s">
        <v>16</v>
      </c>
      <c r="D43" t="s">
        <v>17</v>
      </c>
      <c r="E43">
        <v>16.036684105492299</v>
      </c>
    </row>
    <row r="44" spans="1:5" x14ac:dyDescent="0.35">
      <c r="A44" t="s">
        <v>5</v>
      </c>
      <c r="B44">
        <v>2004</v>
      </c>
      <c r="C44" t="s">
        <v>18</v>
      </c>
      <c r="D44" t="s">
        <v>19</v>
      </c>
      <c r="E44">
        <v>74.870999999999995</v>
      </c>
    </row>
    <row r="45" spans="1:5" x14ac:dyDescent="0.35">
      <c r="A45" t="s">
        <v>5</v>
      </c>
      <c r="B45">
        <v>2004</v>
      </c>
      <c r="C45" t="s">
        <v>20</v>
      </c>
      <c r="D45" t="s">
        <v>21</v>
      </c>
      <c r="E45">
        <v>38815916</v>
      </c>
    </row>
    <row r="46" spans="1:5" x14ac:dyDescent="0.35">
      <c r="A46" t="s">
        <v>5</v>
      </c>
      <c r="B46">
        <v>2004</v>
      </c>
      <c r="C46" t="s">
        <v>22</v>
      </c>
      <c r="D46" t="s">
        <v>23</v>
      </c>
      <c r="E46">
        <v>40.692646108946953</v>
      </c>
    </row>
    <row r="47" spans="1:5" x14ac:dyDescent="0.35">
      <c r="A47" t="s">
        <v>5</v>
      </c>
      <c r="B47">
        <v>2005</v>
      </c>
      <c r="C47" t="s">
        <v>6</v>
      </c>
      <c r="D47" t="s">
        <v>7</v>
      </c>
      <c r="E47">
        <v>96.7</v>
      </c>
    </row>
    <row r="48" spans="1:5" x14ac:dyDescent="0.35">
      <c r="A48" t="s">
        <v>5</v>
      </c>
      <c r="B48">
        <v>2005</v>
      </c>
      <c r="C48" t="s">
        <v>8</v>
      </c>
      <c r="D48" t="s">
        <v>9</v>
      </c>
      <c r="E48">
        <v>435296589745.33881</v>
      </c>
    </row>
    <row r="49" spans="1:5" x14ac:dyDescent="0.35">
      <c r="A49" t="s">
        <v>5</v>
      </c>
      <c r="B49">
        <v>2005</v>
      </c>
      <c r="C49" t="s">
        <v>10</v>
      </c>
      <c r="D49" t="s">
        <v>11</v>
      </c>
      <c r="E49">
        <v>8.8516599201343666</v>
      </c>
    </row>
    <row r="50" spans="1:5" x14ac:dyDescent="0.35">
      <c r="A50" t="s">
        <v>5</v>
      </c>
      <c r="B50">
        <v>2005</v>
      </c>
      <c r="C50" t="s">
        <v>12</v>
      </c>
      <c r="D50" t="s">
        <v>13</v>
      </c>
      <c r="E50">
        <v>23262.407579281578</v>
      </c>
    </row>
    <row r="51" spans="1:5" x14ac:dyDescent="0.35">
      <c r="A51" t="s">
        <v>5</v>
      </c>
      <c r="B51">
        <v>2005</v>
      </c>
      <c r="C51" t="s">
        <v>14</v>
      </c>
      <c r="D51" t="s">
        <v>15</v>
      </c>
    </row>
    <row r="52" spans="1:5" x14ac:dyDescent="0.35">
      <c r="A52" t="s">
        <v>5</v>
      </c>
      <c r="B52">
        <v>2005</v>
      </c>
      <c r="C52" t="s">
        <v>16</v>
      </c>
      <c r="D52" t="s">
        <v>17</v>
      </c>
      <c r="E52">
        <v>17.720583369606501</v>
      </c>
    </row>
    <row r="53" spans="1:5" x14ac:dyDescent="0.35">
      <c r="A53" t="s">
        <v>5</v>
      </c>
      <c r="B53">
        <v>2005</v>
      </c>
      <c r="C53" t="s">
        <v>18</v>
      </c>
      <c r="D53" t="s">
        <v>19</v>
      </c>
      <c r="E53">
        <v>75.230999999999995</v>
      </c>
    </row>
    <row r="54" spans="1:5" x14ac:dyDescent="0.35">
      <c r="A54" t="s">
        <v>5</v>
      </c>
      <c r="B54">
        <v>2005</v>
      </c>
      <c r="C54" t="s">
        <v>20</v>
      </c>
      <c r="D54" t="s">
        <v>21</v>
      </c>
      <c r="E54">
        <v>39216789</v>
      </c>
    </row>
    <row r="55" spans="1:5" x14ac:dyDescent="0.35">
      <c r="A55" t="s">
        <v>5</v>
      </c>
      <c r="B55">
        <v>2005</v>
      </c>
      <c r="C55" t="s">
        <v>22</v>
      </c>
      <c r="D55" t="s">
        <v>23</v>
      </c>
      <c r="E55">
        <v>40.551270970623804</v>
      </c>
    </row>
    <row r="56" spans="1:5" x14ac:dyDescent="0.35">
      <c r="A56" t="s">
        <v>5</v>
      </c>
      <c r="B56">
        <v>2006</v>
      </c>
      <c r="C56" t="s">
        <v>6</v>
      </c>
      <c r="D56" t="s">
        <v>7</v>
      </c>
      <c r="E56">
        <v>97</v>
      </c>
    </row>
    <row r="57" spans="1:5" x14ac:dyDescent="0.35">
      <c r="A57" t="s">
        <v>5</v>
      </c>
      <c r="B57">
        <v>2006</v>
      </c>
      <c r="C57" t="s">
        <v>8</v>
      </c>
      <c r="D57" t="s">
        <v>9</v>
      </c>
      <c r="E57">
        <v>470325565798.35266</v>
      </c>
    </row>
    <row r="58" spans="1:5" x14ac:dyDescent="0.35">
      <c r="A58" t="s">
        <v>5</v>
      </c>
      <c r="B58">
        <v>2006</v>
      </c>
      <c r="C58" t="s">
        <v>10</v>
      </c>
      <c r="D58" t="s">
        <v>11</v>
      </c>
      <c r="E58">
        <v>8.0471515004302745</v>
      </c>
    </row>
    <row r="59" spans="1:5" x14ac:dyDescent="0.35">
      <c r="A59" t="s">
        <v>5</v>
      </c>
      <c r="B59">
        <v>2006</v>
      </c>
      <c r="C59" t="s">
        <v>12</v>
      </c>
      <c r="D59" t="s">
        <v>13</v>
      </c>
      <c r="E59">
        <v>24877.249392229551</v>
      </c>
    </row>
    <row r="60" spans="1:5" x14ac:dyDescent="0.35">
      <c r="A60" t="s">
        <v>5</v>
      </c>
      <c r="B60">
        <v>2006</v>
      </c>
      <c r="C60" t="s">
        <v>14</v>
      </c>
      <c r="D60" t="s">
        <v>15</v>
      </c>
    </row>
    <row r="61" spans="1:5" x14ac:dyDescent="0.35">
      <c r="A61" t="s">
        <v>5</v>
      </c>
      <c r="B61">
        <v>2006</v>
      </c>
      <c r="C61" t="s">
        <v>16</v>
      </c>
      <c r="D61" t="s">
        <v>17</v>
      </c>
      <c r="E61">
        <v>20.9272021035896</v>
      </c>
    </row>
    <row r="62" spans="1:5" x14ac:dyDescent="0.35">
      <c r="A62" t="s">
        <v>5</v>
      </c>
      <c r="B62">
        <v>2006</v>
      </c>
      <c r="C62" t="s">
        <v>18</v>
      </c>
      <c r="D62" t="s">
        <v>19</v>
      </c>
      <c r="E62">
        <v>75.278999999999996</v>
      </c>
    </row>
    <row r="63" spans="1:5" x14ac:dyDescent="0.35">
      <c r="A63" t="s">
        <v>5</v>
      </c>
      <c r="B63">
        <v>2006</v>
      </c>
      <c r="C63" t="s">
        <v>20</v>
      </c>
      <c r="D63" t="s">
        <v>21</v>
      </c>
      <c r="E63">
        <v>39622115</v>
      </c>
    </row>
    <row r="64" spans="1:5" x14ac:dyDescent="0.35">
      <c r="A64" t="s">
        <v>5</v>
      </c>
      <c r="B64">
        <v>2006</v>
      </c>
      <c r="C64" t="s">
        <v>22</v>
      </c>
      <c r="D64" t="s">
        <v>23</v>
      </c>
      <c r="E64">
        <v>40.433479871915118</v>
      </c>
    </row>
    <row r="65" spans="1:5" x14ac:dyDescent="0.35">
      <c r="A65" t="s">
        <v>5</v>
      </c>
      <c r="B65">
        <v>2007</v>
      </c>
      <c r="C65" t="s">
        <v>6</v>
      </c>
      <c r="D65" t="s">
        <v>7</v>
      </c>
      <c r="E65">
        <v>97.2</v>
      </c>
    </row>
    <row r="66" spans="1:5" x14ac:dyDescent="0.35">
      <c r="A66" t="s">
        <v>5</v>
      </c>
      <c r="B66">
        <v>2007</v>
      </c>
      <c r="C66" t="s">
        <v>8</v>
      </c>
      <c r="D66" t="s">
        <v>9</v>
      </c>
      <c r="E66">
        <v>512690850741.56049</v>
      </c>
    </row>
    <row r="67" spans="1:5" x14ac:dyDescent="0.35">
      <c r="A67" t="s">
        <v>5</v>
      </c>
      <c r="B67">
        <v>2007</v>
      </c>
      <c r="C67" t="s">
        <v>10</v>
      </c>
      <c r="D67" t="s">
        <v>11</v>
      </c>
      <c r="E67">
        <v>9.0076508750475739</v>
      </c>
    </row>
    <row r="68" spans="1:5" x14ac:dyDescent="0.35">
      <c r="A68" t="s">
        <v>5</v>
      </c>
      <c r="B68">
        <v>2007</v>
      </c>
      <c r="C68" t="s">
        <v>12</v>
      </c>
      <c r="D68" t="s">
        <v>13</v>
      </c>
      <c r="E68">
        <v>26850.664593277073</v>
      </c>
    </row>
    <row r="69" spans="1:5" x14ac:dyDescent="0.35">
      <c r="A69" t="s">
        <v>5</v>
      </c>
      <c r="B69">
        <v>2007</v>
      </c>
      <c r="C69" t="s">
        <v>14</v>
      </c>
      <c r="D69" t="s">
        <v>15</v>
      </c>
    </row>
    <row r="70" spans="1:5" x14ac:dyDescent="0.35">
      <c r="A70" t="s">
        <v>5</v>
      </c>
      <c r="B70">
        <v>2007</v>
      </c>
      <c r="C70" t="s">
        <v>16</v>
      </c>
      <c r="D70" t="s">
        <v>17</v>
      </c>
      <c r="E70">
        <v>25.9466329403819</v>
      </c>
    </row>
    <row r="71" spans="1:5" x14ac:dyDescent="0.35">
      <c r="A71" t="s">
        <v>5</v>
      </c>
      <c r="B71">
        <v>2007</v>
      </c>
      <c r="C71" t="s">
        <v>18</v>
      </c>
      <c r="D71" t="s">
        <v>19</v>
      </c>
      <c r="E71">
        <v>74.783000000000001</v>
      </c>
    </row>
    <row r="72" spans="1:5" x14ac:dyDescent="0.35">
      <c r="A72" t="s">
        <v>5</v>
      </c>
      <c r="B72">
        <v>2007</v>
      </c>
      <c r="C72" t="s">
        <v>20</v>
      </c>
      <c r="D72" t="s">
        <v>21</v>
      </c>
      <c r="E72">
        <v>40016763</v>
      </c>
    </row>
    <row r="73" spans="1:5" x14ac:dyDescent="0.35">
      <c r="A73" t="s">
        <v>5</v>
      </c>
      <c r="B73">
        <v>2007</v>
      </c>
      <c r="C73" t="s">
        <v>22</v>
      </c>
      <c r="D73" t="s">
        <v>23</v>
      </c>
      <c r="E73">
        <v>40.945170618570977</v>
      </c>
    </row>
    <row r="74" spans="1:5" x14ac:dyDescent="0.35">
      <c r="A74" t="s">
        <v>5</v>
      </c>
      <c r="B74">
        <v>2008</v>
      </c>
      <c r="C74" t="s">
        <v>6</v>
      </c>
      <c r="D74" t="s">
        <v>7</v>
      </c>
      <c r="E74">
        <v>97.5</v>
      </c>
    </row>
    <row r="75" spans="1:5" x14ac:dyDescent="0.35">
      <c r="A75" t="s">
        <v>5</v>
      </c>
      <c r="B75">
        <v>2008</v>
      </c>
      <c r="C75" t="s">
        <v>8</v>
      </c>
      <c r="D75" t="s">
        <v>9</v>
      </c>
      <c r="E75">
        <v>533491913656.27863</v>
      </c>
    </row>
    <row r="76" spans="1:5" x14ac:dyDescent="0.35">
      <c r="A76" t="s">
        <v>5</v>
      </c>
      <c r="B76">
        <v>2008</v>
      </c>
      <c r="C76" t="s">
        <v>10</v>
      </c>
      <c r="D76" t="s">
        <v>11</v>
      </c>
      <c r="E76">
        <v>4.057233103464057</v>
      </c>
    </row>
    <row r="77" spans="1:5" x14ac:dyDescent="0.35">
      <c r="A77" t="s">
        <v>5</v>
      </c>
      <c r="B77">
        <v>2008</v>
      </c>
      <c r="C77" t="s">
        <v>12</v>
      </c>
      <c r="D77" t="s">
        <v>13</v>
      </c>
      <c r="E77">
        <v>27658.485344683126</v>
      </c>
    </row>
    <row r="78" spans="1:5" x14ac:dyDescent="0.35">
      <c r="A78" t="s">
        <v>5</v>
      </c>
      <c r="B78">
        <v>2008</v>
      </c>
      <c r="C78" t="s">
        <v>14</v>
      </c>
      <c r="D78" t="s">
        <v>15</v>
      </c>
    </row>
    <row r="79" spans="1:5" x14ac:dyDescent="0.35">
      <c r="A79" t="s">
        <v>5</v>
      </c>
      <c r="B79">
        <v>2008</v>
      </c>
      <c r="C79" t="s">
        <v>16</v>
      </c>
      <c r="D79" t="s">
        <v>17</v>
      </c>
      <c r="E79">
        <v>28.112623479990699</v>
      </c>
    </row>
    <row r="80" spans="1:5" x14ac:dyDescent="0.35">
      <c r="A80" t="s">
        <v>5</v>
      </c>
      <c r="B80">
        <v>2008</v>
      </c>
      <c r="C80" t="s">
        <v>18</v>
      </c>
      <c r="D80" t="s">
        <v>19</v>
      </c>
      <c r="E80">
        <v>75.427999999999997</v>
      </c>
    </row>
    <row r="81" spans="1:5" x14ac:dyDescent="0.35">
      <c r="A81" t="s">
        <v>5</v>
      </c>
      <c r="B81">
        <v>2008</v>
      </c>
      <c r="C81" t="s">
        <v>20</v>
      </c>
      <c r="D81" t="s">
        <v>21</v>
      </c>
      <c r="E81">
        <v>40424148</v>
      </c>
    </row>
    <row r="82" spans="1:5" x14ac:dyDescent="0.35">
      <c r="A82" t="s">
        <v>5</v>
      </c>
      <c r="B82">
        <v>2008</v>
      </c>
      <c r="C82" t="s">
        <v>22</v>
      </c>
      <c r="D82" t="s">
        <v>23</v>
      </c>
      <c r="E82">
        <v>40.402673379038234</v>
      </c>
    </row>
    <row r="83" spans="1:5" x14ac:dyDescent="0.35">
      <c r="A83" t="s">
        <v>5</v>
      </c>
      <c r="B83">
        <v>2009</v>
      </c>
      <c r="C83" t="s">
        <v>6</v>
      </c>
      <c r="D83" t="s">
        <v>7</v>
      </c>
      <c r="E83">
        <v>97.8</v>
      </c>
    </row>
    <row r="84" spans="1:5" x14ac:dyDescent="0.35">
      <c r="A84" t="s">
        <v>5</v>
      </c>
      <c r="B84">
        <v>2009</v>
      </c>
      <c r="C84" t="s">
        <v>8</v>
      </c>
      <c r="D84" t="s">
        <v>9</v>
      </c>
      <c r="E84">
        <v>501917060966.23511</v>
      </c>
    </row>
    <row r="85" spans="1:5" x14ac:dyDescent="0.35">
      <c r="A85" t="s">
        <v>5</v>
      </c>
      <c r="B85">
        <v>2009</v>
      </c>
      <c r="C85" t="s">
        <v>10</v>
      </c>
      <c r="D85" t="s">
        <v>11</v>
      </c>
      <c r="E85">
        <v>-5.9185250763494679</v>
      </c>
    </row>
    <row r="86" spans="1:5" x14ac:dyDescent="0.35">
      <c r="A86" t="s">
        <v>5</v>
      </c>
      <c r="B86">
        <v>2009</v>
      </c>
      <c r="C86" t="s">
        <v>12</v>
      </c>
      <c r="D86" t="s">
        <v>13</v>
      </c>
      <c r="E86">
        <v>25747.197680999467</v>
      </c>
    </row>
    <row r="87" spans="1:5" x14ac:dyDescent="0.35">
      <c r="A87" t="s">
        <v>5</v>
      </c>
      <c r="B87">
        <v>2009</v>
      </c>
      <c r="C87" t="s">
        <v>14</v>
      </c>
      <c r="D87" t="s">
        <v>15</v>
      </c>
    </row>
    <row r="88" spans="1:5" x14ac:dyDescent="0.35">
      <c r="A88" t="s">
        <v>5</v>
      </c>
      <c r="B88">
        <v>2009</v>
      </c>
      <c r="C88" t="s">
        <v>16</v>
      </c>
      <c r="D88" t="s">
        <v>17</v>
      </c>
      <c r="E88">
        <v>34</v>
      </c>
    </row>
    <row r="89" spans="1:5" x14ac:dyDescent="0.35">
      <c r="A89" t="s">
        <v>5</v>
      </c>
      <c r="B89">
        <v>2009</v>
      </c>
      <c r="C89" t="s">
        <v>18</v>
      </c>
      <c r="D89" t="s">
        <v>19</v>
      </c>
      <c r="E89">
        <v>75.576999999999998</v>
      </c>
    </row>
    <row r="90" spans="1:5" x14ac:dyDescent="0.35">
      <c r="A90" t="s">
        <v>5</v>
      </c>
      <c r="B90">
        <v>2009</v>
      </c>
      <c r="C90" t="s">
        <v>20</v>
      </c>
      <c r="D90" t="s">
        <v>21</v>
      </c>
      <c r="E90">
        <v>40854831</v>
      </c>
    </row>
    <row r="91" spans="1:5" x14ac:dyDescent="0.35">
      <c r="A91" t="s">
        <v>5</v>
      </c>
      <c r="B91">
        <v>2009</v>
      </c>
      <c r="C91" t="s">
        <v>22</v>
      </c>
      <c r="D91" t="s">
        <v>23</v>
      </c>
      <c r="E91">
        <v>34.05712690548787</v>
      </c>
    </row>
    <row r="92" spans="1:5" x14ac:dyDescent="0.35">
      <c r="A92" t="s">
        <v>5</v>
      </c>
      <c r="B92">
        <v>2010</v>
      </c>
      <c r="C92" t="s">
        <v>6</v>
      </c>
      <c r="D92" t="s">
        <v>7</v>
      </c>
      <c r="E92">
        <v>98.8</v>
      </c>
    </row>
    <row r="93" spans="1:5" x14ac:dyDescent="0.35">
      <c r="A93" t="s">
        <v>5</v>
      </c>
      <c r="B93">
        <v>2010</v>
      </c>
      <c r="C93" t="s">
        <v>8</v>
      </c>
      <c r="D93" t="s">
        <v>9</v>
      </c>
      <c r="E93">
        <v>552738161802.46277</v>
      </c>
    </row>
    <row r="94" spans="1:5" x14ac:dyDescent="0.35">
      <c r="A94" t="s">
        <v>5</v>
      </c>
      <c r="B94">
        <v>2010</v>
      </c>
      <c r="C94" t="s">
        <v>10</v>
      </c>
      <c r="D94" t="s">
        <v>11</v>
      </c>
      <c r="E94">
        <v>10.125398156100232</v>
      </c>
    </row>
    <row r="95" spans="1:5" x14ac:dyDescent="0.35">
      <c r="A95" t="s">
        <v>5</v>
      </c>
      <c r="B95">
        <v>2010</v>
      </c>
      <c r="C95" t="s">
        <v>12</v>
      </c>
      <c r="D95" t="s">
        <v>13</v>
      </c>
      <c r="E95">
        <v>28056.257021234182</v>
      </c>
    </row>
    <row r="96" spans="1:5" x14ac:dyDescent="0.35">
      <c r="A96" t="s">
        <v>5</v>
      </c>
      <c r="B96">
        <v>2010</v>
      </c>
      <c r="C96" t="s">
        <v>14</v>
      </c>
      <c r="D96" t="s">
        <v>15</v>
      </c>
    </row>
    <row r="97" spans="1:5" x14ac:dyDescent="0.35">
      <c r="A97" t="s">
        <v>5</v>
      </c>
      <c r="B97">
        <v>2010</v>
      </c>
      <c r="C97" t="s">
        <v>16</v>
      </c>
      <c r="D97" t="s">
        <v>17</v>
      </c>
      <c r="E97">
        <v>45</v>
      </c>
    </row>
    <row r="98" spans="1:5" x14ac:dyDescent="0.35">
      <c r="A98" t="s">
        <v>5</v>
      </c>
      <c r="B98">
        <v>2010</v>
      </c>
      <c r="C98" t="s">
        <v>18</v>
      </c>
      <c r="D98" t="s">
        <v>19</v>
      </c>
      <c r="E98">
        <v>75.680000000000007</v>
      </c>
    </row>
    <row r="99" spans="1:5" x14ac:dyDescent="0.35">
      <c r="A99" t="s">
        <v>5</v>
      </c>
      <c r="B99">
        <v>2010</v>
      </c>
      <c r="C99" t="s">
        <v>20</v>
      </c>
      <c r="D99" t="s">
        <v>21</v>
      </c>
      <c r="E99">
        <v>41288694</v>
      </c>
    </row>
    <row r="100" spans="1:5" x14ac:dyDescent="0.35">
      <c r="A100" t="s">
        <v>5</v>
      </c>
      <c r="B100">
        <v>2010</v>
      </c>
      <c r="C100" t="s">
        <v>22</v>
      </c>
      <c r="D100" t="s">
        <v>23</v>
      </c>
      <c r="E100">
        <v>34.971013263569567</v>
      </c>
    </row>
    <row r="101" spans="1:5" x14ac:dyDescent="0.35">
      <c r="A101" t="s">
        <v>5</v>
      </c>
      <c r="B101">
        <v>2011</v>
      </c>
      <c r="C101" t="s">
        <v>6</v>
      </c>
      <c r="D101" t="s">
        <v>7</v>
      </c>
      <c r="E101">
        <v>99</v>
      </c>
    </row>
    <row r="102" spans="1:5" x14ac:dyDescent="0.35">
      <c r="A102" t="s">
        <v>5</v>
      </c>
      <c r="B102">
        <v>2011</v>
      </c>
      <c r="C102" t="s">
        <v>8</v>
      </c>
      <c r="D102" t="s">
        <v>9</v>
      </c>
      <c r="E102">
        <v>585924294024.78528</v>
      </c>
    </row>
    <row r="103" spans="1:5" x14ac:dyDescent="0.35">
      <c r="A103" t="s">
        <v>5</v>
      </c>
      <c r="B103">
        <v>2011</v>
      </c>
      <c r="C103" t="s">
        <v>10</v>
      </c>
      <c r="D103" t="s">
        <v>11</v>
      </c>
      <c r="E103">
        <v>6.003951692805785</v>
      </c>
    </row>
    <row r="104" spans="1:5" x14ac:dyDescent="0.35">
      <c r="A104" t="s">
        <v>5</v>
      </c>
      <c r="B104">
        <v>2011</v>
      </c>
      <c r="C104" t="s">
        <v>12</v>
      </c>
      <c r="D104" t="s">
        <v>13</v>
      </c>
      <c r="E104">
        <v>29425.759387608403</v>
      </c>
    </row>
    <row r="105" spans="1:5" x14ac:dyDescent="0.35">
      <c r="A105" t="s">
        <v>5</v>
      </c>
      <c r="B105">
        <v>2011</v>
      </c>
      <c r="C105" t="s">
        <v>14</v>
      </c>
      <c r="D105" t="s">
        <v>15</v>
      </c>
    </row>
    <row r="106" spans="1:5" x14ac:dyDescent="0.35">
      <c r="A106" t="s">
        <v>5</v>
      </c>
      <c r="B106">
        <v>2011</v>
      </c>
      <c r="C106" t="s">
        <v>16</v>
      </c>
      <c r="D106" t="s">
        <v>17</v>
      </c>
      <c r="E106">
        <v>51</v>
      </c>
    </row>
    <row r="107" spans="1:5" x14ac:dyDescent="0.35">
      <c r="A107" t="s">
        <v>5</v>
      </c>
      <c r="B107">
        <v>2011</v>
      </c>
      <c r="C107" t="s">
        <v>18</v>
      </c>
      <c r="D107" t="s">
        <v>19</v>
      </c>
      <c r="E107">
        <v>76.099999999999994</v>
      </c>
    </row>
    <row r="108" spans="1:5" x14ac:dyDescent="0.35">
      <c r="A108" t="s">
        <v>5</v>
      </c>
      <c r="B108">
        <v>2011</v>
      </c>
      <c r="C108" t="s">
        <v>20</v>
      </c>
      <c r="D108" t="s">
        <v>21</v>
      </c>
      <c r="E108">
        <v>41730660</v>
      </c>
    </row>
    <row r="109" spans="1:5" x14ac:dyDescent="0.35">
      <c r="A109" t="s">
        <v>5</v>
      </c>
      <c r="B109">
        <v>2011</v>
      </c>
      <c r="C109" t="s">
        <v>22</v>
      </c>
      <c r="D109" t="s">
        <v>23</v>
      </c>
      <c r="E109">
        <v>35.206154999964362</v>
      </c>
    </row>
    <row r="110" spans="1:5" x14ac:dyDescent="0.35">
      <c r="A110" t="s">
        <v>5</v>
      </c>
      <c r="B110">
        <v>2012</v>
      </c>
      <c r="C110" t="s">
        <v>6</v>
      </c>
      <c r="D110" t="s">
        <v>7</v>
      </c>
      <c r="E110">
        <v>99.1</v>
      </c>
    </row>
    <row r="111" spans="1:5" x14ac:dyDescent="0.35">
      <c r="A111" t="s">
        <v>5</v>
      </c>
      <c r="B111">
        <v>2012</v>
      </c>
      <c r="C111" t="s">
        <v>8</v>
      </c>
      <c r="D111" t="s">
        <v>9</v>
      </c>
      <c r="E111">
        <v>579910247223.42798</v>
      </c>
    </row>
    <row r="112" spans="1:5" x14ac:dyDescent="0.35">
      <c r="A112" t="s">
        <v>5</v>
      </c>
      <c r="B112">
        <v>2012</v>
      </c>
      <c r="C112" t="s">
        <v>10</v>
      </c>
      <c r="D112" t="s">
        <v>11</v>
      </c>
      <c r="E112">
        <v>-1.0264204544320989</v>
      </c>
    </row>
    <row r="113" spans="1:5" x14ac:dyDescent="0.35">
      <c r="A113" t="s">
        <v>5</v>
      </c>
      <c r="B113">
        <v>2012</v>
      </c>
      <c r="C113" t="s">
        <v>12</v>
      </c>
      <c r="D113" t="s">
        <v>13</v>
      </c>
      <c r="E113">
        <v>28825.966686536078</v>
      </c>
    </row>
    <row r="114" spans="1:5" x14ac:dyDescent="0.35">
      <c r="A114" t="s">
        <v>5</v>
      </c>
      <c r="B114">
        <v>2012</v>
      </c>
      <c r="C114" t="s">
        <v>14</v>
      </c>
      <c r="D114" t="s">
        <v>15</v>
      </c>
    </row>
    <row r="115" spans="1:5" x14ac:dyDescent="0.35">
      <c r="A115" t="s">
        <v>5</v>
      </c>
      <c r="B115">
        <v>2012</v>
      </c>
      <c r="C115" t="s">
        <v>16</v>
      </c>
      <c r="D115" t="s">
        <v>17</v>
      </c>
      <c r="E115">
        <v>55.799999239999998</v>
      </c>
    </row>
    <row r="116" spans="1:5" x14ac:dyDescent="0.35">
      <c r="A116" t="s">
        <v>5</v>
      </c>
      <c r="B116">
        <v>2012</v>
      </c>
      <c r="C116" t="s">
        <v>18</v>
      </c>
      <c r="D116" t="s">
        <v>19</v>
      </c>
      <c r="E116">
        <v>75.802000000000007</v>
      </c>
    </row>
    <row r="117" spans="1:5" x14ac:dyDescent="0.35">
      <c r="A117" t="s">
        <v>5</v>
      </c>
      <c r="B117">
        <v>2012</v>
      </c>
      <c r="C117" t="s">
        <v>20</v>
      </c>
      <c r="D117" t="s">
        <v>21</v>
      </c>
      <c r="E117">
        <v>42161721</v>
      </c>
    </row>
    <row r="118" spans="1:5" x14ac:dyDescent="0.35">
      <c r="A118" t="s">
        <v>5</v>
      </c>
      <c r="B118">
        <v>2012</v>
      </c>
      <c r="C118" t="s">
        <v>22</v>
      </c>
      <c r="D118" t="s">
        <v>23</v>
      </c>
      <c r="E118">
        <v>30.526542371710804</v>
      </c>
    </row>
    <row r="119" spans="1:5" x14ac:dyDescent="0.35">
      <c r="A119" t="s">
        <v>5</v>
      </c>
      <c r="B119">
        <v>2013</v>
      </c>
      <c r="C119" t="s">
        <v>6</v>
      </c>
      <c r="D119" t="s">
        <v>7</v>
      </c>
      <c r="E119">
        <v>99.3</v>
      </c>
    </row>
    <row r="120" spans="1:5" x14ac:dyDescent="0.35">
      <c r="A120" t="s">
        <v>5</v>
      </c>
      <c r="B120">
        <v>2013</v>
      </c>
      <c r="C120" t="s">
        <v>8</v>
      </c>
      <c r="D120" t="s">
        <v>9</v>
      </c>
      <c r="E120">
        <v>593858966307.15649</v>
      </c>
    </row>
    <row r="121" spans="1:5" x14ac:dyDescent="0.35">
      <c r="A121" t="s">
        <v>5</v>
      </c>
      <c r="B121">
        <v>2013</v>
      </c>
      <c r="C121" t="s">
        <v>10</v>
      </c>
      <c r="D121" t="s">
        <v>11</v>
      </c>
      <c r="E121">
        <v>2.4053237807943617</v>
      </c>
    </row>
    <row r="122" spans="1:5" x14ac:dyDescent="0.35">
      <c r="A122" t="s">
        <v>5</v>
      </c>
      <c r="B122">
        <v>2013</v>
      </c>
      <c r="C122" t="s">
        <v>12</v>
      </c>
      <c r="D122" t="s">
        <v>13</v>
      </c>
      <c r="E122">
        <v>29227.660181843734</v>
      </c>
    </row>
    <row r="123" spans="1:5" x14ac:dyDescent="0.35">
      <c r="A123" t="s">
        <v>5</v>
      </c>
      <c r="B123">
        <v>2013</v>
      </c>
      <c r="C123" t="s">
        <v>14</v>
      </c>
      <c r="D123" t="s">
        <v>15</v>
      </c>
    </row>
    <row r="124" spans="1:5" x14ac:dyDescent="0.35">
      <c r="A124" t="s">
        <v>5</v>
      </c>
      <c r="B124">
        <v>2013</v>
      </c>
      <c r="C124" t="s">
        <v>16</v>
      </c>
      <c r="D124" t="s">
        <v>17</v>
      </c>
      <c r="E124">
        <v>59.900001529999997</v>
      </c>
    </row>
    <row r="125" spans="1:5" x14ac:dyDescent="0.35">
      <c r="A125" t="s">
        <v>5</v>
      </c>
      <c r="B125">
        <v>2013</v>
      </c>
      <c r="C125" t="s">
        <v>18</v>
      </c>
      <c r="D125" t="s">
        <v>19</v>
      </c>
      <c r="E125">
        <v>75.828999999999994</v>
      </c>
    </row>
    <row r="126" spans="1:5" x14ac:dyDescent="0.35">
      <c r="A126" t="s">
        <v>5</v>
      </c>
      <c r="B126">
        <v>2013</v>
      </c>
      <c r="C126" t="s">
        <v>20</v>
      </c>
      <c r="D126" t="s">
        <v>21</v>
      </c>
      <c r="E126">
        <v>42582455</v>
      </c>
    </row>
    <row r="127" spans="1:5" x14ac:dyDescent="0.35">
      <c r="A127" t="s">
        <v>5</v>
      </c>
      <c r="B127">
        <v>2013</v>
      </c>
      <c r="C127" t="s">
        <v>22</v>
      </c>
      <c r="D127" t="s">
        <v>23</v>
      </c>
      <c r="E127">
        <v>29.333929002103709</v>
      </c>
    </row>
    <row r="128" spans="1:5" x14ac:dyDescent="0.35">
      <c r="A128" t="s">
        <v>5</v>
      </c>
      <c r="B128">
        <v>2014</v>
      </c>
      <c r="C128" t="s">
        <v>6</v>
      </c>
      <c r="D128" t="s">
        <v>7</v>
      </c>
      <c r="E128">
        <v>100</v>
      </c>
    </row>
    <row r="129" spans="1:5" x14ac:dyDescent="0.35">
      <c r="A129" t="s">
        <v>5</v>
      </c>
      <c r="B129">
        <v>2014</v>
      </c>
      <c r="C129" t="s">
        <v>8</v>
      </c>
      <c r="D129" t="s">
        <v>9</v>
      </c>
      <c r="E129">
        <v>578937574935.69556</v>
      </c>
    </row>
    <row r="130" spans="1:5" x14ac:dyDescent="0.35">
      <c r="A130" t="s">
        <v>5</v>
      </c>
      <c r="B130">
        <v>2014</v>
      </c>
      <c r="C130" t="s">
        <v>10</v>
      </c>
      <c r="D130" t="s">
        <v>11</v>
      </c>
      <c r="E130">
        <v>-2.5126153208139357</v>
      </c>
    </row>
    <row r="131" spans="1:5" x14ac:dyDescent="0.35">
      <c r="A131" t="s">
        <v>5</v>
      </c>
      <c r="B131">
        <v>2014</v>
      </c>
      <c r="C131" t="s">
        <v>12</v>
      </c>
      <c r="D131" t="s">
        <v>13</v>
      </c>
      <c r="E131">
        <v>28200.815257131831</v>
      </c>
    </row>
    <row r="132" spans="1:5" x14ac:dyDescent="0.35">
      <c r="A132" t="s">
        <v>5</v>
      </c>
      <c r="B132">
        <v>2014</v>
      </c>
      <c r="C132" t="s">
        <v>14</v>
      </c>
      <c r="D132" t="s">
        <v>15</v>
      </c>
    </row>
    <row r="133" spans="1:5" x14ac:dyDescent="0.35">
      <c r="A133" t="s">
        <v>5</v>
      </c>
      <c r="B133">
        <v>2014</v>
      </c>
      <c r="C133" t="s">
        <v>16</v>
      </c>
      <c r="D133" t="s">
        <v>17</v>
      </c>
      <c r="E133">
        <v>64.699996949999999</v>
      </c>
    </row>
    <row r="134" spans="1:5" x14ac:dyDescent="0.35">
      <c r="A134" t="s">
        <v>5</v>
      </c>
      <c r="B134">
        <v>2014</v>
      </c>
      <c r="C134" t="s">
        <v>18</v>
      </c>
      <c r="D134" t="s">
        <v>19</v>
      </c>
      <c r="E134">
        <v>76.268000000000001</v>
      </c>
    </row>
    <row r="135" spans="1:5" x14ac:dyDescent="0.35">
      <c r="A135" t="s">
        <v>5</v>
      </c>
      <c r="B135">
        <v>2014</v>
      </c>
      <c r="C135" t="s">
        <v>20</v>
      </c>
      <c r="D135" t="s">
        <v>21</v>
      </c>
      <c r="E135">
        <v>43024071</v>
      </c>
    </row>
    <row r="136" spans="1:5" x14ac:dyDescent="0.35">
      <c r="A136" t="s">
        <v>5</v>
      </c>
      <c r="B136">
        <v>2014</v>
      </c>
      <c r="C136" t="s">
        <v>22</v>
      </c>
      <c r="D136" t="s">
        <v>23</v>
      </c>
      <c r="E136">
        <v>28.406793645227452</v>
      </c>
    </row>
    <row r="137" spans="1:5" x14ac:dyDescent="0.35">
      <c r="A137" t="s">
        <v>5</v>
      </c>
      <c r="B137">
        <v>2015</v>
      </c>
      <c r="C137" t="s">
        <v>6</v>
      </c>
      <c r="D137" t="s">
        <v>7</v>
      </c>
      <c r="E137">
        <v>99.7</v>
      </c>
    </row>
    <row r="138" spans="1:5" x14ac:dyDescent="0.35">
      <c r="A138" t="s">
        <v>5</v>
      </c>
      <c r="B138">
        <v>2015</v>
      </c>
      <c r="C138" t="s">
        <v>8</v>
      </c>
      <c r="D138" t="s">
        <v>9</v>
      </c>
      <c r="E138">
        <v>594749285413.2124</v>
      </c>
    </row>
    <row r="139" spans="1:5" x14ac:dyDescent="0.35">
      <c r="A139" t="s">
        <v>5</v>
      </c>
      <c r="B139">
        <v>2015</v>
      </c>
      <c r="C139" t="s">
        <v>10</v>
      </c>
      <c r="D139" t="s">
        <v>11</v>
      </c>
      <c r="E139">
        <v>2.7311598282894352</v>
      </c>
    </row>
    <row r="140" spans="1:5" x14ac:dyDescent="0.35">
      <c r="A140" t="s">
        <v>5</v>
      </c>
      <c r="B140">
        <v>2015</v>
      </c>
      <c r="C140" t="s">
        <v>12</v>
      </c>
      <c r="D140" t="s">
        <v>13</v>
      </c>
      <c r="E140">
        <v>28669.206133679614</v>
      </c>
    </row>
    <row r="141" spans="1:5" x14ac:dyDescent="0.35">
      <c r="A141" t="s">
        <v>5</v>
      </c>
      <c r="B141">
        <v>2015</v>
      </c>
      <c r="C141" t="s">
        <v>14</v>
      </c>
      <c r="D141" t="s">
        <v>15</v>
      </c>
    </row>
    <row r="142" spans="1:5" x14ac:dyDescent="0.35">
      <c r="A142" t="s">
        <v>5</v>
      </c>
      <c r="B142">
        <v>2015</v>
      </c>
      <c r="C142" t="s">
        <v>16</v>
      </c>
      <c r="D142" t="s">
        <v>17</v>
      </c>
      <c r="E142">
        <v>68.043064108812203</v>
      </c>
    </row>
    <row r="143" spans="1:5" x14ac:dyDescent="0.35">
      <c r="A143" t="s">
        <v>5</v>
      </c>
      <c r="B143">
        <v>2015</v>
      </c>
      <c r="C143" t="s">
        <v>18</v>
      </c>
      <c r="D143" t="s">
        <v>19</v>
      </c>
      <c r="E143">
        <v>76.599999999999994</v>
      </c>
    </row>
    <row r="144" spans="1:5" x14ac:dyDescent="0.35">
      <c r="A144" t="s">
        <v>5</v>
      </c>
      <c r="B144">
        <v>2015</v>
      </c>
      <c r="C144" t="s">
        <v>20</v>
      </c>
      <c r="D144" t="s">
        <v>21</v>
      </c>
      <c r="E144">
        <v>43477012</v>
      </c>
    </row>
    <row r="145" spans="1:5" x14ac:dyDescent="0.35">
      <c r="A145" t="s">
        <v>5</v>
      </c>
      <c r="B145">
        <v>2015</v>
      </c>
      <c r="C145" t="s">
        <v>22</v>
      </c>
      <c r="D145" t="s">
        <v>23</v>
      </c>
      <c r="E145">
        <v>22.486226088979159</v>
      </c>
    </row>
    <row r="146" spans="1:5" x14ac:dyDescent="0.35">
      <c r="A146" t="s">
        <v>5</v>
      </c>
      <c r="B146">
        <v>2016</v>
      </c>
      <c r="C146" t="s">
        <v>6</v>
      </c>
      <c r="D146" t="s">
        <v>7</v>
      </c>
      <c r="E146">
        <v>99.9</v>
      </c>
    </row>
    <row r="147" spans="1:5" x14ac:dyDescent="0.35">
      <c r="A147" t="s">
        <v>5</v>
      </c>
      <c r="B147">
        <v>2016</v>
      </c>
      <c r="C147" t="s">
        <v>8</v>
      </c>
      <c r="D147" t="s">
        <v>9</v>
      </c>
      <c r="E147">
        <v>582376550428.08997</v>
      </c>
    </row>
    <row r="148" spans="1:5" x14ac:dyDescent="0.35">
      <c r="A148" t="s">
        <v>5</v>
      </c>
      <c r="B148">
        <v>2016</v>
      </c>
      <c r="C148" t="s">
        <v>10</v>
      </c>
      <c r="D148" t="s">
        <v>11</v>
      </c>
      <c r="E148">
        <v>-2.0803278437781074</v>
      </c>
    </row>
    <row r="149" spans="1:5" x14ac:dyDescent="0.35">
      <c r="A149" t="s">
        <v>5</v>
      </c>
      <c r="B149">
        <v>2016</v>
      </c>
      <c r="C149" t="s">
        <v>12</v>
      </c>
      <c r="D149" t="s">
        <v>13</v>
      </c>
      <c r="E149">
        <v>27802.105720149757</v>
      </c>
    </row>
    <row r="150" spans="1:5" x14ac:dyDescent="0.35">
      <c r="A150" t="s">
        <v>5</v>
      </c>
      <c r="B150">
        <v>2016</v>
      </c>
      <c r="C150" t="s">
        <v>14</v>
      </c>
      <c r="D150" t="s">
        <v>15</v>
      </c>
    </row>
    <row r="151" spans="1:5" x14ac:dyDescent="0.35">
      <c r="A151" t="s">
        <v>5</v>
      </c>
      <c r="B151">
        <v>2016</v>
      </c>
      <c r="C151" t="s">
        <v>16</v>
      </c>
      <c r="D151" t="s">
        <v>17</v>
      </c>
      <c r="E151">
        <v>70.968980820602397</v>
      </c>
    </row>
    <row r="152" spans="1:5" x14ac:dyDescent="0.35">
      <c r="A152" t="s">
        <v>5</v>
      </c>
      <c r="B152">
        <v>2016</v>
      </c>
      <c r="C152" t="s">
        <v>18</v>
      </c>
      <c r="D152" t="s">
        <v>19</v>
      </c>
      <c r="E152">
        <v>76.105000000000004</v>
      </c>
    </row>
    <row r="153" spans="1:5" x14ac:dyDescent="0.35">
      <c r="A153" t="s">
        <v>5</v>
      </c>
      <c r="B153">
        <v>2016</v>
      </c>
      <c r="C153" t="s">
        <v>20</v>
      </c>
      <c r="D153" t="s">
        <v>21</v>
      </c>
      <c r="E153">
        <v>43900313</v>
      </c>
    </row>
    <row r="154" spans="1:5" x14ac:dyDescent="0.35">
      <c r="A154" t="s">
        <v>5</v>
      </c>
      <c r="B154">
        <v>2016</v>
      </c>
      <c r="C154" t="s">
        <v>22</v>
      </c>
      <c r="D154" t="s">
        <v>23</v>
      </c>
      <c r="E154">
        <v>26.093887848879856</v>
      </c>
    </row>
    <row r="155" spans="1:5" x14ac:dyDescent="0.35">
      <c r="A155" t="s">
        <v>5</v>
      </c>
      <c r="B155">
        <v>2017</v>
      </c>
      <c r="C155" t="s">
        <v>6</v>
      </c>
      <c r="D155" t="s">
        <v>7</v>
      </c>
      <c r="E155">
        <v>100</v>
      </c>
    </row>
    <row r="156" spans="1:5" x14ac:dyDescent="0.35">
      <c r="A156" t="s">
        <v>5</v>
      </c>
      <c r="B156">
        <v>2017</v>
      </c>
      <c r="C156" t="s">
        <v>8</v>
      </c>
      <c r="D156" t="s">
        <v>9</v>
      </c>
      <c r="E156">
        <v>598790850843.67688</v>
      </c>
    </row>
    <row r="157" spans="1:5" x14ac:dyDescent="0.35">
      <c r="A157" t="s">
        <v>5</v>
      </c>
      <c r="B157">
        <v>2017</v>
      </c>
      <c r="C157" t="s">
        <v>10</v>
      </c>
      <c r="D157" t="s">
        <v>11</v>
      </c>
      <c r="E157">
        <v>2.8185029777591808</v>
      </c>
    </row>
    <row r="158" spans="1:5" x14ac:dyDescent="0.35">
      <c r="A158" t="s">
        <v>5</v>
      </c>
      <c r="B158">
        <v>2017</v>
      </c>
      <c r="C158" t="s">
        <v>12</v>
      </c>
      <c r="D158" t="s">
        <v>13</v>
      </c>
      <c r="E158">
        <v>28334.904184742005</v>
      </c>
    </row>
    <row r="159" spans="1:5" x14ac:dyDescent="0.35">
      <c r="A159" t="s">
        <v>5</v>
      </c>
      <c r="B159">
        <v>2017</v>
      </c>
      <c r="C159" t="s">
        <v>14</v>
      </c>
      <c r="D159" t="s">
        <v>15</v>
      </c>
    </row>
    <row r="160" spans="1:5" x14ac:dyDescent="0.35">
      <c r="A160" t="s">
        <v>5</v>
      </c>
      <c r="B160">
        <v>2017</v>
      </c>
      <c r="C160" t="s">
        <v>16</v>
      </c>
      <c r="D160" t="s">
        <v>17</v>
      </c>
      <c r="E160">
        <v>74.294906865795696</v>
      </c>
    </row>
    <row r="161" spans="1:5" x14ac:dyDescent="0.35">
      <c r="A161" t="s">
        <v>5</v>
      </c>
      <c r="B161">
        <v>2017</v>
      </c>
      <c r="C161" t="s">
        <v>18</v>
      </c>
      <c r="D161" t="s">
        <v>19</v>
      </c>
      <c r="E161">
        <v>76.543000000000006</v>
      </c>
    </row>
    <row r="162" spans="1:5" x14ac:dyDescent="0.35">
      <c r="A162" t="s">
        <v>5</v>
      </c>
      <c r="B162">
        <v>2017</v>
      </c>
      <c r="C162" t="s">
        <v>20</v>
      </c>
      <c r="D162" t="s">
        <v>21</v>
      </c>
      <c r="E162">
        <v>44288894</v>
      </c>
    </row>
    <row r="163" spans="1:5" x14ac:dyDescent="0.35">
      <c r="A163" t="s">
        <v>5</v>
      </c>
      <c r="B163">
        <v>2017</v>
      </c>
      <c r="C163" t="s">
        <v>22</v>
      </c>
      <c r="D163" t="s">
        <v>23</v>
      </c>
      <c r="E163">
        <v>25.28960113767786</v>
      </c>
    </row>
    <row r="164" spans="1:5" x14ac:dyDescent="0.35">
      <c r="A164" t="s">
        <v>5</v>
      </c>
      <c r="B164">
        <v>2018</v>
      </c>
      <c r="C164" t="s">
        <v>6</v>
      </c>
      <c r="D164" t="s">
        <v>7</v>
      </c>
      <c r="E164">
        <v>100</v>
      </c>
    </row>
    <row r="165" spans="1:5" x14ac:dyDescent="0.35">
      <c r="A165" t="s">
        <v>5</v>
      </c>
      <c r="B165">
        <v>2018</v>
      </c>
      <c r="C165" t="s">
        <v>8</v>
      </c>
      <c r="D165" t="s">
        <v>9</v>
      </c>
      <c r="E165">
        <v>583118120294.00244</v>
      </c>
    </row>
    <row r="166" spans="1:5" x14ac:dyDescent="0.35">
      <c r="A166" t="s">
        <v>5</v>
      </c>
      <c r="B166">
        <v>2018</v>
      </c>
      <c r="C166" t="s">
        <v>10</v>
      </c>
      <c r="D166" t="s">
        <v>11</v>
      </c>
      <c r="E166">
        <v>-2.6173964628203805</v>
      </c>
    </row>
    <row r="167" spans="1:5" x14ac:dyDescent="0.35">
      <c r="A167" t="s">
        <v>5</v>
      </c>
      <c r="B167">
        <v>2018</v>
      </c>
      <c r="C167" t="s">
        <v>12</v>
      </c>
      <c r="D167" t="s">
        <v>13</v>
      </c>
      <c r="E167">
        <v>27367.115094107976</v>
      </c>
    </row>
    <row r="168" spans="1:5" x14ac:dyDescent="0.35">
      <c r="A168" t="s">
        <v>5</v>
      </c>
      <c r="B168">
        <v>2018</v>
      </c>
      <c r="C168" t="s">
        <v>14</v>
      </c>
      <c r="D168" t="s">
        <v>15</v>
      </c>
      <c r="E168">
        <v>34.277223713100319</v>
      </c>
    </row>
    <row r="169" spans="1:5" x14ac:dyDescent="0.35">
      <c r="A169" t="s">
        <v>5</v>
      </c>
      <c r="B169">
        <v>2018</v>
      </c>
      <c r="C169" t="s">
        <v>16</v>
      </c>
      <c r="D169" t="s">
        <v>17</v>
      </c>
      <c r="E169">
        <v>77.7</v>
      </c>
    </row>
    <row r="170" spans="1:5" x14ac:dyDescent="0.35">
      <c r="A170" t="s">
        <v>5</v>
      </c>
      <c r="B170">
        <v>2018</v>
      </c>
      <c r="C170" t="s">
        <v>18</v>
      </c>
      <c r="D170" t="s">
        <v>19</v>
      </c>
      <c r="E170">
        <v>76.77</v>
      </c>
    </row>
    <row r="171" spans="1:5" x14ac:dyDescent="0.35">
      <c r="A171" t="s">
        <v>5</v>
      </c>
      <c r="B171">
        <v>2018</v>
      </c>
      <c r="C171" t="s">
        <v>20</v>
      </c>
      <c r="D171" t="s">
        <v>21</v>
      </c>
      <c r="E171">
        <v>44654882</v>
      </c>
    </row>
    <row r="172" spans="1:5" x14ac:dyDescent="0.35">
      <c r="A172" t="s">
        <v>5</v>
      </c>
      <c r="B172">
        <v>2018</v>
      </c>
      <c r="C172" t="s">
        <v>22</v>
      </c>
      <c r="D172" t="s">
        <v>23</v>
      </c>
      <c r="E172">
        <v>30.762535954992597</v>
      </c>
    </row>
    <row r="173" spans="1:5" x14ac:dyDescent="0.35">
      <c r="A173" t="s">
        <v>5</v>
      </c>
      <c r="B173">
        <v>2019</v>
      </c>
      <c r="C173" t="s">
        <v>6</v>
      </c>
      <c r="D173" t="s">
        <v>7</v>
      </c>
      <c r="E173">
        <v>100</v>
      </c>
    </row>
    <row r="174" spans="1:5" x14ac:dyDescent="0.35">
      <c r="A174" t="s">
        <v>5</v>
      </c>
      <c r="B174">
        <v>2019</v>
      </c>
      <c r="C174" t="s">
        <v>8</v>
      </c>
      <c r="D174" t="s">
        <v>9</v>
      </c>
      <c r="E174">
        <v>571450737224.44202</v>
      </c>
    </row>
    <row r="175" spans="1:5" x14ac:dyDescent="0.35">
      <c r="A175" t="s">
        <v>5</v>
      </c>
      <c r="B175">
        <v>2019</v>
      </c>
      <c r="C175" t="s">
        <v>10</v>
      </c>
      <c r="D175" t="s">
        <v>11</v>
      </c>
      <c r="E175">
        <v>-2.000861002857846</v>
      </c>
    </row>
    <row r="176" spans="1:5" x14ac:dyDescent="0.35">
      <c r="A176" t="s">
        <v>5</v>
      </c>
      <c r="B176">
        <v>2019</v>
      </c>
      <c r="C176" t="s">
        <v>12</v>
      </c>
      <c r="D176" t="s">
        <v>13</v>
      </c>
      <c r="E176">
        <v>26629.552941950053</v>
      </c>
    </row>
    <row r="177" spans="1:5" x14ac:dyDescent="0.35">
      <c r="A177" t="s">
        <v>5</v>
      </c>
      <c r="B177">
        <v>2019</v>
      </c>
      <c r="C177" t="s">
        <v>14</v>
      </c>
      <c r="D177" t="s">
        <v>15</v>
      </c>
      <c r="E177">
        <v>53.548304349233902</v>
      </c>
    </row>
    <row r="178" spans="1:5" x14ac:dyDescent="0.35">
      <c r="A178" t="s">
        <v>5</v>
      </c>
      <c r="B178">
        <v>2019</v>
      </c>
      <c r="C178" t="s">
        <v>16</v>
      </c>
      <c r="D178" t="s">
        <v>17</v>
      </c>
      <c r="E178">
        <v>79.9469520347551</v>
      </c>
    </row>
    <row r="179" spans="1:5" x14ac:dyDescent="0.35">
      <c r="A179" t="s">
        <v>5</v>
      </c>
      <c r="B179">
        <v>2019</v>
      </c>
      <c r="C179" t="s">
        <v>18</v>
      </c>
      <c r="D179" t="s">
        <v>19</v>
      </c>
      <c r="E179">
        <v>76.846999999999994</v>
      </c>
    </row>
    <row r="180" spans="1:5" x14ac:dyDescent="0.35">
      <c r="A180" t="s">
        <v>5</v>
      </c>
      <c r="B180">
        <v>2019</v>
      </c>
      <c r="C180" t="s">
        <v>20</v>
      </c>
      <c r="D180" t="s">
        <v>21</v>
      </c>
      <c r="E180">
        <v>44973465</v>
      </c>
    </row>
    <row r="181" spans="1:5" x14ac:dyDescent="0.35">
      <c r="A181" t="s">
        <v>5</v>
      </c>
      <c r="B181">
        <v>2019</v>
      </c>
      <c r="C181" t="s">
        <v>22</v>
      </c>
      <c r="D181" t="s">
        <v>23</v>
      </c>
      <c r="E181">
        <v>32.630615045849886</v>
      </c>
    </row>
    <row r="182" spans="1:5" x14ac:dyDescent="0.35">
      <c r="A182" t="s">
        <v>5</v>
      </c>
      <c r="B182">
        <v>2020</v>
      </c>
      <c r="C182" t="s">
        <v>6</v>
      </c>
      <c r="D182" t="s">
        <v>7</v>
      </c>
      <c r="E182">
        <v>100</v>
      </c>
    </row>
    <row r="183" spans="1:5" x14ac:dyDescent="0.35">
      <c r="A183" t="s">
        <v>5</v>
      </c>
      <c r="B183">
        <v>2020</v>
      </c>
      <c r="C183" t="s">
        <v>8</v>
      </c>
      <c r="D183" t="s">
        <v>9</v>
      </c>
      <c r="E183">
        <v>514874343768.06573</v>
      </c>
    </row>
    <row r="184" spans="1:5" x14ac:dyDescent="0.35">
      <c r="A184" t="s">
        <v>5</v>
      </c>
      <c r="B184">
        <v>2020</v>
      </c>
      <c r="C184" t="s">
        <v>10</v>
      </c>
      <c r="D184" t="s">
        <v>11</v>
      </c>
      <c r="E184">
        <v>-9.9004848136464005</v>
      </c>
    </row>
    <row r="185" spans="1:5" x14ac:dyDescent="0.35">
      <c r="A185" t="s">
        <v>5</v>
      </c>
      <c r="B185">
        <v>2020</v>
      </c>
      <c r="C185" t="s">
        <v>12</v>
      </c>
      <c r="D185" t="s">
        <v>13</v>
      </c>
      <c r="E185">
        <v>23877.093140485536</v>
      </c>
    </row>
    <row r="186" spans="1:5" x14ac:dyDescent="0.35">
      <c r="A186" t="s">
        <v>5</v>
      </c>
      <c r="B186">
        <v>2020</v>
      </c>
      <c r="C186" t="s">
        <v>14</v>
      </c>
      <c r="D186" t="s">
        <v>15</v>
      </c>
      <c r="E186">
        <v>42.01509473765087</v>
      </c>
    </row>
    <row r="187" spans="1:5" x14ac:dyDescent="0.35">
      <c r="A187" t="s">
        <v>5</v>
      </c>
      <c r="B187">
        <v>2020</v>
      </c>
      <c r="C187" t="s">
        <v>16</v>
      </c>
      <c r="D187" t="s">
        <v>17</v>
      </c>
      <c r="E187">
        <v>85.514386459999997</v>
      </c>
    </row>
    <row r="188" spans="1:5" x14ac:dyDescent="0.35">
      <c r="A188" t="s">
        <v>5</v>
      </c>
      <c r="B188">
        <v>2020</v>
      </c>
      <c r="C188" t="s">
        <v>18</v>
      </c>
      <c r="D188" t="s">
        <v>19</v>
      </c>
      <c r="E188">
        <v>75.878</v>
      </c>
    </row>
    <row r="189" spans="1:5" x14ac:dyDescent="0.35">
      <c r="A189" t="s">
        <v>5</v>
      </c>
      <c r="B189">
        <v>2020</v>
      </c>
      <c r="C189" t="s">
        <v>20</v>
      </c>
      <c r="D189" t="s">
        <v>21</v>
      </c>
      <c r="E189">
        <v>45191965</v>
      </c>
    </row>
    <row r="190" spans="1:5" x14ac:dyDescent="0.35">
      <c r="A190" t="s">
        <v>5</v>
      </c>
      <c r="B190">
        <v>2020</v>
      </c>
      <c r="C190" t="s">
        <v>22</v>
      </c>
      <c r="D190" t="s">
        <v>23</v>
      </c>
      <c r="E190">
        <v>30.203698807415957</v>
      </c>
    </row>
    <row r="191" spans="1:5" x14ac:dyDescent="0.35">
      <c r="A191" t="s">
        <v>5</v>
      </c>
      <c r="B191">
        <v>2021</v>
      </c>
      <c r="C191" t="s">
        <v>6</v>
      </c>
      <c r="D191" t="s">
        <v>7</v>
      </c>
      <c r="E191">
        <v>100</v>
      </c>
    </row>
    <row r="192" spans="1:5" x14ac:dyDescent="0.35">
      <c r="A192" t="s">
        <v>5</v>
      </c>
      <c r="B192">
        <v>2021</v>
      </c>
      <c r="C192" t="s">
        <v>8</v>
      </c>
      <c r="D192" t="s">
        <v>9</v>
      </c>
      <c r="E192">
        <v>568636554720.06604</v>
      </c>
    </row>
    <row r="193" spans="1:5" x14ac:dyDescent="0.35">
      <c r="A193" t="s">
        <v>5</v>
      </c>
      <c r="B193">
        <v>2021</v>
      </c>
      <c r="C193" t="s">
        <v>10</v>
      </c>
      <c r="D193" t="s">
        <v>11</v>
      </c>
      <c r="E193">
        <v>10.441811988250564</v>
      </c>
    </row>
    <row r="194" spans="1:5" x14ac:dyDescent="0.35">
      <c r="A194" t="s">
        <v>5</v>
      </c>
      <c r="B194">
        <v>2021</v>
      </c>
      <c r="C194" t="s">
        <v>12</v>
      </c>
      <c r="D194" t="s">
        <v>13</v>
      </c>
      <c r="E194">
        <v>26300.274261175044</v>
      </c>
    </row>
    <row r="195" spans="1:5" x14ac:dyDescent="0.35">
      <c r="A195" t="s">
        <v>5</v>
      </c>
      <c r="B195">
        <v>2021</v>
      </c>
      <c r="C195" t="s">
        <v>14</v>
      </c>
      <c r="D195" t="s">
        <v>15</v>
      </c>
      <c r="E195">
        <v>48.409378625519913</v>
      </c>
    </row>
    <row r="196" spans="1:5" x14ac:dyDescent="0.35">
      <c r="A196" t="s">
        <v>5</v>
      </c>
      <c r="B196">
        <v>2021</v>
      </c>
      <c r="C196" t="s">
        <v>16</v>
      </c>
      <c r="D196" t="s">
        <v>17</v>
      </c>
      <c r="E196">
        <v>87.150706830000004</v>
      </c>
    </row>
    <row r="197" spans="1:5" x14ac:dyDescent="0.35">
      <c r="A197" t="s">
        <v>5</v>
      </c>
      <c r="B197">
        <v>2021</v>
      </c>
      <c r="C197" t="s">
        <v>18</v>
      </c>
      <c r="D197" t="s">
        <v>19</v>
      </c>
      <c r="E197">
        <v>73.947999999999993</v>
      </c>
    </row>
    <row r="198" spans="1:5" x14ac:dyDescent="0.35">
      <c r="A198" t="s">
        <v>5</v>
      </c>
      <c r="B198">
        <v>2021</v>
      </c>
      <c r="C198" t="s">
        <v>20</v>
      </c>
      <c r="D198" t="s">
        <v>21</v>
      </c>
      <c r="E198">
        <v>45312281</v>
      </c>
    </row>
    <row r="199" spans="1:5" x14ac:dyDescent="0.35">
      <c r="A199" t="s">
        <v>5</v>
      </c>
      <c r="B199">
        <v>2021</v>
      </c>
      <c r="C199" t="s">
        <v>22</v>
      </c>
      <c r="D199" t="s">
        <v>23</v>
      </c>
      <c r="E199">
        <v>33.078689567465993</v>
      </c>
    </row>
    <row r="200" spans="1:5" x14ac:dyDescent="0.35">
      <c r="A200" t="s">
        <v>5</v>
      </c>
      <c r="B200">
        <v>2022</v>
      </c>
      <c r="C200" t="s">
        <v>6</v>
      </c>
      <c r="D200" t="s">
        <v>7</v>
      </c>
      <c r="E200">
        <v>100</v>
      </c>
    </row>
    <row r="201" spans="1:5" x14ac:dyDescent="0.35">
      <c r="A201" t="s">
        <v>5</v>
      </c>
      <c r="B201">
        <v>2022</v>
      </c>
      <c r="C201" t="s">
        <v>8</v>
      </c>
      <c r="D201" t="s">
        <v>9</v>
      </c>
      <c r="E201">
        <v>602872713790.91577</v>
      </c>
    </row>
    <row r="202" spans="1:5" x14ac:dyDescent="0.35">
      <c r="A202" t="s">
        <v>5</v>
      </c>
      <c r="B202">
        <v>2022</v>
      </c>
      <c r="C202" t="s">
        <v>10</v>
      </c>
      <c r="D202" t="s">
        <v>11</v>
      </c>
      <c r="E202">
        <v>6.0207453753485538</v>
      </c>
    </row>
    <row r="203" spans="1:5" x14ac:dyDescent="0.35">
      <c r="A203" t="s">
        <v>5</v>
      </c>
      <c r="B203">
        <v>2022</v>
      </c>
      <c r="C203" t="s">
        <v>12</v>
      </c>
      <c r="D203" t="s">
        <v>13</v>
      </c>
      <c r="E203">
        <v>27825.027349256699</v>
      </c>
    </row>
    <row r="204" spans="1:5" x14ac:dyDescent="0.35">
      <c r="A204" t="s">
        <v>5</v>
      </c>
      <c r="B204">
        <v>2022</v>
      </c>
      <c r="C204" t="s">
        <v>14</v>
      </c>
      <c r="D204" t="s">
        <v>15</v>
      </c>
      <c r="E204">
        <v>72.430757531824042</v>
      </c>
    </row>
    <row r="205" spans="1:5" x14ac:dyDescent="0.35">
      <c r="A205" t="s">
        <v>5</v>
      </c>
      <c r="B205">
        <v>2022</v>
      </c>
      <c r="C205" t="s">
        <v>16</v>
      </c>
      <c r="D205" t="s">
        <v>17</v>
      </c>
      <c r="E205">
        <v>88.375356909999994</v>
      </c>
    </row>
    <row r="206" spans="1:5" x14ac:dyDescent="0.35">
      <c r="A206" t="s">
        <v>5</v>
      </c>
      <c r="B206">
        <v>2022</v>
      </c>
      <c r="C206" t="s">
        <v>18</v>
      </c>
      <c r="D206" t="s">
        <v>19</v>
      </c>
      <c r="E206">
        <v>75.805999999999997</v>
      </c>
    </row>
    <row r="207" spans="1:5" x14ac:dyDescent="0.35">
      <c r="A207" t="s">
        <v>5</v>
      </c>
      <c r="B207">
        <v>2022</v>
      </c>
      <c r="C207" t="s">
        <v>20</v>
      </c>
      <c r="D207" t="s">
        <v>21</v>
      </c>
      <c r="E207">
        <v>45407904</v>
      </c>
    </row>
    <row r="208" spans="1:5" x14ac:dyDescent="0.35">
      <c r="A208" t="s">
        <v>5</v>
      </c>
      <c r="B208">
        <v>2022</v>
      </c>
      <c r="C208" t="s">
        <v>22</v>
      </c>
      <c r="D208" t="s">
        <v>23</v>
      </c>
      <c r="E208">
        <v>31.580179260625613</v>
      </c>
    </row>
    <row r="209" spans="1:5" x14ac:dyDescent="0.35">
      <c r="A209" t="s">
        <v>5</v>
      </c>
      <c r="B209">
        <v>2023</v>
      </c>
      <c r="C209" t="s">
        <v>6</v>
      </c>
      <c r="D209" t="s">
        <v>7</v>
      </c>
      <c r="E209">
        <v>100</v>
      </c>
    </row>
    <row r="210" spans="1:5" x14ac:dyDescent="0.35">
      <c r="A210" t="s">
        <v>5</v>
      </c>
      <c r="B210">
        <v>2023</v>
      </c>
      <c r="C210" t="s">
        <v>8</v>
      </c>
      <c r="D210" t="s">
        <v>9</v>
      </c>
      <c r="E210">
        <v>591684674129.4541</v>
      </c>
    </row>
    <row r="211" spans="1:5" x14ac:dyDescent="0.35">
      <c r="A211" t="s">
        <v>5</v>
      </c>
      <c r="B211">
        <v>2023</v>
      </c>
      <c r="C211" t="s">
        <v>10</v>
      </c>
      <c r="D211" t="s">
        <v>11</v>
      </c>
      <c r="E211">
        <v>-1.8557880304633869</v>
      </c>
    </row>
    <row r="212" spans="1:5" x14ac:dyDescent="0.35">
      <c r="A212" t="s">
        <v>5</v>
      </c>
      <c r="B212">
        <v>2023</v>
      </c>
      <c r="C212" t="s">
        <v>12</v>
      </c>
      <c r="D212" t="s">
        <v>13</v>
      </c>
      <c r="E212">
        <v>27230.396849668192</v>
      </c>
    </row>
    <row r="213" spans="1:5" x14ac:dyDescent="0.35">
      <c r="A213" t="s">
        <v>5</v>
      </c>
      <c r="B213">
        <v>2023</v>
      </c>
      <c r="C213" t="s">
        <v>14</v>
      </c>
      <c r="D213" t="s">
        <v>15</v>
      </c>
      <c r="E213">
        <v>133.4889355941749</v>
      </c>
    </row>
    <row r="214" spans="1:5" x14ac:dyDescent="0.35">
      <c r="A214" t="s">
        <v>5</v>
      </c>
      <c r="B214">
        <v>2023</v>
      </c>
      <c r="C214" t="s">
        <v>16</v>
      </c>
      <c r="D214" t="s">
        <v>17</v>
      </c>
      <c r="E214">
        <v>89.228971659999999</v>
      </c>
    </row>
    <row r="215" spans="1:5" x14ac:dyDescent="0.35">
      <c r="A215" t="s">
        <v>5</v>
      </c>
      <c r="B215">
        <v>2023</v>
      </c>
      <c r="C215" t="s">
        <v>18</v>
      </c>
      <c r="D215" t="s">
        <v>19</v>
      </c>
      <c r="E215">
        <v>77.394999999999996</v>
      </c>
    </row>
    <row r="216" spans="1:5" x14ac:dyDescent="0.35">
      <c r="A216" t="s">
        <v>5</v>
      </c>
      <c r="B216">
        <v>2023</v>
      </c>
      <c r="C216" t="s">
        <v>20</v>
      </c>
      <c r="D216" t="s">
        <v>21</v>
      </c>
      <c r="E216">
        <v>45538401</v>
      </c>
    </row>
    <row r="217" spans="1:5" x14ac:dyDescent="0.35">
      <c r="A217" t="s">
        <v>5</v>
      </c>
      <c r="B217">
        <v>2023</v>
      </c>
      <c r="C217" t="s">
        <v>22</v>
      </c>
      <c r="D217" t="s">
        <v>23</v>
      </c>
      <c r="E217">
        <v>26.67695124822146</v>
      </c>
    </row>
    <row r="218" spans="1:5" x14ac:dyDescent="0.35">
      <c r="A218" t="s">
        <v>5</v>
      </c>
      <c r="B218">
        <v>2024</v>
      </c>
      <c r="C218" t="s">
        <v>6</v>
      </c>
      <c r="D218" t="s">
        <v>7</v>
      </c>
      <c r="E218">
        <v>98.4</v>
      </c>
    </row>
    <row r="219" spans="1:5" x14ac:dyDescent="0.35">
      <c r="A219" t="s">
        <v>5</v>
      </c>
      <c r="B219">
        <v>2024</v>
      </c>
      <c r="C219" t="s">
        <v>8</v>
      </c>
      <c r="D219" t="s">
        <v>9</v>
      </c>
      <c r="E219">
        <v>583738758865.70459</v>
      </c>
    </row>
    <row r="220" spans="1:5" x14ac:dyDescent="0.35">
      <c r="A220" t="s">
        <v>5</v>
      </c>
      <c r="B220">
        <v>2024</v>
      </c>
      <c r="C220" t="s">
        <v>10</v>
      </c>
      <c r="D220" t="s">
        <v>11</v>
      </c>
      <c r="E220">
        <v>-1.3429307215773889</v>
      </c>
    </row>
    <row r="221" spans="1:5" x14ac:dyDescent="0.35">
      <c r="A221" t="s">
        <v>5</v>
      </c>
      <c r="B221">
        <v>2024</v>
      </c>
      <c r="C221" t="s">
        <v>12</v>
      </c>
      <c r="D221" t="s">
        <v>13</v>
      </c>
      <c r="E221">
        <v>26771.965765057081</v>
      </c>
    </row>
    <row r="222" spans="1:5" x14ac:dyDescent="0.35">
      <c r="A222" t="s">
        <v>5</v>
      </c>
      <c r="B222">
        <v>2024</v>
      </c>
      <c r="C222" t="s">
        <v>14</v>
      </c>
      <c r="D222" t="s">
        <v>15</v>
      </c>
      <c r="E222">
        <v>219.883929014578</v>
      </c>
    </row>
    <row r="223" spans="1:5" x14ac:dyDescent="0.35">
      <c r="A223" t="s">
        <v>5</v>
      </c>
      <c r="B223">
        <v>2024</v>
      </c>
      <c r="C223" t="s">
        <v>16</v>
      </c>
      <c r="D223" t="s">
        <v>17</v>
      </c>
      <c r="E223">
        <v>89.667152279999996</v>
      </c>
    </row>
    <row r="224" spans="1:5" x14ac:dyDescent="0.35">
      <c r="A224" t="s">
        <v>5</v>
      </c>
      <c r="B224">
        <v>2024</v>
      </c>
      <c r="C224" t="s">
        <v>18</v>
      </c>
      <c r="D224" t="s">
        <v>19</v>
      </c>
      <c r="E224">
        <v>77.543000000000006</v>
      </c>
    </row>
    <row r="225" spans="1:5" x14ac:dyDescent="0.35">
      <c r="A225" t="s">
        <v>5</v>
      </c>
      <c r="B225">
        <v>2024</v>
      </c>
      <c r="C225" t="s">
        <v>20</v>
      </c>
      <c r="D225" t="s">
        <v>21</v>
      </c>
      <c r="E225">
        <v>45696159</v>
      </c>
    </row>
    <row r="226" spans="1:5" x14ac:dyDescent="0.35">
      <c r="A226" t="s">
        <v>5</v>
      </c>
      <c r="B226">
        <v>2024</v>
      </c>
      <c r="C226" t="s">
        <v>22</v>
      </c>
      <c r="D226" t="s">
        <v>23</v>
      </c>
      <c r="E226">
        <v>27.929760849367003</v>
      </c>
    </row>
    <row r="227" spans="1:5" x14ac:dyDescent="0.35">
      <c r="A227" t="s">
        <v>24</v>
      </c>
      <c r="B227">
        <v>2000</v>
      </c>
      <c r="C227" t="s">
        <v>6</v>
      </c>
      <c r="D227" t="s">
        <v>7</v>
      </c>
      <c r="E227">
        <v>100</v>
      </c>
    </row>
    <row r="228" spans="1:5" x14ac:dyDescent="0.35">
      <c r="A228" t="s">
        <v>24</v>
      </c>
      <c r="B228">
        <v>2000</v>
      </c>
      <c r="C228" t="s">
        <v>8</v>
      </c>
      <c r="D228" t="s">
        <v>9</v>
      </c>
      <c r="E228">
        <v>874926744105.92834</v>
      </c>
    </row>
    <row r="229" spans="1:5" x14ac:dyDescent="0.35">
      <c r="A229" t="s">
        <v>24</v>
      </c>
      <c r="B229">
        <v>2000</v>
      </c>
      <c r="C229" t="s">
        <v>10</v>
      </c>
      <c r="D229" t="s">
        <v>11</v>
      </c>
      <c r="E229">
        <v>3.9160574881715036</v>
      </c>
    </row>
    <row r="230" spans="1:5" x14ac:dyDescent="0.35">
      <c r="A230" t="s">
        <v>24</v>
      </c>
      <c r="B230">
        <v>2000</v>
      </c>
      <c r="C230" t="s">
        <v>12</v>
      </c>
      <c r="D230" t="s">
        <v>13</v>
      </c>
      <c r="E230">
        <v>45099.07520970836</v>
      </c>
    </row>
    <row r="231" spans="1:5" x14ac:dyDescent="0.35">
      <c r="A231" t="s">
        <v>24</v>
      </c>
      <c r="B231">
        <v>2000</v>
      </c>
      <c r="C231" t="s">
        <v>14</v>
      </c>
      <c r="D231" t="s">
        <v>15</v>
      </c>
      <c r="E231">
        <v>4.45743705920869</v>
      </c>
    </row>
    <row r="232" spans="1:5" x14ac:dyDescent="0.35">
      <c r="A232" t="s">
        <v>24</v>
      </c>
      <c r="B232">
        <v>2000</v>
      </c>
      <c r="C232" t="s">
        <v>16</v>
      </c>
      <c r="D232" t="s">
        <v>17</v>
      </c>
      <c r="E232">
        <v>46.756115611673799</v>
      </c>
    </row>
    <row r="233" spans="1:5" x14ac:dyDescent="0.35">
      <c r="A233" t="s">
        <v>24</v>
      </c>
      <c r="B233">
        <v>2000</v>
      </c>
      <c r="C233" t="s">
        <v>18</v>
      </c>
      <c r="D233" t="s">
        <v>19</v>
      </c>
      <c r="E233">
        <v>79.234146341463429</v>
      </c>
    </row>
    <row r="234" spans="1:5" x14ac:dyDescent="0.35">
      <c r="A234" t="s">
        <v>24</v>
      </c>
      <c r="B234">
        <v>2000</v>
      </c>
      <c r="C234" t="s">
        <v>20</v>
      </c>
      <c r="D234" t="s">
        <v>21</v>
      </c>
      <c r="E234">
        <v>19028802</v>
      </c>
    </row>
    <row r="235" spans="1:5" x14ac:dyDescent="0.35">
      <c r="A235" t="s">
        <v>24</v>
      </c>
      <c r="B235">
        <v>2000</v>
      </c>
      <c r="C235" t="s">
        <v>22</v>
      </c>
      <c r="D235" t="s">
        <v>23</v>
      </c>
      <c r="E235">
        <v>40.863125769195427</v>
      </c>
    </row>
    <row r="236" spans="1:5" x14ac:dyDescent="0.35">
      <c r="A236" t="s">
        <v>24</v>
      </c>
      <c r="B236">
        <v>2001</v>
      </c>
      <c r="C236" t="s">
        <v>6</v>
      </c>
      <c r="D236" t="s">
        <v>7</v>
      </c>
      <c r="E236">
        <v>100</v>
      </c>
    </row>
    <row r="237" spans="1:5" x14ac:dyDescent="0.35">
      <c r="A237" t="s">
        <v>24</v>
      </c>
      <c r="B237">
        <v>2001</v>
      </c>
      <c r="C237" t="s">
        <v>8</v>
      </c>
      <c r="D237" t="s">
        <v>9</v>
      </c>
      <c r="E237">
        <v>892700520464.39844</v>
      </c>
    </row>
    <row r="238" spans="1:5" x14ac:dyDescent="0.35">
      <c r="A238" t="s">
        <v>24</v>
      </c>
      <c r="B238">
        <v>2001</v>
      </c>
      <c r="C238" t="s">
        <v>10</v>
      </c>
      <c r="D238" t="s">
        <v>11</v>
      </c>
      <c r="E238">
        <v>2.0314588024889844</v>
      </c>
    </row>
    <row r="239" spans="1:5" x14ac:dyDescent="0.35">
      <c r="A239" t="s">
        <v>24</v>
      </c>
      <c r="B239">
        <v>2001</v>
      </c>
      <c r="C239" t="s">
        <v>12</v>
      </c>
      <c r="D239" t="s">
        <v>13</v>
      </c>
      <c r="E239">
        <v>45428.20008375794</v>
      </c>
    </row>
    <row r="240" spans="1:5" x14ac:dyDescent="0.35">
      <c r="A240" t="s">
        <v>24</v>
      </c>
      <c r="B240">
        <v>2001</v>
      </c>
      <c r="C240" t="s">
        <v>14</v>
      </c>
      <c r="D240" t="s">
        <v>15</v>
      </c>
      <c r="E240">
        <v>4.4071299856153301</v>
      </c>
    </row>
    <row r="241" spans="1:5" x14ac:dyDescent="0.35">
      <c r="A241" t="s">
        <v>24</v>
      </c>
      <c r="B241">
        <v>2001</v>
      </c>
      <c r="C241" t="s">
        <v>16</v>
      </c>
      <c r="D241" t="s">
        <v>17</v>
      </c>
      <c r="E241">
        <v>52.689266431039499</v>
      </c>
    </row>
    <row r="242" spans="1:5" x14ac:dyDescent="0.35">
      <c r="A242" t="s">
        <v>24</v>
      </c>
      <c r="B242">
        <v>2001</v>
      </c>
      <c r="C242" t="s">
        <v>18</v>
      </c>
      <c r="D242" t="s">
        <v>19</v>
      </c>
      <c r="E242">
        <v>79.634146341463421</v>
      </c>
    </row>
    <row r="243" spans="1:5" x14ac:dyDescent="0.35">
      <c r="A243" t="s">
        <v>24</v>
      </c>
      <c r="B243">
        <v>2001</v>
      </c>
      <c r="C243" t="s">
        <v>20</v>
      </c>
      <c r="D243" t="s">
        <v>21</v>
      </c>
      <c r="E243">
        <v>19274701</v>
      </c>
    </row>
    <row r="244" spans="1:5" x14ac:dyDescent="0.35">
      <c r="A244" t="s">
        <v>24</v>
      </c>
      <c r="B244">
        <v>2001</v>
      </c>
      <c r="C244" t="s">
        <v>22</v>
      </c>
      <c r="D244" t="s">
        <v>23</v>
      </c>
      <c r="E244">
        <v>44.133731397192861</v>
      </c>
    </row>
    <row r="245" spans="1:5" x14ac:dyDescent="0.35">
      <c r="A245" t="s">
        <v>24</v>
      </c>
      <c r="B245">
        <v>2002</v>
      </c>
      <c r="C245" t="s">
        <v>6</v>
      </c>
      <c r="D245" t="s">
        <v>7</v>
      </c>
      <c r="E245">
        <v>100</v>
      </c>
    </row>
    <row r="246" spans="1:5" x14ac:dyDescent="0.35">
      <c r="A246" t="s">
        <v>24</v>
      </c>
      <c r="B246">
        <v>2002</v>
      </c>
      <c r="C246" t="s">
        <v>8</v>
      </c>
      <c r="D246" t="s">
        <v>9</v>
      </c>
      <c r="E246">
        <v>927960453450.17969</v>
      </c>
    </row>
    <row r="247" spans="1:5" x14ac:dyDescent="0.35">
      <c r="A247" t="s">
        <v>24</v>
      </c>
      <c r="B247">
        <v>2002</v>
      </c>
      <c r="C247" t="s">
        <v>10</v>
      </c>
      <c r="D247" t="s">
        <v>11</v>
      </c>
      <c r="E247">
        <v>3.9498053577294172</v>
      </c>
    </row>
    <row r="248" spans="1:5" x14ac:dyDescent="0.35">
      <c r="A248" t="s">
        <v>24</v>
      </c>
      <c r="B248">
        <v>2002</v>
      </c>
      <c r="C248" t="s">
        <v>12</v>
      </c>
      <c r="D248" t="s">
        <v>13</v>
      </c>
      <c r="E248">
        <v>46688.394776063258</v>
      </c>
    </row>
    <row r="249" spans="1:5" x14ac:dyDescent="0.35">
      <c r="A249" t="s">
        <v>24</v>
      </c>
      <c r="B249">
        <v>2002</v>
      </c>
      <c r="C249" t="s">
        <v>14</v>
      </c>
      <c r="D249" t="s">
        <v>15</v>
      </c>
      <c r="E249">
        <v>2.9815711704745702</v>
      </c>
    </row>
    <row r="250" spans="1:5" x14ac:dyDescent="0.35">
      <c r="A250" t="s">
        <v>24</v>
      </c>
      <c r="B250">
        <v>2002</v>
      </c>
      <c r="C250" t="s">
        <v>16</v>
      </c>
      <c r="D250" t="s">
        <v>17</v>
      </c>
    </row>
    <row r="251" spans="1:5" x14ac:dyDescent="0.35">
      <c r="A251" t="s">
        <v>24</v>
      </c>
      <c r="B251">
        <v>2002</v>
      </c>
      <c r="C251" t="s">
        <v>18</v>
      </c>
      <c r="D251" t="s">
        <v>19</v>
      </c>
      <c r="E251">
        <v>79.936585365853674</v>
      </c>
    </row>
    <row r="252" spans="1:5" x14ac:dyDescent="0.35">
      <c r="A252" t="s">
        <v>24</v>
      </c>
      <c r="B252">
        <v>2002</v>
      </c>
      <c r="C252" t="s">
        <v>20</v>
      </c>
      <c r="D252" t="s">
        <v>21</v>
      </c>
      <c r="E252">
        <v>19495210</v>
      </c>
    </row>
    <row r="253" spans="1:5" x14ac:dyDescent="0.35">
      <c r="A253" t="s">
        <v>24</v>
      </c>
      <c r="B253">
        <v>2002</v>
      </c>
      <c r="C253" t="s">
        <v>22</v>
      </c>
      <c r="D253" t="s">
        <v>23</v>
      </c>
      <c r="E253">
        <v>41.381312814692123</v>
      </c>
    </row>
    <row r="254" spans="1:5" x14ac:dyDescent="0.35">
      <c r="A254" t="s">
        <v>24</v>
      </c>
      <c r="B254">
        <v>2003</v>
      </c>
      <c r="C254" t="s">
        <v>6</v>
      </c>
      <c r="D254" t="s">
        <v>7</v>
      </c>
      <c r="E254">
        <v>100</v>
      </c>
    </row>
    <row r="255" spans="1:5" x14ac:dyDescent="0.35">
      <c r="A255" t="s">
        <v>24</v>
      </c>
      <c r="B255">
        <v>2003</v>
      </c>
      <c r="C255" t="s">
        <v>8</v>
      </c>
      <c r="D255" t="s">
        <v>9</v>
      </c>
      <c r="E255">
        <v>956646310281.4679</v>
      </c>
    </row>
    <row r="256" spans="1:5" x14ac:dyDescent="0.35">
      <c r="A256" t="s">
        <v>24</v>
      </c>
      <c r="B256">
        <v>2003</v>
      </c>
      <c r="C256" t="s">
        <v>10</v>
      </c>
      <c r="D256" t="s">
        <v>11</v>
      </c>
      <c r="E256">
        <v>3.0912800997751049</v>
      </c>
    </row>
    <row r="257" spans="1:5" x14ac:dyDescent="0.35">
      <c r="A257" t="s">
        <v>24</v>
      </c>
      <c r="B257">
        <v>2003</v>
      </c>
      <c r="C257" t="s">
        <v>12</v>
      </c>
      <c r="D257" t="s">
        <v>13</v>
      </c>
      <c r="E257">
        <v>47581.228534587943</v>
      </c>
    </row>
    <row r="258" spans="1:5" x14ac:dyDescent="0.35">
      <c r="A258" t="s">
        <v>24</v>
      </c>
      <c r="B258">
        <v>2003</v>
      </c>
      <c r="C258" t="s">
        <v>14</v>
      </c>
      <c r="D258" t="s">
        <v>15</v>
      </c>
      <c r="E258">
        <v>2.7325975483893701</v>
      </c>
    </row>
    <row r="259" spans="1:5" x14ac:dyDescent="0.35">
      <c r="A259" t="s">
        <v>24</v>
      </c>
      <c r="B259">
        <v>2003</v>
      </c>
      <c r="C259" t="s">
        <v>16</v>
      </c>
      <c r="D259" t="s">
        <v>17</v>
      </c>
    </row>
    <row r="260" spans="1:5" x14ac:dyDescent="0.35">
      <c r="A260" t="s">
        <v>24</v>
      </c>
      <c r="B260">
        <v>2003</v>
      </c>
      <c r="C260" t="s">
        <v>18</v>
      </c>
      <c r="D260" t="s">
        <v>19</v>
      </c>
      <c r="E260">
        <v>80.239024390243912</v>
      </c>
    </row>
    <row r="261" spans="1:5" x14ac:dyDescent="0.35">
      <c r="A261" t="s">
        <v>24</v>
      </c>
      <c r="B261">
        <v>2003</v>
      </c>
      <c r="C261" t="s">
        <v>20</v>
      </c>
      <c r="D261" t="s">
        <v>21</v>
      </c>
      <c r="E261">
        <v>19720737</v>
      </c>
    </row>
    <row r="262" spans="1:5" x14ac:dyDescent="0.35">
      <c r="A262" t="s">
        <v>24</v>
      </c>
      <c r="B262">
        <v>2003</v>
      </c>
      <c r="C262" t="s">
        <v>22</v>
      </c>
      <c r="D262" t="s">
        <v>23</v>
      </c>
      <c r="E262">
        <v>40.134801179448168</v>
      </c>
    </row>
    <row r="263" spans="1:5" x14ac:dyDescent="0.35">
      <c r="A263" t="s">
        <v>24</v>
      </c>
      <c r="B263">
        <v>2004</v>
      </c>
      <c r="C263" t="s">
        <v>6</v>
      </c>
      <c r="D263" t="s">
        <v>7</v>
      </c>
      <c r="E263">
        <v>100</v>
      </c>
    </row>
    <row r="264" spans="1:5" x14ac:dyDescent="0.35">
      <c r="A264" t="s">
        <v>24</v>
      </c>
      <c r="B264">
        <v>2004</v>
      </c>
      <c r="C264" t="s">
        <v>8</v>
      </c>
      <c r="D264" t="s">
        <v>9</v>
      </c>
      <c r="E264">
        <v>997006658239.53564</v>
      </c>
    </row>
    <row r="265" spans="1:5" x14ac:dyDescent="0.35">
      <c r="A265" t="s">
        <v>24</v>
      </c>
      <c r="B265">
        <v>2004</v>
      </c>
      <c r="C265" t="s">
        <v>10</v>
      </c>
      <c r="D265" t="s">
        <v>11</v>
      </c>
      <c r="E265">
        <v>4.2189414754751624</v>
      </c>
    </row>
    <row r="266" spans="1:5" x14ac:dyDescent="0.35">
      <c r="A266" t="s">
        <v>24</v>
      </c>
      <c r="B266">
        <v>2004</v>
      </c>
      <c r="C266" t="s">
        <v>12</v>
      </c>
      <c r="D266" t="s">
        <v>13</v>
      </c>
      <c r="E266">
        <v>49061.276150392485</v>
      </c>
    </row>
    <row r="267" spans="1:5" x14ac:dyDescent="0.35">
      <c r="A267" t="s">
        <v>24</v>
      </c>
      <c r="B267">
        <v>2004</v>
      </c>
      <c r="C267" t="s">
        <v>14</v>
      </c>
      <c r="D267" t="s">
        <v>15</v>
      </c>
      <c r="E267">
        <v>2.3432568713126498</v>
      </c>
    </row>
    <row r="268" spans="1:5" x14ac:dyDescent="0.35">
      <c r="A268" t="s">
        <v>24</v>
      </c>
      <c r="B268">
        <v>2004</v>
      </c>
      <c r="C268" t="s">
        <v>16</v>
      </c>
      <c r="D268" t="s">
        <v>17</v>
      </c>
    </row>
    <row r="269" spans="1:5" x14ac:dyDescent="0.35">
      <c r="A269" t="s">
        <v>24</v>
      </c>
      <c r="B269">
        <v>2004</v>
      </c>
      <c r="C269" t="s">
        <v>18</v>
      </c>
      <c r="D269" t="s">
        <v>19</v>
      </c>
      <c r="E269">
        <v>80.490243902439033</v>
      </c>
    </row>
    <row r="270" spans="1:5" x14ac:dyDescent="0.35">
      <c r="A270" t="s">
        <v>24</v>
      </c>
      <c r="B270">
        <v>2004</v>
      </c>
      <c r="C270" t="s">
        <v>20</v>
      </c>
      <c r="D270" t="s">
        <v>21</v>
      </c>
      <c r="E270">
        <v>19932722</v>
      </c>
    </row>
    <row r="271" spans="1:5" x14ac:dyDescent="0.35">
      <c r="A271" t="s">
        <v>24</v>
      </c>
      <c r="B271">
        <v>2004</v>
      </c>
      <c r="C271" t="s">
        <v>22</v>
      </c>
      <c r="D271" t="s">
        <v>23</v>
      </c>
      <c r="E271">
        <v>36.950515961828877</v>
      </c>
    </row>
    <row r="272" spans="1:5" x14ac:dyDescent="0.35">
      <c r="A272" t="s">
        <v>24</v>
      </c>
      <c r="B272">
        <v>2005</v>
      </c>
      <c r="C272" t="s">
        <v>6</v>
      </c>
      <c r="D272" t="s">
        <v>7</v>
      </c>
      <c r="E272">
        <v>100</v>
      </c>
    </row>
    <row r="273" spans="1:5" x14ac:dyDescent="0.35">
      <c r="A273" t="s">
        <v>24</v>
      </c>
      <c r="B273">
        <v>2005</v>
      </c>
      <c r="C273" t="s">
        <v>8</v>
      </c>
      <c r="D273" t="s">
        <v>9</v>
      </c>
      <c r="E273">
        <v>1028467016034.9532</v>
      </c>
    </row>
    <row r="274" spans="1:5" x14ac:dyDescent="0.35">
      <c r="A274" t="s">
        <v>24</v>
      </c>
      <c r="B274">
        <v>2005</v>
      </c>
      <c r="C274" t="s">
        <v>10</v>
      </c>
      <c r="D274" t="s">
        <v>11</v>
      </c>
      <c r="E274">
        <v>3.1554812132316812</v>
      </c>
    </row>
    <row r="275" spans="1:5" x14ac:dyDescent="0.35">
      <c r="A275" t="s">
        <v>24</v>
      </c>
      <c r="B275">
        <v>2005</v>
      </c>
      <c r="C275" t="s">
        <v>12</v>
      </c>
      <c r="D275" t="s">
        <v>13</v>
      </c>
      <c r="E275">
        <v>49997.066495394109</v>
      </c>
    </row>
    <row r="276" spans="1:5" x14ac:dyDescent="0.35">
      <c r="A276" t="s">
        <v>24</v>
      </c>
      <c r="B276">
        <v>2005</v>
      </c>
      <c r="C276" t="s">
        <v>14</v>
      </c>
      <c r="D276" t="s">
        <v>15</v>
      </c>
      <c r="E276">
        <v>2.69182949622197</v>
      </c>
    </row>
    <row r="277" spans="1:5" x14ac:dyDescent="0.35">
      <c r="A277" t="s">
        <v>24</v>
      </c>
      <c r="B277">
        <v>2005</v>
      </c>
      <c r="C277" t="s">
        <v>16</v>
      </c>
      <c r="D277" t="s">
        <v>17</v>
      </c>
      <c r="E277">
        <v>63</v>
      </c>
    </row>
    <row r="278" spans="1:5" x14ac:dyDescent="0.35">
      <c r="A278" t="s">
        <v>24</v>
      </c>
      <c r="B278">
        <v>2005</v>
      </c>
      <c r="C278" t="s">
        <v>18</v>
      </c>
      <c r="D278" t="s">
        <v>19</v>
      </c>
      <c r="E278">
        <v>80.841463414634148</v>
      </c>
    </row>
    <row r="279" spans="1:5" x14ac:dyDescent="0.35">
      <c r="A279" t="s">
        <v>24</v>
      </c>
      <c r="B279">
        <v>2005</v>
      </c>
      <c r="C279" t="s">
        <v>20</v>
      </c>
      <c r="D279" t="s">
        <v>21</v>
      </c>
      <c r="E279">
        <v>20176844</v>
      </c>
    </row>
    <row r="280" spans="1:5" x14ac:dyDescent="0.35">
      <c r="A280" t="s">
        <v>24</v>
      </c>
      <c r="B280">
        <v>2005</v>
      </c>
      <c r="C280" t="s">
        <v>22</v>
      </c>
      <c r="D280" t="s">
        <v>23</v>
      </c>
      <c r="E280">
        <v>39.097882256481071</v>
      </c>
    </row>
    <row r="281" spans="1:5" x14ac:dyDescent="0.35">
      <c r="A281" t="s">
        <v>24</v>
      </c>
      <c r="B281">
        <v>2006</v>
      </c>
      <c r="C281" t="s">
        <v>6</v>
      </c>
      <c r="D281" t="s">
        <v>7</v>
      </c>
      <c r="E281">
        <v>100</v>
      </c>
    </row>
    <row r="282" spans="1:5" x14ac:dyDescent="0.35">
      <c r="A282" t="s">
        <v>24</v>
      </c>
      <c r="B282">
        <v>2006</v>
      </c>
      <c r="C282" t="s">
        <v>8</v>
      </c>
      <c r="D282" t="s">
        <v>9</v>
      </c>
      <c r="E282">
        <v>1056965077770.6257</v>
      </c>
    </row>
    <row r="283" spans="1:5" x14ac:dyDescent="0.35">
      <c r="A283" t="s">
        <v>24</v>
      </c>
      <c r="B283">
        <v>2006</v>
      </c>
      <c r="C283" t="s">
        <v>10</v>
      </c>
      <c r="D283" t="s">
        <v>11</v>
      </c>
      <c r="E283">
        <v>2.7709261737474975</v>
      </c>
    </row>
    <row r="284" spans="1:5" x14ac:dyDescent="0.35">
      <c r="A284" t="s">
        <v>24</v>
      </c>
      <c r="B284">
        <v>2006</v>
      </c>
      <c r="C284" t="s">
        <v>12</v>
      </c>
      <c r="D284" t="s">
        <v>13</v>
      </c>
      <c r="E284">
        <v>50693.724864979835</v>
      </c>
    </row>
    <row r="285" spans="1:5" x14ac:dyDescent="0.35">
      <c r="A285" t="s">
        <v>24</v>
      </c>
      <c r="B285">
        <v>2006</v>
      </c>
      <c r="C285" t="s">
        <v>14</v>
      </c>
      <c r="D285" t="s">
        <v>15</v>
      </c>
      <c r="E285">
        <v>3.5552869697298402</v>
      </c>
    </row>
    <row r="286" spans="1:5" x14ac:dyDescent="0.35">
      <c r="A286" t="s">
        <v>24</v>
      </c>
      <c r="B286">
        <v>2006</v>
      </c>
      <c r="C286" t="s">
        <v>16</v>
      </c>
      <c r="D286" t="s">
        <v>17</v>
      </c>
      <c r="E286">
        <v>66</v>
      </c>
    </row>
    <row r="287" spans="1:5" x14ac:dyDescent="0.35">
      <c r="A287" t="s">
        <v>24</v>
      </c>
      <c r="B287">
        <v>2006</v>
      </c>
      <c r="C287" t="s">
        <v>18</v>
      </c>
      <c r="D287" t="s">
        <v>19</v>
      </c>
      <c r="E287">
        <v>81.041463414634151</v>
      </c>
    </row>
    <row r="288" spans="1:5" x14ac:dyDescent="0.35">
      <c r="A288" t="s">
        <v>24</v>
      </c>
      <c r="B288">
        <v>2006</v>
      </c>
      <c r="C288" t="s">
        <v>20</v>
      </c>
      <c r="D288" t="s">
        <v>21</v>
      </c>
      <c r="E288">
        <v>20450966</v>
      </c>
    </row>
    <row r="289" spans="1:5" x14ac:dyDescent="0.35">
      <c r="A289" t="s">
        <v>24</v>
      </c>
      <c r="B289">
        <v>2006</v>
      </c>
      <c r="C289" t="s">
        <v>22</v>
      </c>
      <c r="D289" t="s">
        <v>23</v>
      </c>
      <c r="E289">
        <v>41.487892348915267</v>
      </c>
    </row>
    <row r="290" spans="1:5" x14ac:dyDescent="0.35">
      <c r="A290" t="s">
        <v>24</v>
      </c>
      <c r="B290">
        <v>2007</v>
      </c>
      <c r="C290" t="s">
        <v>6</v>
      </c>
      <c r="D290" t="s">
        <v>7</v>
      </c>
      <c r="E290">
        <v>100</v>
      </c>
    </row>
    <row r="291" spans="1:5" x14ac:dyDescent="0.35">
      <c r="A291" t="s">
        <v>24</v>
      </c>
      <c r="B291">
        <v>2007</v>
      </c>
      <c r="C291" t="s">
        <v>8</v>
      </c>
      <c r="D291" t="s">
        <v>9</v>
      </c>
      <c r="E291">
        <v>1097018464974.3981</v>
      </c>
    </row>
    <row r="292" spans="1:5" x14ac:dyDescent="0.35">
      <c r="A292" t="s">
        <v>24</v>
      </c>
      <c r="B292">
        <v>2007</v>
      </c>
      <c r="C292" t="s">
        <v>10</v>
      </c>
      <c r="D292" t="s">
        <v>11</v>
      </c>
      <c r="E292">
        <v>3.7894711988265328</v>
      </c>
    </row>
    <row r="293" spans="1:5" x14ac:dyDescent="0.35">
      <c r="A293" t="s">
        <v>24</v>
      </c>
      <c r="B293">
        <v>2007</v>
      </c>
      <c r="C293" t="s">
        <v>12</v>
      </c>
      <c r="D293" t="s">
        <v>13</v>
      </c>
      <c r="E293">
        <v>51663.240395388064</v>
      </c>
    </row>
    <row r="294" spans="1:5" x14ac:dyDescent="0.35">
      <c r="A294" t="s">
        <v>24</v>
      </c>
      <c r="B294">
        <v>2007</v>
      </c>
      <c r="C294" t="s">
        <v>14</v>
      </c>
      <c r="D294" t="s">
        <v>15</v>
      </c>
      <c r="E294">
        <v>2.3276144262315901</v>
      </c>
    </row>
    <row r="295" spans="1:5" x14ac:dyDescent="0.35">
      <c r="A295" t="s">
        <v>24</v>
      </c>
      <c r="B295">
        <v>2007</v>
      </c>
      <c r="C295" t="s">
        <v>16</v>
      </c>
      <c r="D295" t="s">
        <v>17</v>
      </c>
      <c r="E295">
        <v>69.45</v>
      </c>
    </row>
    <row r="296" spans="1:5" x14ac:dyDescent="0.35">
      <c r="A296" t="s">
        <v>24</v>
      </c>
      <c r="B296">
        <v>2007</v>
      </c>
      <c r="C296" t="s">
        <v>18</v>
      </c>
      <c r="D296" t="s">
        <v>19</v>
      </c>
      <c r="E296">
        <v>81.292682926829272</v>
      </c>
    </row>
    <row r="297" spans="1:5" x14ac:dyDescent="0.35">
      <c r="A297" t="s">
        <v>24</v>
      </c>
      <c r="B297">
        <v>2007</v>
      </c>
      <c r="C297" t="s">
        <v>20</v>
      </c>
      <c r="D297" t="s">
        <v>21</v>
      </c>
      <c r="E297">
        <v>20827622</v>
      </c>
    </row>
    <row r="298" spans="1:5" x14ac:dyDescent="0.35">
      <c r="A298" t="s">
        <v>24</v>
      </c>
      <c r="B298">
        <v>2007</v>
      </c>
      <c r="C298" t="s">
        <v>22</v>
      </c>
      <c r="D298" t="s">
        <v>23</v>
      </c>
      <c r="E298">
        <v>41.92974512765614</v>
      </c>
    </row>
    <row r="299" spans="1:5" x14ac:dyDescent="0.35">
      <c r="A299" t="s">
        <v>24</v>
      </c>
      <c r="B299">
        <v>2008</v>
      </c>
      <c r="C299" t="s">
        <v>6</v>
      </c>
      <c r="D299" t="s">
        <v>7</v>
      </c>
      <c r="E299">
        <v>100</v>
      </c>
    </row>
    <row r="300" spans="1:5" x14ac:dyDescent="0.35">
      <c r="A300" t="s">
        <v>24</v>
      </c>
      <c r="B300">
        <v>2008</v>
      </c>
      <c r="C300" t="s">
        <v>8</v>
      </c>
      <c r="D300" t="s">
        <v>9</v>
      </c>
      <c r="E300">
        <v>1136774249983.457</v>
      </c>
    </row>
    <row r="301" spans="1:5" x14ac:dyDescent="0.35">
      <c r="A301" t="s">
        <v>24</v>
      </c>
      <c r="B301">
        <v>2008</v>
      </c>
      <c r="C301" t="s">
        <v>10</v>
      </c>
      <c r="D301" t="s">
        <v>11</v>
      </c>
      <c r="E301">
        <v>3.6239850356563323</v>
      </c>
    </row>
    <row r="302" spans="1:5" x14ac:dyDescent="0.35">
      <c r="A302" t="s">
        <v>24</v>
      </c>
      <c r="B302">
        <v>2008</v>
      </c>
      <c r="C302" t="s">
        <v>12</v>
      </c>
      <c r="D302" t="s">
        <v>13</v>
      </c>
      <c r="E302">
        <v>52473.381916077255</v>
      </c>
    </row>
    <row r="303" spans="1:5" x14ac:dyDescent="0.35">
      <c r="A303" t="s">
        <v>24</v>
      </c>
      <c r="B303">
        <v>2008</v>
      </c>
      <c r="C303" t="s">
        <v>14</v>
      </c>
      <c r="D303" t="s">
        <v>15</v>
      </c>
      <c r="E303">
        <v>4.3502972666409301</v>
      </c>
    </row>
    <row r="304" spans="1:5" x14ac:dyDescent="0.35">
      <c r="A304" t="s">
        <v>24</v>
      </c>
      <c r="B304">
        <v>2008</v>
      </c>
      <c r="C304" t="s">
        <v>16</v>
      </c>
      <c r="D304" t="s">
        <v>17</v>
      </c>
      <c r="E304">
        <v>71.67</v>
      </c>
    </row>
    <row r="305" spans="1:5" x14ac:dyDescent="0.35">
      <c r="A305" t="s">
        <v>24</v>
      </c>
      <c r="B305">
        <v>2008</v>
      </c>
      <c r="C305" t="s">
        <v>18</v>
      </c>
      <c r="D305" t="s">
        <v>19</v>
      </c>
      <c r="E305">
        <v>81.395121951219522</v>
      </c>
    </row>
    <row r="306" spans="1:5" x14ac:dyDescent="0.35">
      <c r="A306" t="s">
        <v>24</v>
      </c>
      <c r="B306">
        <v>2008</v>
      </c>
      <c r="C306" t="s">
        <v>20</v>
      </c>
      <c r="D306" t="s">
        <v>21</v>
      </c>
      <c r="E306">
        <v>21249199</v>
      </c>
    </row>
    <row r="307" spans="1:5" x14ac:dyDescent="0.35">
      <c r="A307" t="s">
        <v>24</v>
      </c>
      <c r="B307">
        <v>2008</v>
      </c>
      <c r="C307" t="s">
        <v>22</v>
      </c>
      <c r="D307" t="s">
        <v>23</v>
      </c>
      <c r="E307">
        <v>42.75222078803084</v>
      </c>
    </row>
    <row r="308" spans="1:5" x14ac:dyDescent="0.35">
      <c r="A308" t="s">
        <v>24</v>
      </c>
      <c r="B308">
        <v>2009</v>
      </c>
      <c r="C308" t="s">
        <v>6</v>
      </c>
      <c r="D308" t="s">
        <v>7</v>
      </c>
      <c r="E308">
        <v>100</v>
      </c>
    </row>
    <row r="309" spans="1:5" x14ac:dyDescent="0.35">
      <c r="A309" t="s">
        <v>24</v>
      </c>
      <c r="B309">
        <v>2009</v>
      </c>
      <c r="C309" t="s">
        <v>8</v>
      </c>
      <c r="D309" t="s">
        <v>9</v>
      </c>
      <c r="E309">
        <v>1158996461663.322</v>
      </c>
    </row>
    <row r="310" spans="1:5" x14ac:dyDescent="0.35">
      <c r="A310" t="s">
        <v>24</v>
      </c>
      <c r="B310">
        <v>2009</v>
      </c>
      <c r="C310" t="s">
        <v>10</v>
      </c>
      <c r="D310" t="s">
        <v>11</v>
      </c>
      <c r="E310">
        <v>1.9548482629852231</v>
      </c>
    </row>
    <row r="311" spans="1:5" x14ac:dyDescent="0.35">
      <c r="A311" t="s">
        <v>24</v>
      </c>
      <c r="B311">
        <v>2009</v>
      </c>
      <c r="C311" t="s">
        <v>12</v>
      </c>
      <c r="D311" t="s">
        <v>13</v>
      </c>
      <c r="E311">
        <v>52407.911537858439</v>
      </c>
    </row>
    <row r="312" spans="1:5" x14ac:dyDescent="0.35">
      <c r="A312" t="s">
        <v>24</v>
      </c>
      <c r="B312">
        <v>2009</v>
      </c>
      <c r="C312" t="s">
        <v>14</v>
      </c>
      <c r="D312" t="s">
        <v>15</v>
      </c>
      <c r="E312">
        <v>1.77112025681656</v>
      </c>
    </row>
    <row r="313" spans="1:5" x14ac:dyDescent="0.35">
      <c r="A313" t="s">
        <v>24</v>
      </c>
      <c r="B313">
        <v>2009</v>
      </c>
      <c r="C313" t="s">
        <v>16</v>
      </c>
      <c r="D313" t="s">
        <v>17</v>
      </c>
      <c r="E313">
        <v>74.25</v>
      </c>
    </row>
    <row r="314" spans="1:5" x14ac:dyDescent="0.35">
      <c r="A314" t="s">
        <v>24</v>
      </c>
      <c r="B314">
        <v>2009</v>
      </c>
      <c r="C314" t="s">
        <v>18</v>
      </c>
      <c r="D314" t="s">
        <v>19</v>
      </c>
      <c r="E314">
        <v>81.543902439024407</v>
      </c>
    </row>
    <row r="315" spans="1:5" x14ac:dyDescent="0.35">
      <c r="A315" t="s">
        <v>24</v>
      </c>
      <c r="B315">
        <v>2009</v>
      </c>
      <c r="C315" t="s">
        <v>20</v>
      </c>
      <c r="D315" t="s">
        <v>21</v>
      </c>
      <c r="E315">
        <v>21691653</v>
      </c>
    </row>
    <row r="316" spans="1:5" x14ac:dyDescent="0.35">
      <c r="A316" t="s">
        <v>24</v>
      </c>
      <c r="B316">
        <v>2009</v>
      </c>
      <c r="C316" t="s">
        <v>22</v>
      </c>
      <c r="D316" t="s">
        <v>23</v>
      </c>
      <c r="E316">
        <v>45.593612086778904</v>
      </c>
    </row>
    <row r="317" spans="1:5" x14ac:dyDescent="0.35">
      <c r="A317" t="s">
        <v>24</v>
      </c>
      <c r="B317">
        <v>2010</v>
      </c>
      <c r="C317" t="s">
        <v>6</v>
      </c>
      <c r="D317" t="s">
        <v>7</v>
      </c>
      <c r="E317">
        <v>100</v>
      </c>
    </row>
    <row r="318" spans="1:5" x14ac:dyDescent="0.35">
      <c r="A318" t="s">
        <v>24</v>
      </c>
      <c r="B318">
        <v>2010</v>
      </c>
      <c r="C318" t="s">
        <v>8</v>
      </c>
      <c r="D318" t="s">
        <v>9</v>
      </c>
      <c r="E318">
        <v>1184610839239.7397</v>
      </c>
    </row>
    <row r="319" spans="1:5" x14ac:dyDescent="0.35">
      <c r="A319" t="s">
        <v>24</v>
      </c>
      <c r="B319">
        <v>2010</v>
      </c>
      <c r="C319" t="s">
        <v>10</v>
      </c>
      <c r="D319" t="s">
        <v>11</v>
      </c>
      <c r="E319">
        <v>2.2100479530073471</v>
      </c>
    </row>
    <row r="320" spans="1:5" x14ac:dyDescent="0.35">
      <c r="A320" t="s">
        <v>24</v>
      </c>
      <c r="B320">
        <v>2010</v>
      </c>
      <c r="C320" t="s">
        <v>12</v>
      </c>
      <c r="D320" t="s">
        <v>13</v>
      </c>
      <c r="E320">
        <v>52739.268155613303</v>
      </c>
    </row>
    <row r="321" spans="1:5" x14ac:dyDescent="0.35">
      <c r="A321" t="s">
        <v>24</v>
      </c>
      <c r="B321">
        <v>2010</v>
      </c>
      <c r="C321" t="s">
        <v>14</v>
      </c>
      <c r="D321" t="s">
        <v>15</v>
      </c>
      <c r="E321">
        <v>2.9183370211222002</v>
      </c>
    </row>
    <row r="322" spans="1:5" x14ac:dyDescent="0.35">
      <c r="A322" t="s">
        <v>24</v>
      </c>
      <c r="B322">
        <v>2010</v>
      </c>
      <c r="C322" t="s">
        <v>16</v>
      </c>
      <c r="D322" t="s">
        <v>17</v>
      </c>
      <c r="E322">
        <v>76</v>
      </c>
    </row>
    <row r="323" spans="1:5" x14ac:dyDescent="0.35">
      <c r="A323" t="s">
        <v>24</v>
      </c>
      <c r="B323">
        <v>2010</v>
      </c>
      <c r="C323" t="s">
        <v>18</v>
      </c>
      <c r="D323" t="s">
        <v>19</v>
      </c>
      <c r="E323">
        <v>81.695121951219534</v>
      </c>
    </row>
    <row r="324" spans="1:5" x14ac:dyDescent="0.35">
      <c r="A324" t="s">
        <v>24</v>
      </c>
      <c r="B324">
        <v>2010</v>
      </c>
      <c r="C324" t="s">
        <v>20</v>
      </c>
      <c r="D324" t="s">
        <v>21</v>
      </c>
      <c r="E324">
        <v>22031750</v>
      </c>
    </row>
    <row r="325" spans="1:5" x14ac:dyDescent="0.35">
      <c r="A325" t="s">
        <v>24</v>
      </c>
      <c r="B325">
        <v>2010</v>
      </c>
      <c r="C325" t="s">
        <v>22</v>
      </c>
      <c r="D325" t="s">
        <v>23</v>
      </c>
      <c r="E325">
        <v>40.39050708606058</v>
      </c>
    </row>
    <row r="326" spans="1:5" x14ac:dyDescent="0.35">
      <c r="A326" t="s">
        <v>24</v>
      </c>
      <c r="B326">
        <v>2011</v>
      </c>
      <c r="C326" t="s">
        <v>6</v>
      </c>
      <c r="D326" t="s">
        <v>7</v>
      </c>
      <c r="E326">
        <v>100</v>
      </c>
    </row>
    <row r="327" spans="1:5" x14ac:dyDescent="0.35">
      <c r="A327" t="s">
        <v>24</v>
      </c>
      <c r="B327">
        <v>2011</v>
      </c>
      <c r="C327" t="s">
        <v>8</v>
      </c>
      <c r="D327" t="s">
        <v>9</v>
      </c>
      <c r="E327">
        <v>1212979128949.2061</v>
      </c>
    </row>
    <row r="328" spans="1:5" x14ac:dyDescent="0.35">
      <c r="A328" t="s">
        <v>24</v>
      </c>
      <c r="B328">
        <v>2011</v>
      </c>
      <c r="C328" t="s">
        <v>10</v>
      </c>
      <c r="D328" t="s">
        <v>11</v>
      </c>
      <c r="E328">
        <v>2.3947349433061476</v>
      </c>
    </row>
    <row r="329" spans="1:5" x14ac:dyDescent="0.35">
      <c r="A329" t="s">
        <v>24</v>
      </c>
      <c r="B329">
        <v>2011</v>
      </c>
      <c r="C329" t="s">
        <v>12</v>
      </c>
      <c r="D329" t="s">
        <v>13</v>
      </c>
      <c r="E329">
        <v>53257.047323760315</v>
      </c>
    </row>
    <row r="330" spans="1:5" x14ac:dyDescent="0.35">
      <c r="A330" t="s">
        <v>24</v>
      </c>
      <c r="B330">
        <v>2011</v>
      </c>
      <c r="C330" t="s">
        <v>14</v>
      </c>
      <c r="D330" t="s">
        <v>15</v>
      </c>
      <c r="E330">
        <v>3.3038478468108101</v>
      </c>
    </row>
    <row r="331" spans="1:5" x14ac:dyDescent="0.35">
      <c r="A331" t="s">
        <v>24</v>
      </c>
      <c r="B331">
        <v>2011</v>
      </c>
      <c r="C331" t="s">
        <v>16</v>
      </c>
      <c r="D331" t="s">
        <v>17</v>
      </c>
      <c r="E331">
        <v>79.487697713902904</v>
      </c>
    </row>
    <row r="332" spans="1:5" x14ac:dyDescent="0.35">
      <c r="A332" t="s">
        <v>24</v>
      </c>
      <c r="B332">
        <v>2011</v>
      </c>
      <c r="C332" t="s">
        <v>18</v>
      </c>
      <c r="D332" t="s">
        <v>19</v>
      </c>
      <c r="E332">
        <v>81.895121951219508</v>
      </c>
    </row>
    <row r="333" spans="1:5" x14ac:dyDescent="0.35">
      <c r="A333" t="s">
        <v>24</v>
      </c>
      <c r="B333">
        <v>2011</v>
      </c>
      <c r="C333" t="s">
        <v>20</v>
      </c>
      <c r="D333" t="s">
        <v>21</v>
      </c>
      <c r="E333">
        <v>22340024</v>
      </c>
    </row>
    <row r="334" spans="1:5" x14ac:dyDescent="0.35">
      <c r="A334" t="s">
        <v>24</v>
      </c>
      <c r="B334">
        <v>2011</v>
      </c>
      <c r="C334" t="s">
        <v>22</v>
      </c>
      <c r="D334" t="s">
        <v>23</v>
      </c>
      <c r="E334">
        <v>41.721986014968905</v>
      </c>
    </row>
    <row r="335" spans="1:5" x14ac:dyDescent="0.35">
      <c r="A335" t="s">
        <v>24</v>
      </c>
      <c r="B335">
        <v>2012</v>
      </c>
      <c r="C335" t="s">
        <v>6</v>
      </c>
      <c r="D335" t="s">
        <v>7</v>
      </c>
      <c r="E335">
        <v>100</v>
      </c>
    </row>
    <row r="336" spans="1:5" x14ac:dyDescent="0.35">
      <c r="A336" t="s">
        <v>24</v>
      </c>
      <c r="B336">
        <v>2012</v>
      </c>
      <c r="C336" t="s">
        <v>8</v>
      </c>
      <c r="D336" t="s">
        <v>9</v>
      </c>
      <c r="E336">
        <v>1260921781880.7534</v>
      </c>
    </row>
    <row r="337" spans="1:5" x14ac:dyDescent="0.35">
      <c r="A337" t="s">
        <v>24</v>
      </c>
      <c r="B337">
        <v>2012</v>
      </c>
      <c r="C337" t="s">
        <v>10</v>
      </c>
      <c r="D337" t="s">
        <v>11</v>
      </c>
      <c r="E337">
        <v>3.9524713811918417</v>
      </c>
    </row>
    <row r="338" spans="1:5" x14ac:dyDescent="0.35">
      <c r="A338" t="s">
        <v>24</v>
      </c>
      <c r="B338">
        <v>2012</v>
      </c>
      <c r="C338" t="s">
        <v>12</v>
      </c>
      <c r="D338" t="s">
        <v>13</v>
      </c>
      <c r="E338">
        <v>54403.883690243303</v>
      </c>
    </row>
    <row r="339" spans="1:5" x14ac:dyDescent="0.35">
      <c r="A339" t="s">
        <v>24</v>
      </c>
      <c r="B339">
        <v>2012</v>
      </c>
      <c r="C339" t="s">
        <v>14</v>
      </c>
      <c r="D339" t="s">
        <v>15</v>
      </c>
      <c r="E339">
        <v>1.76278299052228</v>
      </c>
    </row>
    <row r="340" spans="1:5" x14ac:dyDescent="0.35">
      <c r="A340" t="s">
        <v>24</v>
      </c>
      <c r="B340">
        <v>2012</v>
      </c>
      <c r="C340" t="s">
        <v>16</v>
      </c>
      <c r="D340" t="s">
        <v>17</v>
      </c>
      <c r="E340">
        <v>79</v>
      </c>
    </row>
    <row r="341" spans="1:5" x14ac:dyDescent="0.35">
      <c r="A341" t="s">
        <v>24</v>
      </c>
      <c r="B341">
        <v>2012</v>
      </c>
      <c r="C341" t="s">
        <v>18</v>
      </c>
      <c r="D341" t="s">
        <v>19</v>
      </c>
      <c r="E341">
        <v>82.046341463414635</v>
      </c>
    </row>
    <row r="342" spans="1:5" x14ac:dyDescent="0.35">
      <c r="A342" t="s">
        <v>24</v>
      </c>
      <c r="B342">
        <v>2012</v>
      </c>
      <c r="C342" t="s">
        <v>20</v>
      </c>
      <c r="D342" t="s">
        <v>21</v>
      </c>
      <c r="E342">
        <v>22733465</v>
      </c>
    </row>
    <row r="343" spans="1:5" x14ac:dyDescent="0.35">
      <c r="A343" t="s">
        <v>24</v>
      </c>
      <c r="B343">
        <v>2012</v>
      </c>
      <c r="C343" t="s">
        <v>22</v>
      </c>
      <c r="D343" t="s">
        <v>23</v>
      </c>
      <c r="E343">
        <v>43.019849552755815</v>
      </c>
    </row>
    <row r="344" spans="1:5" x14ac:dyDescent="0.35">
      <c r="A344" t="s">
        <v>24</v>
      </c>
      <c r="B344">
        <v>2013</v>
      </c>
      <c r="C344" t="s">
        <v>6</v>
      </c>
      <c r="D344" t="s">
        <v>7</v>
      </c>
      <c r="E344">
        <v>100</v>
      </c>
    </row>
    <row r="345" spans="1:5" x14ac:dyDescent="0.35">
      <c r="A345" t="s">
        <v>24</v>
      </c>
      <c r="B345">
        <v>2013</v>
      </c>
      <c r="C345" t="s">
        <v>8</v>
      </c>
      <c r="D345" t="s">
        <v>9</v>
      </c>
      <c r="E345">
        <v>1294392358274.4224</v>
      </c>
    </row>
    <row r="346" spans="1:5" x14ac:dyDescent="0.35">
      <c r="A346" t="s">
        <v>24</v>
      </c>
      <c r="B346">
        <v>2013</v>
      </c>
      <c r="C346" t="s">
        <v>10</v>
      </c>
      <c r="D346" t="s">
        <v>11</v>
      </c>
      <c r="E346">
        <v>2.6544530259240418</v>
      </c>
    </row>
    <row r="347" spans="1:5" x14ac:dyDescent="0.35">
      <c r="A347" t="s">
        <v>24</v>
      </c>
      <c r="B347">
        <v>2013</v>
      </c>
      <c r="C347" t="s">
        <v>12</v>
      </c>
      <c r="D347" t="s">
        <v>13</v>
      </c>
      <c r="E347">
        <v>54895.005258898425</v>
      </c>
    </row>
    <row r="348" spans="1:5" x14ac:dyDescent="0.35">
      <c r="A348" t="s">
        <v>24</v>
      </c>
      <c r="B348">
        <v>2013</v>
      </c>
      <c r="C348" t="s">
        <v>14</v>
      </c>
      <c r="D348" t="s">
        <v>15</v>
      </c>
      <c r="E348">
        <v>2.4498824810925899</v>
      </c>
    </row>
    <row r="349" spans="1:5" x14ac:dyDescent="0.35">
      <c r="A349" t="s">
        <v>24</v>
      </c>
      <c r="B349">
        <v>2013</v>
      </c>
      <c r="C349" t="s">
        <v>16</v>
      </c>
      <c r="D349" t="s">
        <v>17</v>
      </c>
      <c r="E349">
        <v>83.453497166999995</v>
      </c>
    </row>
    <row r="350" spans="1:5" x14ac:dyDescent="0.35">
      <c r="A350" t="s">
        <v>24</v>
      </c>
      <c r="B350">
        <v>2013</v>
      </c>
      <c r="C350" t="s">
        <v>18</v>
      </c>
      <c r="D350" t="s">
        <v>19</v>
      </c>
      <c r="E350">
        <v>82.148780487804885</v>
      </c>
    </row>
    <row r="351" spans="1:5" x14ac:dyDescent="0.35">
      <c r="A351" t="s">
        <v>24</v>
      </c>
      <c r="B351">
        <v>2013</v>
      </c>
      <c r="C351" t="s">
        <v>20</v>
      </c>
      <c r="D351" t="s">
        <v>21</v>
      </c>
      <c r="E351">
        <v>23128129</v>
      </c>
    </row>
    <row r="352" spans="1:5" x14ac:dyDescent="0.35">
      <c r="A352" t="s">
        <v>24</v>
      </c>
      <c r="B352">
        <v>2013</v>
      </c>
      <c r="C352" t="s">
        <v>22</v>
      </c>
      <c r="D352" t="s">
        <v>23</v>
      </c>
      <c r="E352">
        <v>41.100511881055994</v>
      </c>
    </row>
    <row r="353" spans="1:5" x14ac:dyDescent="0.35">
      <c r="A353" t="s">
        <v>24</v>
      </c>
      <c r="B353">
        <v>2014</v>
      </c>
      <c r="C353" t="s">
        <v>6</v>
      </c>
      <c r="D353" t="s">
        <v>7</v>
      </c>
      <c r="E353">
        <v>100</v>
      </c>
    </row>
    <row r="354" spans="1:5" x14ac:dyDescent="0.35">
      <c r="A354" t="s">
        <v>24</v>
      </c>
      <c r="B354">
        <v>2014</v>
      </c>
      <c r="C354" t="s">
        <v>8</v>
      </c>
      <c r="D354" t="s">
        <v>9</v>
      </c>
      <c r="E354">
        <v>1328061960035.2056</v>
      </c>
    </row>
    <row r="355" spans="1:5" x14ac:dyDescent="0.35">
      <c r="A355" t="s">
        <v>24</v>
      </c>
      <c r="B355">
        <v>2014</v>
      </c>
      <c r="C355" t="s">
        <v>10</v>
      </c>
      <c r="D355" t="s">
        <v>11</v>
      </c>
      <c r="E355">
        <v>2.6011897818733161</v>
      </c>
    </row>
    <row r="356" spans="1:5" x14ac:dyDescent="0.35">
      <c r="A356" t="s">
        <v>24</v>
      </c>
      <c r="B356">
        <v>2014</v>
      </c>
      <c r="C356" t="s">
        <v>12</v>
      </c>
      <c r="D356" t="s">
        <v>13</v>
      </c>
      <c r="E356">
        <v>55489.068844146044</v>
      </c>
    </row>
    <row r="357" spans="1:5" x14ac:dyDescent="0.35">
      <c r="A357" t="s">
        <v>24</v>
      </c>
      <c r="B357">
        <v>2014</v>
      </c>
      <c r="C357" t="s">
        <v>14</v>
      </c>
      <c r="D357" t="s">
        <v>15</v>
      </c>
      <c r="E357">
        <v>2.4879293208049198</v>
      </c>
    </row>
    <row r="358" spans="1:5" x14ac:dyDescent="0.35">
      <c r="A358" t="s">
        <v>24</v>
      </c>
      <c r="B358">
        <v>2014</v>
      </c>
      <c r="C358" t="s">
        <v>16</v>
      </c>
      <c r="D358" t="s">
        <v>17</v>
      </c>
      <c r="E358">
        <v>84</v>
      </c>
    </row>
    <row r="359" spans="1:5" x14ac:dyDescent="0.35">
      <c r="A359" t="s">
        <v>24</v>
      </c>
      <c r="B359">
        <v>2014</v>
      </c>
      <c r="C359" t="s">
        <v>18</v>
      </c>
      <c r="D359" t="s">
        <v>19</v>
      </c>
      <c r="E359">
        <v>82.300000000000011</v>
      </c>
    </row>
    <row r="360" spans="1:5" x14ac:dyDescent="0.35">
      <c r="A360" t="s">
        <v>24</v>
      </c>
      <c r="B360">
        <v>2014</v>
      </c>
      <c r="C360" t="s">
        <v>20</v>
      </c>
      <c r="D360" t="s">
        <v>21</v>
      </c>
      <c r="E360">
        <v>23475686</v>
      </c>
    </row>
    <row r="361" spans="1:5" x14ac:dyDescent="0.35">
      <c r="A361" t="s">
        <v>24</v>
      </c>
      <c r="B361">
        <v>2014</v>
      </c>
      <c r="C361" t="s">
        <v>22</v>
      </c>
      <c r="D361" t="s">
        <v>23</v>
      </c>
      <c r="E361">
        <v>42.299309538528199</v>
      </c>
    </row>
    <row r="362" spans="1:5" x14ac:dyDescent="0.35">
      <c r="A362" t="s">
        <v>24</v>
      </c>
      <c r="B362">
        <v>2015</v>
      </c>
      <c r="C362" t="s">
        <v>6</v>
      </c>
      <c r="D362" t="s">
        <v>7</v>
      </c>
      <c r="E362">
        <v>100</v>
      </c>
    </row>
    <row r="363" spans="1:5" x14ac:dyDescent="0.35">
      <c r="A363" t="s">
        <v>24</v>
      </c>
      <c r="B363">
        <v>2015</v>
      </c>
      <c r="C363" t="s">
        <v>8</v>
      </c>
      <c r="D363" t="s">
        <v>9</v>
      </c>
      <c r="E363">
        <v>1356805839935.9031</v>
      </c>
    </row>
    <row r="364" spans="1:5" x14ac:dyDescent="0.35">
      <c r="A364" t="s">
        <v>24</v>
      </c>
      <c r="B364">
        <v>2015</v>
      </c>
      <c r="C364" t="s">
        <v>10</v>
      </c>
      <c r="D364" t="s">
        <v>11</v>
      </c>
      <c r="E364">
        <v>2.1643478064785171</v>
      </c>
    </row>
    <row r="365" spans="1:5" x14ac:dyDescent="0.35">
      <c r="A365" t="s">
        <v>24</v>
      </c>
      <c r="B365">
        <v>2015</v>
      </c>
      <c r="C365" t="s">
        <v>12</v>
      </c>
      <c r="D365" t="s">
        <v>13</v>
      </c>
      <c r="E365">
        <v>55879.995881710274</v>
      </c>
    </row>
    <row r="366" spans="1:5" x14ac:dyDescent="0.35">
      <c r="A366" t="s">
        <v>24</v>
      </c>
      <c r="B366">
        <v>2015</v>
      </c>
      <c r="C366" t="s">
        <v>14</v>
      </c>
      <c r="D366" t="s">
        <v>15</v>
      </c>
      <c r="E366">
        <v>1.5083680313846299</v>
      </c>
    </row>
    <row r="367" spans="1:5" x14ac:dyDescent="0.35">
      <c r="A367" t="s">
        <v>24</v>
      </c>
      <c r="B367">
        <v>2015</v>
      </c>
      <c r="C367" t="s">
        <v>16</v>
      </c>
      <c r="D367" t="s">
        <v>17</v>
      </c>
      <c r="E367">
        <v>84.560514909140807</v>
      </c>
    </row>
    <row r="368" spans="1:5" x14ac:dyDescent="0.35">
      <c r="A368" t="s">
        <v>24</v>
      </c>
      <c r="B368">
        <v>2015</v>
      </c>
      <c r="C368" t="s">
        <v>18</v>
      </c>
      <c r="D368" t="s">
        <v>19</v>
      </c>
      <c r="E368">
        <v>82.40000000000002</v>
      </c>
    </row>
    <row r="369" spans="1:5" x14ac:dyDescent="0.35">
      <c r="A369" t="s">
        <v>24</v>
      </c>
      <c r="B369">
        <v>2015</v>
      </c>
      <c r="C369" t="s">
        <v>20</v>
      </c>
      <c r="D369" t="s">
        <v>21</v>
      </c>
      <c r="E369">
        <v>23815995</v>
      </c>
    </row>
    <row r="370" spans="1:5" x14ac:dyDescent="0.35">
      <c r="A370" t="s">
        <v>24</v>
      </c>
      <c r="B370">
        <v>2015</v>
      </c>
      <c r="C370" t="s">
        <v>22</v>
      </c>
      <c r="D370" t="s">
        <v>23</v>
      </c>
      <c r="E370">
        <v>41.494750693990078</v>
      </c>
    </row>
    <row r="371" spans="1:5" x14ac:dyDescent="0.35">
      <c r="A371" t="s">
        <v>24</v>
      </c>
      <c r="B371">
        <v>2016</v>
      </c>
      <c r="C371" t="s">
        <v>6</v>
      </c>
      <c r="D371" t="s">
        <v>7</v>
      </c>
      <c r="E371">
        <v>100</v>
      </c>
    </row>
    <row r="372" spans="1:5" x14ac:dyDescent="0.35">
      <c r="A372" t="s">
        <v>24</v>
      </c>
      <c r="B372">
        <v>2016</v>
      </c>
      <c r="C372" t="s">
        <v>8</v>
      </c>
      <c r="D372" t="s">
        <v>9</v>
      </c>
      <c r="E372">
        <v>1394194533274.6436</v>
      </c>
    </row>
    <row r="373" spans="1:5" x14ac:dyDescent="0.35">
      <c r="A373" t="s">
        <v>24</v>
      </c>
      <c r="B373">
        <v>2016</v>
      </c>
      <c r="C373" t="s">
        <v>10</v>
      </c>
      <c r="D373" t="s">
        <v>11</v>
      </c>
      <c r="E373">
        <v>2.7556406552986772</v>
      </c>
    </row>
    <row r="374" spans="1:5" x14ac:dyDescent="0.35">
      <c r="A374" t="s">
        <v>24</v>
      </c>
      <c r="B374">
        <v>2016</v>
      </c>
      <c r="C374" t="s">
        <v>12</v>
      </c>
      <c r="D374" t="s">
        <v>13</v>
      </c>
      <c r="E374">
        <v>56529.951824687028</v>
      </c>
    </row>
    <row r="375" spans="1:5" x14ac:dyDescent="0.35">
      <c r="A375" t="s">
        <v>24</v>
      </c>
      <c r="B375">
        <v>2016</v>
      </c>
      <c r="C375" t="s">
        <v>14</v>
      </c>
      <c r="D375" t="s">
        <v>15</v>
      </c>
      <c r="E375">
        <v>1.27699365720306</v>
      </c>
    </row>
    <row r="376" spans="1:5" x14ac:dyDescent="0.35">
      <c r="A376" t="s">
        <v>24</v>
      </c>
      <c r="B376">
        <v>2016</v>
      </c>
      <c r="C376" t="s">
        <v>16</v>
      </c>
      <c r="D376" t="s">
        <v>17</v>
      </c>
      <c r="E376">
        <v>86.540000919999997</v>
      </c>
    </row>
    <row r="377" spans="1:5" x14ac:dyDescent="0.35">
      <c r="A377" t="s">
        <v>24</v>
      </c>
      <c r="B377">
        <v>2016</v>
      </c>
      <c r="C377" t="s">
        <v>18</v>
      </c>
      <c r="D377" t="s">
        <v>19</v>
      </c>
      <c r="E377">
        <v>82.448780487804896</v>
      </c>
    </row>
    <row r="378" spans="1:5" x14ac:dyDescent="0.35">
      <c r="A378" t="s">
        <v>24</v>
      </c>
      <c r="B378">
        <v>2016</v>
      </c>
      <c r="C378" t="s">
        <v>20</v>
      </c>
      <c r="D378" t="s">
        <v>21</v>
      </c>
      <c r="E378">
        <v>24190907</v>
      </c>
    </row>
    <row r="379" spans="1:5" x14ac:dyDescent="0.35">
      <c r="A379" t="s">
        <v>24</v>
      </c>
      <c r="B379">
        <v>2016</v>
      </c>
      <c r="C379" t="s">
        <v>22</v>
      </c>
      <c r="D379" t="s">
        <v>23</v>
      </c>
      <c r="E379">
        <v>40.813402217321013</v>
      </c>
    </row>
    <row r="380" spans="1:5" x14ac:dyDescent="0.35">
      <c r="A380" t="s">
        <v>24</v>
      </c>
      <c r="B380">
        <v>2017</v>
      </c>
      <c r="C380" t="s">
        <v>6</v>
      </c>
      <c r="D380" t="s">
        <v>7</v>
      </c>
      <c r="E380">
        <v>100</v>
      </c>
    </row>
    <row r="381" spans="1:5" x14ac:dyDescent="0.35">
      <c r="A381" t="s">
        <v>24</v>
      </c>
      <c r="B381">
        <v>2017</v>
      </c>
      <c r="C381" t="s">
        <v>8</v>
      </c>
      <c r="D381" t="s">
        <v>9</v>
      </c>
      <c r="E381">
        <v>1426167740135.1646</v>
      </c>
    </row>
    <row r="382" spans="1:5" x14ac:dyDescent="0.35">
      <c r="A382" t="s">
        <v>24</v>
      </c>
      <c r="B382">
        <v>2017</v>
      </c>
      <c r="C382" t="s">
        <v>10</v>
      </c>
      <c r="D382" t="s">
        <v>11</v>
      </c>
      <c r="E382">
        <v>2.2933103019291821</v>
      </c>
    </row>
    <row r="383" spans="1:5" x14ac:dyDescent="0.35">
      <c r="A383" t="s">
        <v>24</v>
      </c>
      <c r="B383">
        <v>2017</v>
      </c>
      <c r="C383" t="s">
        <v>12</v>
      </c>
      <c r="D383" t="s">
        <v>13</v>
      </c>
      <c r="E383">
        <v>56881.856985910388</v>
      </c>
    </row>
    <row r="384" spans="1:5" x14ac:dyDescent="0.35">
      <c r="A384" t="s">
        <v>24</v>
      </c>
      <c r="B384">
        <v>2017</v>
      </c>
      <c r="C384" t="s">
        <v>14</v>
      </c>
      <c r="D384" t="s">
        <v>15</v>
      </c>
      <c r="E384">
        <v>1.94864309065653</v>
      </c>
    </row>
    <row r="385" spans="1:5" x14ac:dyDescent="0.35">
      <c r="A385" t="s">
        <v>24</v>
      </c>
      <c r="B385">
        <v>2017</v>
      </c>
      <c r="C385" t="s">
        <v>16</v>
      </c>
      <c r="D385" t="s">
        <v>17</v>
      </c>
      <c r="E385">
        <v>86.545048847676796</v>
      </c>
    </row>
    <row r="386" spans="1:5" x14ac:dyDescent="0.35">
      <c r="A386" t="s">
        <v>24</v>
      </c>
      <c r="B386">
        <v>2017</v>
      </c>
      <c r="C386" t="s">
        <v>18</v>
      </c>
      <c r="D386" t="s">
        <v>19</v>
      </c>
      <c r="E386">
        <v>82.500000000000014</v>
      </c>
    </row>
    <row r="387" spans="1:5" x14ac:dyDescent="0.35">
      <c r="A387" t="s">
        <v>24</v>
      </c>
      <c r="B387">
        <v>2017</v>
      </c>
      <c r="C387" t="s">
        <v>20</v>
      </c>
      <c r="D387" t="s">
        <v>21</v>
      </c>
      <c r="E387">
        <v>24592588</v>
      </c>
    </row>
    <row r="388" spans="1:5" x14ac:dyDescent="0.35">
      <c r="A388" t="s">
        <v>24</v>
      </c>
      <c r="B388">
        <v>2017</v>
      </c>
      <c r="C388" t="s">
        <v>22</v>
      </c>
      <c r="D388" t="s">
        <v>23</v>
      </c>
      <c r="E388">
        <v>42.035413525185398</v>
      </c>
    </row>
    <row r="389" spans="1:5" x14ac:dyDescent="0.35">
      <c r="A389" t="s">
        <v>24</v>
      </c>
      <c r="B389">
        <v>2018</v>
      </c>
      <c r="C389" t="s">
        <v>6</v>
      </c>
      <c r="D389" t="s">
        <v>7</v>
      </c>
      <c r="E389">
        <v>100</v>
      </c>
    </row>
    <row r="390" spans="1:5" x14ac:dyDescent="0.35">
      <c r="A390" t="s">
        <v>24</v>
      </c>
      <c r="B390">
        <v>2018</v>
      </c>
      <c r="C390" t="s">
        <v>8</v>
      </c>
      <c r="D390" t="s">
        <v>9</v>
      </c>
      <c r="E390">
        <v>1467158231105.0986</v>
      </c>
    </row>
    <row r="391" spans="1:5" x14ac:dyDescent="0.35">
      <c r="A391" t="s">
        <v>24</v>
      </c>
      <c r="B391">
        <v>2018</v>
      </c>
      <c r="C391" t="s">
        <v>10</v>
      </c>
      <c r="D391" t="s">
        <v>11</v>
      </c>
      <c r="E391">
        <v>2.874170394995005</v>
      </c>
    </row>
    <row r="392" spans="1:5" x14ac:dyDescent="0.35">
      <c r="A392" t="s">
        <v>24</v>
      </c>
      <c r="B392">
        <v>2018</v>
      </c>
      <c r="C392" t="s">
        <v>12</v>
      </c>
      <c r="D392" t="s">
        <v>13</v>
      </c>
      <c r="E392">
        <v>57647.845506810496</v>
      </c>
    </row>
    <row r="393" spans="1:5" x14ac:dyDescent="0.35">
      <c r="A393" t="s">
        <v>24</v>
      </c>
      <c r="B393">
        <v>2018</v>
      </c>
      <c r="C393" t="s">
        <v>14</v>
      </c>
      <c r="D393" t="s">
        <v>15</v>
      </c>
      <c r="E393">
        <v>1.9114000281857899</v>
      </c>
    </row>
    <row r="394" spans="1:5" x14ac:dyDescent="0.35">
      <c r="A394" t="s">
        <v>24</v>
      </c>
      <c r="B394">
        <v>2018</v>
      </c>
      <c r="C394" t="s">
        <v>16</v>
      </c>
      <c r="D394" t="s">
        <v>17</v>
      </c>
      <c r="E394">
        <v>90.008201600000007</v>
      </c>
    </row>
    <row r="395" spans="1:5" x14ac:dyDescent="0.35">
      <c r="A395" t="s">
        <v>24</v>
      </c>
      <c r="B395">
        <v>2018</v>
      </c>
      <c r="C395" t="s">
        <v>18</v>
      </c>
      <c r="D395" t="s">
        <v>19</v>
      </c>
      <c r="E395">
        <v>82.748780487804893</v>
      </c>
    </row>
    <row r="396" spans="1:5" x14ac:dyDescent="0.35">
      <c r="A396" t="s">
        <v>24</v>
      </c>
      <c r="B396">
        <v>2018</v>
      </c>
      <c r="C396" t="s">
        <v>20</v>
      </c>
      <c r="D396" t="s">
        <v>21</v>
      </c>
      <c r="E396">
        <v>24963258</v>
      </c>
    </row>
    <row r="397" spans="1:5" x14ac:dyDescent="0.35">
      <c r="A397" t="s">
        <v>24</v>
      </c>
      <c r="B397">
        <v>2018</v>
      </c>
      <c r="C397" t="s">
        <v>22</v>
      </c>
      <c r="D397" t="s">
        <v>23</v>
      </c>
      <c r="E397">
        <v>43.573225364521839</v>
      </c>
    </row>
    <row r="398" spans="1:5" x14ac:dyDescent="0.35">
      <c r="A398" t="s">
        <v>24</v>
      </c>
      <c r="B398">
        <v>2019</v>
      </c>
      <c r="C398" t="s">
        <v>6</v>
      </c>
      <c r="D398" t="s">
        <v>7</v>
      </c>
      <c r="E398">
        <v>100</v>
      </c>
    </row>
    <row r="399" spans="1:5" x14ac:dyDescent="0.35">
      <c r="A399" t="s">
        <v>24</v>
      </c>
      <c r="B399">
        <v>2019</v>
      </c>
      <c r="C399" t="s">
        <v>8</v>
      </c>
      <c r="D399" t="s">
        <v>9</v>
      </c>
      <c r="E399">
        <v>1499347932643.9536</v>
      </c>
    </row>
    <row r="400" spans="1:5" x14ac:dyDescent="0.35">
      <c r="A400" t="s">
        <v>24</v>
      </c>
      <c r="B400">
        <v>2019</v>
      </c>
      <c r="C400" t="s">
        <v>10</v>
      </c>
      <c r="D400" t="s">
        <v>11</v>
      </c>
      <c r="E400">
        <v>2.1940170362271658</v>
      </c>
    </row>
    <row r="401" spans="1:5" x14ac:dyDescent="0.35">
      <c r="A401" t="s">
        <v>24</v>
      </c>
      <c r="B401">
        <v>2019</v>
      </c>
      <c r="C401" t="s">
        <v>12</v>
      </c>
      <c r="D401" t="s">
        <v>13</v>
      </c>
      <c r="E401">
        <v>58048.618842083139</v>
      </c>
    </row>
    <row r="402" spans="1:5" x14ac:dyDescent="0.35">
      <c r="A402" t="s">
        <v>24</v>
      </c>
      <c r="B402">
        <v>2019</v>
      </c>
      <c r="C402" t="s">
        <v>14</v>
      </c>
      <c r="D402" t="s">
        <v>15</v>
      </c>
      <c r="E402">
        <v>1.610770929127</v>
      </c>
    </row>
    <row r="403" spans="1:5" x14ac:dyDescent="0.35">
      <c r="A403" t="s">
        <v>24</v>
      </c>
      <c r="B403">
        <v>2019</v>
      </c>
      <c r="C403" t="s">
        <v>16</v>
      </c>
      <c r="D403" t="s">
        <v>17</v>
      </c>
      <c r="E403">
        <v>93.609901429999994</v>
      </c>
    </row>
    <row r="404" spans="1:5" x14ac:dyDescent="0.35">
      <c r="A404" t="s">
        <v>24</v>
      </c>
      <c r="B404">
        <v>2019</v>
      </c>
      <c r="C404" t="s">
        <v>18</v>
      </c>
      <c r="D404" t="s">
        <v>19</v>
      </c>
      <c r="E404">
        <v>82.9</v>
      </c>
    </row>
    <row r="405" spans="1:5" x14ac:dyDescent="0.35">
      <c r="A405" t="s">
        <v>24</v>
      </c>
      <c r="B405">
        <v>2019</v>
      </c>
      <c r="C405" t="s">
        <v>20</v>
      </c>
      <c r="D405" t="s">
        <v>21</v>
      </c>
      <c r="E405">
        <v>25334826</v>
      </c>
    </row>
    <row r="406" spans="1:5" x14ac:dyDescent="0.35">
      <c r="A406" t="s">
        <v>24</v>
      </c>
      <c r="B406">
        <v>2019</v>
      </c>
      <c r="C406" t="s">
        <v>22</v>
      </c>
      <c r="D406" t="s">
        <v>23</v>
      </c>
      <c r="E406">
        <v>46.001682705217149</v>
      </c>
    </row>
    <row r="407" spans="1:5" x14ac:dyDescent="0.35">
      <c r="A407" t="s">
        <v>24</v>
      </c>
      <c r="B407">
        <v>2020</v>
      </c>
      <c r="C407" t="s">
        <v>6</v>
      </c>
      <c r="D407" t="s">
        <v>7</v>
      </c>
      <c r="E407">
        <v>100</v>
      </c>
    </row>
    <row r="408" spans="1:5" x14ac:dyDescent="0.35">
      <c r="A408" t="s">
        <v>24</v>
      </c>
      <c r="B408">
        <v>2020</v>
      </c>
      <c r="C408" t="s">
        <v>8</v>
      </c>
      <c r="D408" t="s">
        <v>9</v>
      </c>
      <c r="E408">
        <v>1497345824797.3398</v>
      </c>
    </row>
    <row r="409" spans="1:5" x14ac:dyDescent="0.35">
      <c r="A409" t="s">
        <v>24</v>
      </c>
      <c r="B409">
        <v>2020</v>
      </c>
      <c r="C409" t="s">
        <v>10</v>
      </c>
      <c r="D409" t="s">
        <v>11</v>
      </c>
      <c r="E409">
        <v>-0.13353190430477468</v>
      </c>
    </row>
    <row r="410" spans="1:5" x14ac:dyDescent="0.35">
      <c r="A410" t="s">
        <v>24</v>
      </c>
      <c r="B410">
        <v>2020</v>
      </c>
      <c r="C410" t="s">
        <v>12</v>
      </c>
      <c r="D410" t="s">
        <v>13</v>
      </c>
      <c r="E410">
        <v>57260.465053010841</v>
      </c>
    </row>
    <row r="411" spans="1:5" x14ac:dyDescent="0.35">
      <c r="A411" t="s">
        <v>24</v>
      </c>
      <c r="B411">
        <v>2020</v>
      </c>
      <c r="C411" t="s">
        <v>14</v>
      </c>
      <c r="D411" t="s">
        <v>15</v>
      </c>
      <c r="E411">
        <v>0.846900734607273</v>
      </c>
    </row>
    <row r="412" spans="1:5" x14ac:dyDescent="0.35">
      <c r="A412" t="s">
        <v>24</v>
      </c>
      <c r="B412">
        <v>2020</v>
      </c>
      <c r="C412" t="s">
        <v>16</v>
      </c>
      <c r="D412" t="s">
        <v>17</v>
      </c>
      <c r="E412">
        <v>94.693496699999997</v>
      </c>
    </row>
    <row r="413" spans="1:5" x14ac:dyDescent="0.35">
      <c r="A413" t="s">
        <v>24</v>
      </c>
      <c r="B413">
        <v>2020</v>
      </c>
      <c r="C413" t="s">
        <v>18</v>
      </c>
      <c r="D413" t="s">
        <v>19</v>
      </c>
      <c r="E413">
        <v>83.2</v>
      </c>
    </row>
    <row r="414" spans="1:5" x14ac:dyDescent="0.35">
      <c r="A414" t="s">
        <v>24</v>
      </c>
      <c r="B414">
        <v>2020</v>
      </c>
      <c r="C414" t="s">
        <v>20</v>
      </c>
      <c r="D414" t="s">
        <v>21</v>
      </c>
      <c r="E414">
        <v>25649248</v>
      </c>
    </row>
    <row r="415" spans="1:5" x14ac:dyDescent="0.35">
      <c r="A415" t="s">
        <v>24</v>
      </c>
      <c r="B415">
        <v>2020</v>
      </c>
      <c r="C415" t="s">
        <v>22</v>
      </c>
      <c r="D415" t="s">
        <v>23</v>
      </c>
      <c r="E415">
        <v>44.499564103879024</v>
      </c>
    </row>
    <row r="416" spans="1:5" x14ac:dyDescent="0.35">
      <c r="A416" t="s">
        <v>24</v>
      </c>
      <c r="B416">
        <v>2021</v>
      </c>
      <c r="C416" t="s">
        <v>6</v>
      </c>
      <c r="D416" t="s">
        <v>7</v>
      </c>
      <c r="E416">
        <v>100</v>
      </c>
    </row>
    <row r="417" spans="1:5" x14ac:dyDescent="0.35">
      <c r="A417" t="s">
        <v>24</v>
      </c>
      <c r="B417">
        <v>2021</v>
      </c>
      <c r="C417" t="s">
        <v>8</v>
      </c>
      <c r="D417" t="s">
        <v>9</v>
      </c>
      <c r="E417">
        <v>1527396783519.6814</v>
      </c>
    </row>
    <row r="418" spans="1:5" x14ac:dyDescent="0.35">
      <c r="A418" t="s">
        <v>24</v>
      </c>
      <c r="B418">
        <v>2021</v>
      </c>
      <c r="C418" t="s">
        <v>10</v>
      </c>
      <c r="D418" t="s">
        <v>11</v>
      </c>
      <c r="E418">
        <v>2.0069484433503391</v>
      </c>
    </row>
    <row r="419" spans="1:5" x14ac:dyDescent="0.35">
      <c r="A419" t="s">
        <v>24</v>
      </c>
      <c r="B419">
        <v>2021</v>
      </c>
      <c r="C419" t="s">
        <v>12</v>
      </c>
      <c r="D419" t="s">
        <v>13</v>
      </c>
      <c r="E419">
        <v>58327.414684232484</v>
      </c>
    </row>
    <row r="420" spans="1:5" x14ac:dyDescent="0.35">
      <c r="A420" t="s">
        <v>24</v>
      </c>
      <c r="B420">
        <v>2021</v>
      </c>
      <c r="C420" t="s">
        <v>14</v>
      </c>
      <c r="D420" t="s">
        <v>15</v>
      </c>
      <c r="E420">
        <v>2.8639128470931801</v>
      </c>
    </row>
    <row r="421" spans="1:5" x14ac:dyDescent="0.35">
      <c r="A421" t="s">
        <v>24</v>
      </c>
      <c r="B421">
        <v>2021</v>
      </c>
      <c r="C421" t="s">
        <v>16</v>
      </c>
      <c r="D421" t="s">
        <v>17</v>
      </c>
      <c r="E421">
        <v>96.972198489999997</v>
      </c>
    </row>
    <row r="422" spans="1:5" x14ac:dyDescent="0.35">
      <c r="A422" t="s">
        <v>24</v>
      </c>
      <c r="B422">
        <v>2021</v>
      </c>
      <c r="C422" t="s">
        <v>18</v>
      </c>
      <c r="D422" t="s">
        <v>19</v>
      </c>
      <c r="E422">
        <v>83.3</v>
      </c>
    </row>
    <row r="423" spans="1:5" x14ac:dyDescent="0.35">
      <c r="A423" t="s">
        <v>24</v>
      </c>
      <c r="B423">
        <v>2021</v>
      </c>
      <c r="C423" t="s">
        <v>20</v>
      </c>
      <c r="D423" t="s">
        <v>21</v>
      </c>
      <c r="E423">
        <v>25685412</v>
      </c>
    </row>
    <row r="424" spans="1:5" x14ac:dyDescent="0.35">
      <c r="A424" t="s">
        <v>24</v>
      </c>
      <c r="B424">
        <v>2021</v>
      </c>
      <c r="C424" t="s">
        <v>22</v>
      </c>
      <c r="D424" t="s">
        <v>23</v>
      </c>
      <c r="E424">
        <v>40.202235939059491</v>
      </c>
    </row>
    <row r="425" spans="1:5" x14ac:dyDescent="0.35">
      <c r="A425" t="s">
        <v>24</v>
      </c>
      <c r="B425">
        <v>2022</v>
      </c>
      <c r="C425" t="s">
        <v>6</v>
      </c>
      <c r="D425" t="s">
        <v>7</v>
      </c>
      <c r="E425">
        <v>100</v>
      </c>
    </row>
    <row r="426" spans="1:5" x14ac:dyDescent="0.35">
      <c r="A426" t="s">
        <v>24</v>
      </c>
      <c r="B426">
        <v>2022</v>
      </c>
      <c r="C426" t="s">
        <v>8</v>
      </c>
      <c r="D426" t="s">
        <v>9</v>
      </c>
      <c r="E426">
        <v>1592357665099.4309</v>
      </c>
    </row>
    <row r="427" spans="1:5" x14ac:dyDescent="0.35">
      <c r="A427" t="s">
        <v>24</v>
      </c>
      <c r="B427">
        <v>2022</v>
      </c>
      <c r="C427" t="s">
        <v>10</v>
      </c>
      <c r="D427" t="s">
        <v>11</v>
      </c>
      <c r="E427">
        <v>4.2530455923873234</v>
      </c>
    </row>
    <row r="428" spans="1:5" x14ac:dyDescent="0.35">
      <c r="A428" t="s">
        <v>24</v>
      </c>
      <c r="B428">
        <v>2022</v>
      </c>
      <c r="C428" t="s">
        <v>12</v>
      </c>
      <c r="D428" t="s">
        <v>13</v>
      </c>
      <c r="E428">
        <v>60029.13291907325</v>
      </c>
    </row>
    <row r="429" spans="1:5" x14ac:dyDescent="0.35">
      <c r="A429" t="s">
        <v>24</v>
      </c>
      <c r="B429">
        <v>2022</v>
      </c>
      <c r="C429" t="s">
        <v>14</v>
      </c>
      <c r="D429" t="s">
        <v>15</v>
      </c>
      <c r="E429">
        <v>6.5940965871784103</v>
      </c>
    </row>
    <row r="430" spans="1:5" x14ac:dyDescent="0.35">
      <c r="A430" t="s">
        <v>24</v>
      </c>
      <c r="B430">
        <v>2022</v>
      </c>
      <c r="C430" t="s">
        <v>16</v>
      </c>
      <c r="D430" t="s">
        <v>17</v>
      </c>
      <c r="E430">
        <v>96.11940002</v>
      </c>
    </row>
    <row r="431" spans="1:5" x14ac:dyDescent="0.35">
      <c r="A431" t="s">
        <v>24</v>
      </c>
      <c r="B431">
        <v>2022</v>
      </c>
      <c r="C431" t="s">
        <v>18</v>
      </c>
      <c r="D431" t="s">
        <v>19</v>
      </c>
      <c r="E431">
        <v>83.2</v>
      </c>
    </row>
    <row r="432" spans="1:5" x14ac:dyDescent="0.35">
      <c r="A432" t="s">
        <v>24</v>
      </c>
      <c r="B432">
        <v>2022</v>
      </c>
      <c r="C432" t="s">
        <v>20</v>
      </c>
      <c r="D432" t="s">
        <v>21</v>
      </c>
      <c r="E432">
        <v>26018721</v>
      </c>
    </row>
    <row r="433" spans="1:5" x14ac:dyDescent="0.35">
      <c r="A433" t="s">
        <v>24</v>
      </c>
      <c r="B433">
        <v>2022</v>
      </c>
      <c r="C433" t="s">
        <v>22</v>
      </c>
      <c r="D433" t="s">
        <v>23</v>
      </c>
      <c r="E433">
        <v>45.694641880575219</v>
      </c>
    </row>
    <row r="434" spans="1:5" x14ac:dyDescent="0.35">
      <c r="A434" t="s">
        <v>24</v>
      </c>
      <c r="B434">
        <v>2023</v>
      </c>
      <c r="C434" t="s">
        <v>6</v>
      </c>
      <c r="D434" t="s">
        <v>7</v>
      </c>
      <c r="E434">
        <v>100</v>
      </c>
    </row>
    <row r="435" spans="1:5" x14ac:dyDescent="0.35">
      <c r="A435" t="s">
        <v>24</v>
      </c>
      <c r="B435">
        <v>2023</v>
      </c>
      <c r="C435" t="s">
        <v>8</v>
      </c>
      <c r="D435" t="s">
        <v>9</v>
      </c>
      <c r="E435">
        <v>1649424913623.6006</v>
      </c>
    </row>
    <row r="436" spans="1:5" x14ac:dyDescent="0.35">
      <c r="A436" t="s">
        <v>24</v>
      </c>
      <c r="B436">
        <v>2023</v>
      </c>
      <c r="C436" t="s">
        <v>10</v>
      </c>
      <c r="D436" t="s">
        <v>11</v>
      </c>
      <c r="E436">
        <v>3.5838210079898118</v>
      </c>
    </row>
    <row r="437" spans="1:5" x14ac:dyDescent="0.35">
      <c r="A437" t="s">
        <v>24</v>
      </c>
      <c r="B437">
        <v>2023</v>
      </c>
      <c r="C437" t="s">
        <v>12</v>
      </c>
      <c r="D437" t="s">
        <v>13</v>
      </c>
      <c r="E437">
        <v>60684.959620488291</v>
      </c>
    </row>
    <row r="438" spans="1:5" x14ac:dyDescent="0.35">
      <c r="A438" t="s">
        <v>24</v>
      </c>
      <c r="B438">
        <v>2023</v>
      </c>
      <c r="C438" t="s">
        <v>14</v>
      </c>
      <c r="D438" t="s">
        <v>15</v>
      </c>
      <c r="E438">
        <v>5.59701792296707</v>
      </c>
    </row>
    <row r="439" spans="1:5" x14ac:dyDescent="0.35">
      <c r="A439" t="s">
        <v>24</v>
      </c>
      <c r="B439">
        <v>2023</v>
      </c>
      <c r="C439" t="s">
        <v>16</v>
      </c>
      <c r="D439" t="s">
        <v>17</v>
      </c>
      <c r="E439">
        <v>96.116096499999998</v>
      </c>
    </row>
    <row r="440" spans="1:5" x14ac:dyDescent="0.35">
      <c r="A440" t="s">
        <v>24</v>
      </c>
      <c r="B440">
        <v>2023</v>
      </c>
      <c r="C440" t="s">
        <v>18</v>
      </c>
      <c r="D440" t="s">
        <v>19</v>
      </c>
      <c r="E440">
        <v>83.051219512195132</v>
      </c>
    </row>
    <row r="441" spans="1:5" x14ac:dyDescent="0.35">
      <c r="A441" t="s">
        <v>24</v>
      </c>
      <c r="B441">
        <v>2023</v>
      </c>
      <c r="C441" t="s">
        <v>20</v>
      </c>
      <c r="D441" t="s">
        <v>21</v>
      </c>
      <c r="E441">
        <v>26659922</v>
      </c>
    </row>
    <row r="442" spans="1:5" x14ac:dyDescent="0.35">
      <c r="A442" t="s">
        <v>24</v>
      </c>
      <c r="B442">
        <v>2023</v>
      </c>
      <c r="C442" t="s">
        <v>22</v>
      </c>
      <c r="D442" t="s">
        <v>23</v>
      </c>
      <c r="E442">
        <v>49.044339318427966</v>
      </c>
    </row>
    <row r="443" spans="1:5" x14ac:dyDescent="0.35">
      <c r="A443" t="s">
        <v>24</v>
      </c>
      <c r="B443">
        <v>2024</v>
      </c>
      <c r="C443" t="s">
        <v>6</v>
      </c>
      <c r="D443" t="s">
        <v>7</v>
      </c>
      <c r="E443">
        <v>100</v>
      </c>
    </row>
    <row r="444" spans="1:5" x14ac:dyDescent="0.35">
      <c r="A444" t="s">
        <v>24</v>
      </c>
      <c r="B444">
        <v>2024</v>
      </c>
      <c r="C444" t="s">
        <v>8</v>
      </c>
      <c r="D444" t="s">
        <v>9</v>
      </c>
      <c r="E444">
        <v>1672078242948.2178</v>
      </c>
    </row>
    <row r="445" spans="1:5" x14ac:dyDescent="0.35">
      <c r="A445" t="s">
        <v>24</v>
      </c>
      <c r="B445">
        <v>2024</v>
      </c>
      <c r="C445" t="s">
        <v>10</v>
      </c>
      <c r="D445" t="s">
        <v>11</v>
      </c>
      <c r="E445">
        <v>1.3734077336597466</v>
      </c>
    </row>
    <row r="446" spans="1:5" x14ac:dyDescent="0.35">
      <c r="A446" t="s">
        <v>24</v>
      </c>
      <c r="B446">
        <v>2024</v>
      </c>
      <c r="C446" t="s">
        <v>12</v>
      </c>
      <c r="D446" t="s">
        <v>13</v>
      </c>
      <c r="E446">
        <v>60309.583177233944</v>
      </c>
    </row>
    <row r="447" spans="1:5" x14ac:dyDescent="0.35">
      <c r="A447" t="s">
        <v>24</v>
      </c>
      <c r="B447">
        <v>2024</v>
      </c>
      <c r="C447" t="s">
        <v>14</v>
      </c>
      <c r="D447" t="s">
        <v>15</v>
      </c>
      <c r="E447">
        <v>3.16656665428797</v>
      </c>
    </row>
    <row r="448" spans="1:5" x14ac:dyDescent="0.35">
      <c r="A448" t="s">
        <v>24</v>
      </c>
      <c r="B448">
        <v>2024</v>
      </c>
      <c r="C448" t="s">
        <v>16</v>
      </c>
      <c r="D448" t="s">
        <v>17</v>
      </c>
      <c r="E448">
        <v>96.131401060000002</v>
      </c>
    </row>
    <row r="449" spans="1:5" x14ac:dyDescent="0.35">
      <c r="A449" t="s">
        <v>24</v>
      </c>
      <c r="B449">
        <v>2024</v>
      </c>
      <c r="C449" t="s">
        <v>18</v>
      </c>
      <c r="D449" t="s">
        <v>19</v>
      </c>
      <c r="E449">
        <v>83.051219512195132</v>
      </c>
    </row>
    <row r="450" spans="1:5" x14ac:dyDescent="0.35">
      <c r="A450" t="s">
        <v>24</v>
      </c>
      <c r="B450">
        <v>2024</v>
      </c>
      <c r="C450" t="s">
        <v>20</v>
      </c>
      <c r="D450" t="s">
        <v>21</v>
      </c>
      <c r="E450">
        <v>27194286</v>
      </c>
    </row>
    <row r="451" spans="1:5" x14ac:dyDescent="0.35">
      <c r="A451" t="s">
        <v>24</v>
      </c>
      <c r="B451">
        <v>2024</v>
      </c>
      <c r="C451" t="s">
        <v>22</v>
      </c>
      <c r="D451" t="s">
        <v>23</v>
      </c>
      <c r="E451">
        <v>47.14538110651953</v>
      </c>
    </row>
    <row r="452" spans="1:5" x14ac:dyDescent="0.35">
      <c r="A452" t="s">
        <v>25</v>
      </c>
      <c r="B452">
        <v>2000</v>
      </c>
      <c r="C452" t="s">
        <v>6</v>
      </c>
      <c r="D452" t="s">
        <v>7</v>
      </c>
      <c r="E452">
        <v>94.4</v>
      </c>
    </row>
    <row r="453" spans="1:5" x14ac:dyDescent="0.35">
      <c r="A453" t="s">
        <v>25</v>
      </c>
      <c r="B453">
        <v>2000</v>
      </c>
      <c r="C453" t="s">
        <v>8</v>
      </c>
      <c r="D453" t="s">
        <v>9</v>
      </c>
      <c r="E453">
        <v>1186419100640.6101</v>
      </c>
    </row>
    <row r="454" spans="1:5" x14ac:dyDescent="0.35">
      <c r="A454" t="s">
        <v>25</v>
      </c>
      <c r="B454">
        <v>2000</v>
      </c>
      <c r="C454" t="s">
        <v>10</v>
      </c>
      <c r="D454" t="s">
        <v>11</v>
      </c>
      <c r="E454">
        <v>4.3879494474561795</v>
      </c>
    </row>
    <row r="455" spans="1:5" x14ac:dyDescent="0.35">
      <c r="A455" t="s">
        <v>25</v>
      </c>
      <c r="B455">
        <v>2000</v>
      </c>
      <c r="C455" t="s">
        <v>12</v>
      </c>
      <c r="D455" t="s">
        <v>13</v>
      </c>
      <c r="E455">
        <v>14005.347187423129</v>
      </c>
    </row>
    <row r="456" spans="1:5" x14ac:dyDescent="0.35">
      <c r="A456" t="s">
        <v>25</v>
      </c>
      <c r="B456">
        <v>2000</v>
      </c>
      <c r="C456" t="s">
        <v>14</v>
      </c>
      <c r="D456" t="s">
        <v>15</v>
      </c>
      <c r="E456">
        <v>7.0441410594726577</v>
      </c>
    </row>
    <row r="457" spans="1:5" x14ac:dyDescent="0.35">
      <c r="A457" t="s">
        <v>25</v>
      </c>
      <c r="B457">
        <v>2000</v>
      </c>
      <c r="C457" t="s">
        <v>16</v>
      </c>
      <c r="D457" t="s">
        <v>17</v>
      </c>
      <c r="E457">
        <v>2.8706851585410802</v>
      </c>
    </row>
    <row r="458" spans="1:5" x14ac:dyDescent="0.35">
      <c r="A458" t="s">
        <v>25</v>
      </c>
      <c r="B458">
        <v>2000</v>
      </c>
      <c r="C458" t="s">
        <v>18</v>
      </c>
      <c r="D458" t="s">
        <v>19</v>
      </c>
      <c r="E458">
        <v>69.584000000000003</v>
      </c>
    </row>
    <row r="459" spans="1:5" x14ac:dyDescent="0.35">
      <c r="A459" t="s">
        <v>25</v>
      </c>
      <c r="B459">
        <v>2000</v>
      </c>
      <c r="C459" t="s">
        <v>20</v>
      </c>
      <c r="D459" t="s">
        <v>21</v>
      </c>
      <c r="E459">
        <v>174018282</v>
      </c>
    </row>
    <row r="460" spans="1:5" x14ac:dyDescent="0.35">
      <c r="A460" t="s">
        <v>25</v>
      </c>
      <c r="B460">
        <v>2000</v>
      </c>
      <c r="C460" t="s">
        <v>22</v>
      </c>
      <c r="D460" t="s">
        <v>23</v>
      </c>
      <c r="E460">
        <v>22.639761356794075</v>
      </c>
    </row>
    <row r="461" spans="1:5" x14ac:dyDescent="0.35">
      <c r="A461" t="s">
        <v>25</v>
      </c>
      <c r="B461">
        <v>2001</v>
      </c>
      <c r="C461" t="s">
        <v>6</v>
      </c>
      <c r="D461" t="s">
        <v>7</v>
      </c>
      <c r="E461">
        <v>96</v>
      </c>
    </row>
    <row r="462" spans="1:5" x14ac:dyDescent="0.35">
      <c r="A462" t="s">
        <v>25</v>
      </c>
      <c r="B462">
        <v>2001</v>
      </c>
      <c r="C462" t="s">
        <v>8</v>
      </c>
      <c r="D462" t="s">
        <v>9</v>
      </c>
      <c r="E462">
        <v>1202909097020.6729</v>
      </c>
    </row>
    <row r="463" spans="1:5" x14ac:dyDescent="0.35">
      <c r="A463" t="s">
        <v>25</v>
      </c>
      <c r="B463">
        <v>2001</v>
      </c>
      <c r="C463" t="s">
        <v>10</v>
      </c>
      <c r="D463" t="s">
        <v>11</v>
      </c>
      <c r="E463">
        <v>1.3898964009563741</v>
      </c>
    </row>
    <row r="464" spans="1:5" x14ac:dyDescent="0.35">
      <c r="A464" t="s">
        <v>25</v>
      </c>
      <c r="B464">
        <v>2001</v>
      </c>
      <c r="C464" t="s">
        <v>12</v>
      </c>
      <c r="D464" t="s">
        <v>13</v>
      </c>
      <c r="E464">
        <v>14016.13137722363</v>
      </c>
    </row>
    <row r="465" spans="1:5" x14ac:dyDescent="0.35">
      <c r="A465" t="s">
        <v>25</v>
      </c>
      <c r="B465">
        <v>2001</v>
      </c>
      <c r="C465" t="s">
        <v>14</v>
      </c>
      <c r="D465" t="s">
        <v>15</v>
      </c>
      <c r="E465">
        <v>6.8403590248752328</v>
      </c>
    </row>
    <row r="466" spans="1:5" x14ac:dyDescent="0.35">
      <c r="A466" t="s">
        <v>25</v>
      </c>
      <c r="B466">
        <v>2001</v>
      </c>
      <c r="C466" t="s">
        <v>16</v>
      </c>
      <c r="D466" t="s">
        <v>17</v>
      </c>
      <c r="E466">
        <v>4.5284948690285098</v>
      </c>
    </row>
    <row r="467" spans="1:5" x14ac:dyDescent="0.35">
      <c r="A467" t="s">
        <v>25</v>
      </c>
      <c r="B467">
        <v>2001</v>
      </c>
      <c r="C467" t="s">
        <v>18</v>
      </c>
      <c r="D467" t="s">
        <v>19</v>
      </c>
      <c r="E467">
        <v>69.98</v>
      </c>
    </row>
    <row r="468" spans="1:5" x14ac:dyDescent="0.35">
      <c r="A468" t="s">
        <v>25</v>
      </c>
      <c r="B468">
        <v>2001</v>
      </c>
      <c r="C468" t="s">
        <v>20</v>
      </c>
      <c r="D468" t="s">
        <v>21</v>
      </c>
      <c r="E468">
        <v>176301203</v>
      </c>
    </row>
    <row r="469" spans="1:5" x14ac:dyDescent="0.35">
      <c r="A469" t="s">
        <v>25</v>
      </c>
      <c r="B469">
        <v>2001</v>
      </c>
      <c r="C469" t="s">
        <v>22</v>
      </c>
      <c r="D469" t="s">
        <v>23</v>
      </c>
      <c r="E469">
        <v>26.936285022064038</v>
      </c>
    </row>
    <row r="470" spans="1:5" x14ac:dyDescent="0.35">
      <c r="A470" t="s">
        <v>25</v>
      </c>
      <c r="B470">
        <v>2002</v>
      </c>
      <c r="C470" t="s">
        <v>6</v>
      </c>
      <c r="D470" t="s">
        <v>7</v>
      </c>
      <c r="E470">
        <v>96.7</v>
      </c>
    </row>
    <row r="471" spans="1:5" x14ac:dyDescent="0.35">
      <c r="A471" t="s">
        <v>25</v>
      </c>
      <c r="B471">
        <v>2002</v>
      </c>
      <c r="C471" t="s">
        <v>8</v>
      </c>
      <c r="D471" t="s">
        <v>9</v>
      </c>
      <c r="E471">
        <v>1239639467497.7605</v>
      </c>
    </row>
    <row r="472" spans="1:5" x14ac:dyDescent="0.35">
      <c r="A472" t="s">
        <v>25</v>
      </c>
      <c r="B472">
        <v>2002</v>
      </c>
      <c r="C472" t="s">
        <v>10</v>
      </c>
      <c r="D472" t="s">
        <v>11</v>
      </c>
      <c r="E472">
        <v>3.0534618590931188</v>
      </c>
    </row>
    <row r="473" spans="1:5" x14ac:dyDescent="0.35">
      <c r="A473" t="s">
        <v>25</v>
      </c>
      <c r="B473">
        <v>2002</v>
      </c>
      <c r="C473" t="s">
        <v>12</v>
      </c>
      <c r="D473" t="s">
        <v>13</v>
      </c>
      <c r="E473">
        <v>14265.904877029177</v>
      </c>
    </row>
    <row r="474" spans="1:5" x14ac:dyDescent="0.35">
      <c r="A474" t="s">
        <v>25</v>
      </c>
      <c r="B474">
        <v>2002</v>
      </c>
      <c r="C474" t="s">
        <v>14</v>
      </c>
      <c r="D474" t="s">
        <v>15</v>
      </c>
      <c r="E474">
        <v>8.4501643770833148</v>
      </c>
    </row>
    <row r="475" spans="1:5" x14ac:dyDescent="0.35">
      <c r="A475" t="s">
        <v>25</v>
      </c>
      <c r="B475">
        <v>2002</v>
      </c>
      <c r="C475" t="s">
        <v>16</v>
      </c>
      <c r="D475" t="s">
        <v>17</v>
      </c>
      <c r="E475">
        <v>9.1494250856074792</v>
      </c>
    </row>
    <row r="476" spans="1:5" x14ac:dyDescent="0.35">
      <c r="A476" t="s">
        <v>25</v>
      </c>
      <c r="B476">
        <v>2002</v>
      </c>
      <c r="C476" t="s">
        <v>18</v>
      </c>
      <c r="D476" t="s">
        <v>19</v>
      </c>
      <c r="E476">
        <v>70.396000000000001</v>
      </c>
    </row>
    <row r="477" spans="1:5" x14ac:dyDescent="0.35">
      <c r="A477" t="s">
        <v>25</v>
      </c>
      <c r="B477">
        <v>2002</v>
      </c>
      <c r="C477" t="s">
        <v>20</v>
      </c>
      <c r="D477" t="s">
        <v>21</v>
      </c>
      <c r="E477">
        <v>178503484</v>
      </c>
    </row>
    <row r="478" spans="1:5" x14ac:dyDescent="0.35">
      <c r="A478" t="s">
        <v>25</v>
      </c>
      <c r="B478">
        <v>2002</v>
      </c>
      <c r="C478" t="s">
        <v>22</v>
      </c>
      <c r="D478" t="s">
        <v>23</v>
      </c>
      <c r="E478">
        <v>27.618357402230938</v>
      </c>
    </row>
    <row r="479" spans="1:5" x14ac:dyDescent="0.35">
      <c r="A479" t="s">
        <v>25</v>
      </c>
      <c r="B479">
        <v>2003</v>
      </c>
      <c r="C479" t="s">
        <v>6</v>
      </c>
      <c r="D479" t="s">
        <v>7</v>
      </c>
      <c r="E479">
        <v>97</v>
      </c>
    </row>
    <row r="480" spans="1:5" x14ac:dyDescent="0.35">
      <c r="A480" t="s">
        <v>25</v>
      </c>
      <c r="B480">
        <v>2003</v>
      </c>
      <c r="C480" t="s">
        <v>8</v>
      </c>
      <c r="D480" t="s">
        <v>9</v>
      </c>
      <c r="E480">
        <v>1253781634016.7129</v>
      </c>
    </row>
    <row r="481" spans="1:5" x14ac:dyDescent="0.35">
      <c r="A481" t="s">
        <v>25</v>
      </c>
      <c r="B481">
        <v>2003</v>
      </c>
      <c r="C481" t="s">
        <v>10</v>
      </c>
      <c r="D481" t="s">
        <v>11</v>
      </c>
      <c r="E481">
        <v>1.1408289982488782</v>
      </c>
    </row>
    <row r="482" spans="1:5" x14ac:dyDescent="0.35">
      <c r="A482" t="s">
        <v>25</v>
      </c>
      <c r="B482">
        <v>2003</v>
      </c>
      <c r="C482" t="s">
        <v>12</v>
      </c>
      <c r="D482" t="s">
        <v>13</v>
      </c>
      <c r="E482">
        <v>14259.366408932197</v>
      </c>
    </row>
    <row r="483" spans="1:5" x14ac:dyDescent="0.35">
      <c r="A483" t="s">
        <v>25</v>
      </c>
      <c r="B483">
        <v>2003</v>
      </c>
      <c r="C483" t="s">
        <v>14</v>
      </c>
      <c r="D483" t="s">
        <v>15</v>
      </c>
      <c r="E483">
        <v>14.71491972281472</v>
      </c>
    </row>
    <row r="484" spans="1:5" x14ac:dyDescent="0.35">
      <c r="A484" t="s">
        <v>25</v>
      </c>
      <c r="B484">
        <v>2003</v>
      </c>
      <c r="C484" t="s">
        <v>16</v>
      </c>
      <c r="D484" t="s">
        <v>17</v>
      </c>
      <c r="E484">
        <v>13.2075861035303</v>
      </c>
    </row>
    <row r="485" spans="1:5" x14ac:dyDescent="0.35">
      <c r="A485" t="s">
        <v>25</v>
      </c>
      <c r="B485">
        <v>2003</v>
      </c>
      <c r="C485" t="s">
        <v>18</v>
      </c>
      <c r="D485" t="s">
        <v>19</v>
      </c>
      <c r="E485">
        <v>70.884</v>
      </c>
    </row>
    <row r="486" spans="1:5" x14ac:dyDescent="0.35">
      <c r="A486" t="s">
        <v>25</v>
      </c>
      <c r="B486">
        <v>2003</v>
      </c>
      <c r="C486" t="s">
        <v>20</v>
      </c>
      <c r="D486" t="s">
        <v>21</v>
      </c>
      <c r="E486">
        <v>180622688</v>
      </c>
    </row>
    <row r="487" spans="1:5" x14ac:dyDescent="0.35">
      <c r="A487" t="s">
        <v>25</v>
      </c>
      <c r="B487">
        <v>2003</v>
      </c>
      <c r="C487" t="s">
        <v>22</v>
      </c>
      <c r="D487" t="s">
        <v>23</v>
      </c>
      <c r="E487">
        <v>28.140384723159283</v>
      </c>
    </row>
    <row r="488" spans="1:5" x14ac:dyDescent="0.35">
      <c r="A488" t="s">
        <v>25</v>
      </c>
      <c r="B488">
        <v>2004</v>
      </c>
      <c r="C488" t="s">
        <v>6</v>
      </c>
      <c r="D488" t="s">
        <v>7</v>
      </c>
      <c r="E488">
        <v>96.8</v>
      </c>
    </row>
    <row r="489" spans="1:5" x14ac:dyDescent="0.35">
      <c r="A489" t="s">
        <v>25</v>
      </c>
      <c r="B489">
        <v>2004</v>
      </c>
      <c r="C489" t="s">
        <v>8</v>
      </c>
      <c r="D489" t="s">
        <v>9</v>
      </c>
      <c r="E489">
        <v>1325999012757.6345</v>
      </c>
    </row>
    <row r="490" spans="1:5" x14ac:dyDescent="0.35">
      <c r="A490" t="s">
        <v>25</v>
      </c>
      <c r="B490">
        <v>2004</v>
      </c>
      <c r="C490" t="s">
        <v>10</v>
      </c>
      <c r="D490" t="s">
        <v>11</v>
      </c>
      <c r="E490">
        <v>5.7599646367095403</v>
      </c>
    </row>
    <row r="491" spans="1:5" x14ac:dyDescent="0.35">
      <c r="A491" t="s">
        <v>25</v>
      </c>
      <c r="B491">
        <v>2004</v>
      </c>
      <c r="C491" t="s">
        <v>12</v>
      </c>
      <c r="D491" t="s">
        <v>13</v>
      </c>
      <c r="E491">
        <v>14911.260960859201</v>
      </c>
    </row>
    <row r="492" spans="1:5" x14ac:dyDescent="0.35">
      <c r="A492" t="s">
        <v>25</v>
      </c>
      <c r="B492">
        <v>2004</v>
      </c>
      <c r="C492" t="s">
        <v>14</v>
      </c>
      <c r="D492" t="s">
        <v>15</v>
      </c>
      <c r="E492">
        <v>6.5971850998596331</v>
      </c>
    </row>
    <row r="493" spans="1:5" x14ac:dyDescent="0.35">
      <c r="A493" t="s">
        <v>25</v>
      </c>
      <c r="B493">
        <v>2004</v>
      </c>
      <c r="C493" t="s">
        <v>16</v>
      </c>
      <c r="D493" t="s">
        <v>17</v>
      </c>
      <c r="E493">
        <v>19.073672274442</v>
      </c>
    </row>
    <row r="494" spans="1:5" x14ac:dyDescent="0.35">
      <c r="A494" t="s">
        <v>25</v>
      </c>
      <c r="B494">
        <v>2004</v>
      </c>
      <c r="C494" t="s">
        <v>18</v>
      </c>
      <c r="D494" t="s">
        <v>19</v>
      </c>
      <c r="E494">
        <v>71.361000000000004</v>
      </c>
    </row>
    <row r="495" spans="1:5" x14ac:dyDescent="0.35">
      <c r="A495" t="s">
        <v>25</v>
      </c>
      <c r="B495">
        <v>2004</v>
      </c>
      <c r="C495" t="s">
        <v>20</v>
      </c>
      <c r="D495" t="s">
        <v>21</v>
      </c>
      <c r="E495">
        <v>182675143</v>
      </c>
    </row>
    <row r="496" spans="1:5" x14ac:dyDescent="0.35">
      <c r="A496" t="s">
        <v>25</v>
      </c>
      <c r="B496">
        <v>2004</v>
      </c>
      <c r="C496" t="s">
        <v>22</v>
      </c>
      <c r="D496" t="s">
        <v>23</v>
      </c>
      <c r="E496">
        <v>29.678252478753542</v>
      </c>
    </row>
    <row r="497" spans="1:5" x14ac:dyDescent="0.35">
      <c r="A497" t="s">
        <v>25</v>
      </c>
      <c r="B497">
        <v>2005</v>
      </c>
      <c r="C497" t="s">
        <v>6</v>
      </c>
      <c r="D497" t="s">
        <v>7</v>
      </c>
      <c r="E497">
        <v>97.1</v>
      </c>
    </row>
    <row r="498" spans="1:5" x14ac:dyDescent="0.35">
      <c r="A498" t="s">
        <v>25</v>
      </c>
      <c r="B498">
        <v>2005</v>
      </c>
      <c r="C498" t="s">
        <v>8</v>
      </c>
      <c r="D498" t="s">
        <v>9</v>
      </c>
      <c r="E498">
        <v>1368459252277.7253</v>
      </c>
    </row>
    <row r="499" spans="1:5" x14ac:dyDescent="0.35">
      <c r="A499" t="s">
        <v>25</v>
      </c>
      <c r="B499">
        <v>2005</v>
      </c>
      <c r="C499" t="s">
        <v>10</v>
      </c>
      <c r="D499" t="s">
        <v>11</v>
      </c>
      <c r="E499">
        <v>3.2021320613043116</v>
      </c>
    </row>
    <row r="500" spans="1:5" x14ac:dyDescent="0.35">
      <c r="A500" t="s">
        <v>25</v>
      </c>
      <c r="B500">
        <v>2005</v>
      </c>
      <c r="C500" t="s">
        <v>12</v>
      </c>
      <c r="D500" t="s">
        <v>13</v>
      </c>
      <c r="E500">
        <v>15221.013828154135</v>
      </c>
    </row>
    <row r="501" spans="1:5" x14ac:dyDescent="0.35">
      <c r="A501" t="s">
        <v>25</v>
      </c>
      <c r="B501">
        <v>2005</v>
      </c>
      <c r="C501" t="s">
        <v>14</v>
      </c>
      <c r="D501" t="s">
        <v>15</v>
      </c>
      <c r="E501">
        <v>6.86953720898964</v>
      </c>
    </row>
    <row r="502" spans="1:5" x14ac:dyDescent="0.35">
      <c r="A502" t="s">
        <v>25</v>
      </c>
      <c r="B502">
        <v>2005</v>
      </c>
      <c r="C502" t="s">
        <v>16</v>
      </c>
      <c r="D502" t="s">
        <v>17</v>
      </c>
      <c r="E502">
        <v>21.022747248826999</v>
      </c>
    </row>
    <row r="503" spans="1:5" x14ac:dyDescent="0.35">
      <c r="A503" t="s">
        <v>25</v>
      </c>
      <c r="B503">
        <v>2005</v>
      </c>
      <c r="C503" t="s">
        <v>18</v>
      </c>
      <c r="D503" t="s">
        <v>19</v>
      </c>
      <c r="E503">
        <v>71.831999999999994</v>
      </c>
    </row>
    <row r="504" spans="1:5" x14ac:dyDescent="0.35">
      <c r="A504" t="s">
        <v>25</v>
      </c>
      <c r="B504">
        <v>2005</v>
      </c>
      <c r="C504" t="s">
        <v>20</v>
      </c>
      <c r="D504" t="s">
        <v>21</v>
      </c>
      <c r="E504">
        <v>184688101</v>
      </c>
    </row>
    <row r="505" spans="1:5" x14ac:dyDescent="0.35">
      <c r="A505" t="s">
        <v>25</v>
      </c>
      <c r="B505">
        <v>2005</v>
      </c>
      <c r="C505" t="s">
        <v>22</v>
      </c>
      <c r="D505" t="s">
        <v>23</v>
      </c>
      <c r="E505">
        <v>27.086795204331466</v>
      </c>
    </row>
    <row r="506" spans="1:5" x14ac:dyDescent="0.35">
      <c r="A506" t="s">
        <v>25</v>
      </c>
      <c r="B506">
        <v>2006</v>
      </c>
      <c r="C506" t="s">
        <v>6</v>
      </c>
      <c r="D506" t="s">
        <v>7</v>
      </c>
      <c r="E506">
        <v>97.6</v>
      </c>
    </row>
    <row r="507" spans="1:5" x14ac:dyDescent="0.35">
      <c r="A507" t="s">
        <v>25</v>
      </c>
      <c r="B507">
        <v>2006</v>
      </c>
      <c r="C507" t="s">
        <v>8</v>
      </c>
      <c r="D507" t="s">
        <v>9</v>
      </c>
      <c r="E507">
        <v>1422677453370.699</v>
      </c>
    </row>
    <row r="508" spans="1:5" x14ac:dyDescent="0.35">
      <c r="A508" t="s">
        <v>25</v>
      </c>
      <c r="B508">
        <v>2006</v>
      </c>
      <c r="C508" t="s">
        <v>10</v>
      </c>
      <c r="D508" t="s">
        <v>11</v>
      </c>
      <c r="E508">
        <v>3.9619887112261694</v>
      </c>
    </row>
    <row r="509" spans="1:5" x14ac:dyDescent="0.35">
      <c r="A509" t="s">
        <v>25</v>
      </c>
      <c r="B509">
        <v>2006</v>
      </c>
      <c r="C509" t="s">
        <v>12</v>
      </c>
      <c r="D509" t="s">
        <v>13</v>
      </c>
      <c r="E509">
        <v>15657.479571698281</v>
      </c>
    </row>
    <row r="510" spans="1:5" x14ac:dyDescent="0.35">
      <c r="A510" t="s">
        <v>25</v>
      </c>
      <c r="B510">
        <v>2006</v>
      </c>
      <c r="C510" t="s">
        <v>14</v>
      </c>
      <c r="D510" t="s">
        <v>15</v>
      </c>
      <c r="E510">
        <v>4.1835681289690898</v>
      </c>
    </row>
    <row r="511" spans="1:5" x14ac:dyDescent="0.35">
      <c r="A511" t="s">
        <v>25</v>
      </c>
      <c r="B511">
        <v>2006</v>
      </c>
      <c r="C511" t="s">
        <v>16</v>
      </c>
      <c r="D511" t="s">
        <v>17</v>
      </c>
      <c r="E511">
        <v>28.17840004</v>
      </c>
    </row>
    <row r="512" spans="1:5" x14ac:dyDescent="0.35">
      <c r="A512" t="s">
        <v>25</v>
      </c>
      <c r="B512">
        <v>2006</v>
      </c>
      <c r="C512" t="s">
        <v>18</v>
      </c>
      <c r="D512" t="s">
        <v>19</v>
      </c>
      <c r="E512">
        <v>72.296000000000006</v>
      </c>
    </row>
    <row r="513" spans="1:5" x14ac:dyDescent="0.35">
      <c r="A513" t="s">
        <v>25</v>
      </c>
      <c r="B513">
        <v>2006</v>
      </c>
      <c r="C513" t="s">
        <v>20</v>
      </c>
      <c r="D513" t="s">
        <v>21</v>
      </c>
      <c r="E513">
        <v>186653106</v>
      </c>
    </row>
    <row r="514" spans="1:5" x14ac:dyDescent="0.35">
      <c r="A514" t="s">
        <v>25</v>
      </c>
      <c r="B514">
        <v>2006</v>
      </c>
      <c r="C514" t="s">
        <v>22</v>
      </c>
      <c r="D514" t="s">
        <v>23</v>
      </c>
      <c r="E514">
        <v>26.04169989179001</v>
      </c>
    </row>
    <row r="515" spans="1:5" x14ac:dyDescent="0.35">
      <c r="A515" t="s">
        <v>25</v>
      </c>
      <c r="B515">
        <v>2007</v>
      </c>
      <c r="C515" t="s">
        <v>6</v>
      </c>
      <c r="D515" t="s">
        <v>7</v>
      </c>
      <c r="E515">
        <v>98.1</v>
      </c>
    </row>
    <row r="516" spans="1:5" x14ac:dyDescent="0.35">
      <c r="A516" t="s">
        <v>25</v>
      </c>
      <c r="B516">
        <v>2007</v>
      </c>
      <c r="C516" t="s">
        <v>8</v>
      </c>
      <c r="D516" t="s">
        <v>9</v>
      </c>
      <c r="E516">
        <v>1509032133942.1814</v>
      </c>
    </row>
    <row r="517" spans="1:5" x14ac:dyDescent="0.35">
      <c r="A517" t="s">
        <v>25</v>
      </c>
      <c r="B517">
        <v>2007</v>
      </c>
      <c r="C517" t="s">
        <v>10</v>
      </c>
      <c r="D517" t="s">
        <v>11</v>
      </c>
      <c r="E517">
        <v>6.0698706067833825</v>
      </c>
    </row>
    <row r="518" spans="1:5" x14ac:dyDescent="0.35">
      <c r="A518" t="s">
        <v>25</v>
      </c>
      <c r="B518">
        <v>2007</v>
      </c>
      <c r="C518" t="s">
        <v>12</v>
      </c>
      <c r="D518" t="s">
        <v>13</v>
      </c>
      <c r="E518">
        <v>16440.583740031969</v>
      </c>
    </row>
    <row r="519" spans="1:5" x14ac:dyDescent="0.35">
      <c r="A519" t="s">
        <v>25</v>
      </c>
      <c r="B519">
        <v>2007</v>
      </c>
      <c r="C519" t="s">
        <v>14</v>
      </c>
      <c r="D519" t="s">
        <v>15</v>
      </c>
      <c r="E519">
        <v>3.641272991026522</v>
      </c>
    </row>
    <row r="520" spans="1:5" x14ac:dyDescent="0.35">
      <c r="A520" t="s">
        <v>25</v>
      </c>
      <c r="B520">
        <v>2007</v>
      </c>
      <c r="C520" t="s">
        <v>16</v>
      </c>
      <c r="D520" t="s">
        <v>17</v>
      </c>
      <c r="E520">
        <v>30.879999160000001</v>
      </c>
    </row>
    <row r="521" spans="1:5" x14ac:dyDescent="0.35">
      <c r="A521" t="s">
        <v>25</v>
      </c>
      <c r="B521">
        <v>2007</v>
      </c>
      <c r="C521" t="s">
        <v>18</v>
      </c>
      <c r="D521" t="s">
        <v>19</v>
      </c>
      <c r="E521">
        <v>72.73</v>
      </c>
    </row>
    <row r="522" spans="1:5" x14ac:dyDescent="0.35">
      <c r="A522" t="s">
        <v>25</v>
      </c>
      <c r="B522">
        <v>2007</v>
      </c>
      <c r="C522" t="s">
        <v>20</v>
      </c>
      <c r="D522" t="s">
        <v>21</v>
      </c>
      <c r="E522">
        <v>188552320</v>
      </c>
    </row>
    <row r="523" spans="1:5" x14ac:dyDescent="0.35">
      <c r="A523" t="s">
        <v>25</v>
      </c>
      <c r="B523">
        <v>2007</v>
      </c>
      <c r="C523" t="s">
        <v>22</v>
      </c>
      <c r="D523" t="s">
        <v>23</v>
      </c>
      <c r="E523">
        <v>25.292611375539405</v>
      </c>
    </row>
    <row r="524" spans="1:5" x14ac:dyDescent="0.35">
      <c r="A524" t="s">
        <v>25</v>
      </c>
      <c r="B524">
        <v>2008</v>
      </c>
      <c r="C524" t="s">
        <v>6</v>
      </c>
      <c r="D524" t="s">
        <v>7</v>
      </c>
      <c r="E524">
        <v>98.5</v>
      </c>
    </row>
    <row r="525" spans="1:5" x14ac:dyDescent="0.35">
      <c r="A525" t="s">
        <v>25</v>
      </c>
      <c r="B525">
        <v>2008</v>
      </c>
      <c r="C525" t="s">
        <v>8</v>
      </c>
      <c r="D525" t="s">
        <v>9</v>
      </c>
      <c r="E525">
        <v>1585905180197.0039</v>
      </c>
    </row>
    <row r="526" spans="1:5" x14ac:dyDescent="0.35">
      <c r="A526" t="s">
        <v>25</v>
      </c>
      <c r="B526">
        <v>2008</v>
      </c>
      <c r="C526" t="s">
        <v>10</v>
      </c>
      <c r="D526" t="s">
        <v>11</v>
      </c>
      <c r="E526">
        <v>5.0941954465873636</v>
      </c>
    </row>
    <row r="527" spans="1:5" x14ac:dyDescent="0.35">
      <c r="A527" t="s">
        <v>25</v>
      </c>
      <c r="B527">
        <v>2008</v>
      </c>
      <c r="C527" t="s">
        <v>12</v>
      </c>
      <c r="D527" t="s">
        <v>13</v>
      </c>
      <c r="E527">
        <v>17113.367982264288</v>
      </c>
    </row>
    <row r="528" spans="1:5" x14ac:dyDescent="0.35">
      <c r="A528" t="s">
        <v>25</v>
      </c>
      <c r="B528">
        <v>2008</v>
      </c>
      <c r="C528" t="s">
        <v>14</v>
      </c>
      <c r="D528" t="s">
        <v>15</v>
      </c>
      <c r="E528">
        <v>5.6785939028416799</v>
      </c>
    </row>
    <row r="529" spans="1:5" x14ac:dyDescent="0.35">
      <c r="A529" t="s">
        <v>25</v>
      </c>
      <c r="B529">
        <v>2008</v>
      </c>
      <c r="C529" t="s">
        <v>16</v>
      </c>
      <c r="D529" t="s">
        <v>17</v>
      </c>
      <c r="E529">
        <v>33.83</v>
      </c>
    </row>
    <row r="530" spans="1:5" x14ac:dyDescent="0.35">
      <c r="A530" t="s">
        <v>25</v>
      </c>
      <c r="B530">
        <v>2008</v>
      </c>
      <c r="C530" t="s">
        <v>18</v>
      </c>
      <c r="D530" t="s">
        <v>19</v>
      </c>
      <c r="E530">
        <v>73.111000000000004</v>
      </c>
    </row>
    <row r="531" spans="1:5" x14ac:dyDescent="0.35">
      <c r="A531" t="s">
        <v>25</v>
      </c>
      <c r="B531">
        <v>2008</v>
      </c>
      <c r="C531" t="s">
        <v>20</v>
      </c>
      <c r="D531" t="s">
        <v>21</v>
      </c>
      <c r="E531">
        <v>190367302</v>
      </c>
    </row>
    <row r="532" spans="1:5" x14ac:dyDescent="0.35">
      <c r="A532" t="s">
        <v>25</v>
      </c>
      <c r="B532">
        <v>2008</v>
      </c>
      <c r="C532" t="s">
        <v>22</v>
      </c>
      <c r="D532" t="s">
        <v>23</v>
      </c>
      <c r="E532">
        <v>27.257569417356041</v>
      </c>
    </row>
    <row r="533" spans="1:5" x14ac:dyDescent="0.35">
      <c r="A533" t="s">
        <v>25</v>
      </c>
      <c r="B533">
        <v>2009</v>
      </c>
      <c r="C533" t="s">
        <v>6</v>
      </c>
      <c r="D533" t="s">
        <v>7</v>
      </c>
      <c r="E533">
        <v>98.9</v>
      </c>
    </row>
    <row r="534" spans="1:5" x14ac:dyDescent="0.35">
      <c r="A534" t="s">
        <v>25</v>
      </c>
      <c r="B534">
        <v>2009</v>
      </c>
      <c r="C534" t="s">
        <v>8</v>
      </c>
      <c r="D534" t="s">
        <v>9</v>
      </c>
      <c r="E534">
        <v>1583909921137.4202</v>
      </c>
    </row>
    <row r="535" spans="1:5" x14ac:dyDescent="0.35">
      <c r="A535" t="s">
        <v>25</v>
      </c>
      <c r="B535">
        <v>2009</v>
      </c>
      <c r="C535" t="s">
        <v>10</v>
      </c>
      <c r="D535" t="s">
        <v>11</v>
      </c>
      <c r="E535">
        <v>-0.12581200216116883</v>
      </c>
    </row>
    <row r="536" spans="1:5" x14ac:dyDescent="0.35">
      <c r="A536" t="s">
        <v>25</v>
      </c>
      <c r="B536">
        <v>2009</v>
      </c>
      <c r="C536" t="s">
        <v>12</v>
      </c>
      <c r="D536" t="s">
        <v>13</v>
      </c>
      <c r="E536">
        <v>16939.440781032754</v>
      </c>
    </row>
    <row r="537" spans="1:5" x14ac:dyDescent="0.35">
      <c r="A537" t="s">
        <v>25</v>
      </c>
      <c r="B537">
        <v>2009</v>
      </c>
      <c r="C537" t="s">
        <v>14</v>
      </c>
      <c r="D537" t="s">
        <v>15</v>
      </c>
      <c r="E537">
        <v>4.8880347987679862</v>
      </c>
    </row>
    <row r="538" spans="1:5" x14ac:dyDescent="0.35">
      <c r="A538" t="s">
        <v>25</v>
      </c>
      <c r="B538">
        <v>2009</v>
      </c>
      <c r="C538" t="s">
        <v>16</v>
      </c>
      <c r="D538" t="s">
        <v>17</v>
      </c>
      <c r="E538">
        <v>39.22</v>
      </c>
    </row>
    <row r="539" spans="1:5" x14ac:dyDescent="0.35">
      <c r="A539" t="s">
        <v>25</v>
      </c>
      <c r="B539">
        <v>2009</v>
      </c>
      <c r="C539" t="s">
        <v>18</v>
      </c>
      <c r="D539" t="s">
        <v>19</v>
      </c>
      <c r="E539">
        <v>73.456999999999994</v>
      </c>
    </row>
    <row r="540" spans="1:5" x14ac:dyDescent="0.35">
      <c r="A540" t="s">
        <v>25</v>
      </c>
      <c r="B540">
        <v>2009</v>
      </c>
      <c r="C540" t="s">
        <v>20</v>
      </c>
      <c r="D540" t="s">
        <v>21</v>
      </c>
      <c r="E540">
        <v>192079951</v>
      </c>
    </row>
    <row r="541" spans="1:5" x14ac:dyDescent="0.35">
      <c r="A541" t="s">
        <v>25</v>
      </c>
      <c r="B541">
        <v>2009</v>
      </c>
      <c r="C541" t="s">
        <v>22</v>
      </c>
      <c r="D541" t="s">
        <v>23</v>
      </c>
      <c r="E541">
        <v>22.105975606033251</v>
      </c>
    </row>
    <row r="542" spans="1:5" x14ac:dyDescent="0.35">
      <c r="A542" t="s">
        <v>25</v>
      </c>
      <c r="B542">
        <v>2010</v>
      </c>
      <c r="C542" t="s">
        <v>6</v>
      </c>
      <c r="D542" t="s">
        <v>7</v>
      </c>
      <c r="E542">
        <v>98.6</v>
      </c>
    </row>
    <row r="543" spans="1:5" x14ac:dyDescent="0.35">
      <c r="A543" t="s">
        <v>25</v>
      </c>
      <c r="B543">
        <v>2010</v>
      </c>
      <c r="C543" t="s">
        <v>8</v>
      </c>
      <c r="D543" t="s">
        <v>9</v>
      </c>
      <c r="E543">
        <v>1703150236756.7844</v>
      </c>
    </row>
    <row r="544" spans="1:5" x14ac:dyDescent="0.35">
      <c r="A544" t="s">
        <v>25</v>
      </c>
      <c r="B544">
        <v>2010</v>
      </c>
      <c r="C544" t="s">
        <v>10</v>
      </c>
      <c r="D544" t="s">
        <v>11</v>
      </c>
      <c r="E544">
        <v>7.5282258181536434</v>
      </c>
    </row>
    <row r="545" spans="1:5" x14ac:dyDescent="0.35">
      <c r="A545" t="s">
        <v>25</v>
      </c>
      <c r="B545">
        <v>2010</v>
      </c>
      <c r="C545" t="s">
        <v>12</v>
      </c>
      <c r="D545" t="s">
        <v>13</v>
      </c>
      <c r="E545">
        <v>18062.158110365919</v>
      </c>
    </row>
    <row r="546" spans="1:5" x14ac:dyDescent="0.35">
      <c r="A546" t="s">
        <v>25</v>
      </c>
      <c r="B546">
        <v>2010</v>
      </c>
      <c r="C546" t="s">
        <v>14</v>
      </c>
      <c r="D546" t="s">
        <v>15</v>
      </c>
      <c r="E546">
        <v>5.0387269010807474</v>
      </c>
    </row>
    <row r="547" spans="1:5" x14ac:dyDescent="0.35">
      <c r="A547" t="s">
        <v>25</v>
      </c>
      <c r="B547">
        <v>2010</v>
      </c>
      <c r="C547" t="s">
        <v>16</v>
      </c>
      <c r="D547" t="s">
        <v>17</v>
      </c>
      <c r="E547">
        <v>40.65</v>
      </c>
    </row>
    <row r="548" spans="1:5" x14ac:dyDescent="0.35">
      <c r="A548" t="s">
        <v>25</v>
      </c>
      <c r="B548">
        <v>2010</v>
      </c>
      <c r="C548" t="s">
        <v>18</v>
      </c>
      <c r="D548" t="s">
        <v>19</v>
      </c>
      <c r="E548">
        <v>73.778999999999996</v>
      </c>
    </row>
    <row r="549" spans="1:5" x14ac:dyDescent="0.35">
      <c r="A549" t="s">
        <v>25</v>
      </c>
      <c r="B549">
        <v>2010</v>
      </c>
      <c r="C549" t="s">
        <v>20</v>
      </c>
      <c r="D549" t="s">
        <v>21</v>
      </c>
      <c r="E549">
        <v>193701929</v>
      </c>
    </row>
    <row r="550" spans="1:5" x14ac:dyDescent="0.35">
      <c r="A550" t="s">
        <v>25</v>
      </c>
      <c r="B550">
        <v>2010</v>
      </c>
      <c r="C550" t="s">
        <v>22</v>
      </c>
      <c r="D550" t="s">
        <v>23</v>
      </c>
      <c r="E550">
        <v>22.772178113176984</v>
      </c>
    </row>
    <row r="551" spans="1:5" x14ac:dyDescent="0.35">
      <c r="A551" t="s">
        <v>25</v>
      </c>
      <c r="B551">
        <v>2011</v>
      </c>
      <c r="C551" t="s">
        <v>6</v>
      </c>
      <c r="D551" t="s">
        <v>7</v>
      </c>
      <c r="E551">
        <v>99.3</v>
      </c>
    </row>
    <row r="552" spans="1:5" x14ac:dyDescent="0.35">
      <c r="A552" t="s">
        <v>25</v>
      </c>
      <c r="B552">
        <v>2011</v>
      </c>
      <c r="C552" t="s">
        <v>8</v>
      </c>
      <c r="D552" t="s">
        <v>9</v>
      </c>
      <c r="E552">
        <v>1770840632844.1025</v>
      </c>
    </row>
    <row r="553" spans="1:5" x14ac:dyDescent="0.35">
      <c r="A553" t="s">
        <v>25</v>
      </c>
      <c r="B553">
        <v>2011</v>
      </c>
      <c r="C553" t="s">
        <v>10</v>
      </c>
      <c r="D553" t="s">
        <v>11</v>
      </c>
      <c r="E553">
        <v>3.9744230794470212</v>
      </c>
    </row>
    <row r="554" spans="1:5" x14ac:dyDescent="0.35">
      <c r="A554" t="s">
        <v>25</v>
      </c>
      <c r="B554">
        <v>2011</v>
      </c>
      <c r="C554" t="s">
        <v>12</v>
      </c>
      <c r="D554" t="s">
        <v>13</v>
      </c>
      <c r="E554">
        <v>18627.81045293967</v>
      </c>
    </row>
    <row r="555" spans="1:5" x14ac:dyDescent="0.35">
      <c r="A555" t="s">
        <v>25</v>
      </c>
      <c r="B555">
        <v>2011</v>
      </c>
      <c r="C555" t="s">
        <v>14</v>
      </c>
      <c r="D555" t="s">
        <v>15</v>
      </c>
      <c r="E555">
        <v>6.6364496221309004</v>
      </c>
    </row>
    <row r="556" spans="1:5" x14ac:dyDescent="0.35">
      <c r="A556" t="s">
        <v>25</v>
      </c>
      <c r="B556">
        <v>2011</v>
      </c>
      <c r="C556" t="s">
        <v>16</v>
      </c>
      <c r="D556" t="s">
        <v>17</v>
      </c>
      <c r="E556">
        <v>45.69</v>
      </c>
    </row>
    <row r="557" spans="1:5" x14ac:dyDescent="0.35">
      <c r="A557" t="s">
        <v>25</v>
      </c>
      <c r="B557">
        <v>2011</v>
      </c>
      <c r="C557" t="s">
        <v>18</v>
      </c>
      <c r="D557" t="s">
        <v>19</v>
      </c>
      <c r="E557">
        <v>74.046999999999997</v>
      </c>
    </row>
    <row r="558" spans="1:5" x14ac:dyDescent="0.35">
      <c r="A558" t="s">
        <v>25</v>
      </c>
      <c r="B558">
        <v>2011</v>
      </c>
      <c r="C558" t="s">
        <v>20</v>
      </c>
      <c r="D558" t="s">
        <v>21</v>
      </c>
      <c r="E558">
        <v>195284734</v>
      </c>
    </row>
    <row r="559" spans="1:5" x14ac:dyDescent="0.35">
      <c r="A559" t="s">
        <v>25</v>
      </c>
      <c r="B559">
        <v>2011</v>
      </c>
      <c r="C559" t="s">
        <v>22</v>
      </c>
      <c r="D559" t="s">
        <v>23</v>
      </c>
      <c r="E559">
        <v>23.93440517587209</v>
      </c>
    </row>
    <row r="560" spans="1:5" x14ac:dyDescent="0.35">
      <c r="A560" t="s">
        <v>25</v>
      </c>
      <c r="B560">
        <v>2012</v>
      </c>
      <c r="C560" t="s">
        <v>6</v>
      </c>
      <c r="D560" t="s">
        <v>7</v>
      </c>
      <c r="E560">
        <v>99.5</v>
      </c>
    </row>
    <row r="561" spans="1:5" x14ac:dyDescent="0.35">
      <c r="A561" t="s">
        <v>25</v>
      </c>
      <c r="B561">
        <v>2012</v>
      </c>
      <c r="C561" t="s">
        <v>8</v>
      </c>
      <c r="D561" t="s">
        <v>9</v>
      </c>
      <c r="E561">
        <v>1804861597828.479</v>
      </c>
    </row>
    <row r="562" spans="1:5" x14ac:dyDescent="0.35">
      <c r="A562" t="s">
        <v>25</v>
      </c>
      <c r="B562">
        <v>2012</v>
      </c>
      <c r="C562" t="s">
        <v>10</v>
      </c>
      <c r="D562" t="s">
        <v>11</v>
      </c>
      <c r="E562">
        <v>1.9211759857653732</v>
      </c>
    </row>
    <row r="563" spans="1:5" x14ac:dyDescent="0.35">
      <c r="A563" t="s">
        <v>25</v>
      </c>
      <c r="B563">
        <v>2012</v>
      </c>
      <c r="C563" t="s">
        <v>12</v>
      </c>
      <c r="D563" t="s">
        <v>13</v>
      </c>
      <c r="E563">
        <v>18832.219552707473</v>
      </c>
    </row>
    <row r="564" spans="1:5" x14ac:dyDescent="0.35">
      <c r="A564" t="s">
        <v>25</v>
      </c>
      <c r="B564">
        <v>2012</v>
      </c>
      <c r="C564" t="s">
        <v>14</v>
      </c>
      <c r="D564" t="s">
        <v>15</v>
      </c>
      <c r="E564">
        <v>5.4034991403699708</v>
      </c>
    </row>
    <row r="565" spans="1:5" x14ac:dyDescent="0.35">
      <c r="A565" t="s">
        <v>25</v>
      </c>
      <c r="B565">
        <v>2012</v>
      </c>
      <c r="C565" t="s">
        <v>16</v>
      </c>
      <c r="D565" t="s">
        <v>17</v>
      </c>
      <c r="E565">
        <v>48.56</v>
      </c>
    </row>
    <row r="566" spans="1:5" x14ac:dyDescent="0.35">
      <c r="A566" t="s">
        <v>25</v>
      </c>
      <c r="B566">
        <v>2012</v>
      </c>
      <c r="C566" t="s">
        <v>18</v>
      </c>
      <c r="D566" t="s">
        <v>19</v>
      </c>
      <c r="E566">
        <v>74.334999999999994</v>
      </c>
    </row>
    <row r="567" spans="1:5" x14ac:dyDescent="0.35">
      <c r="A567" t="s">
        <v>25</v>
      </c>
      <c r="B567">
        <v>2012</v>
      </c>
      <c r="C567" t="s">
        <v>20</v>
      </c>
      <c r="D567" t="s">
        <v>21</v>
      </c>
      <c r="E567">
        <v>196876111</v>
      </c>
    </row>
    <row r="568" spans="1:5" x14ac:dyDescent="0.35">
      <c r="A568" t="s">
        <v>25</v>
      </c>
      <c r="B568">
        <v>2012</v>
      </c>
      <c r="C568" t="s">
        <v>22</v>
      </c>
      <c r="D568" t="s">
        <v>23</v>
      </c>
      <c r="E568">
        <v>25.114273610739829</v>
      </c>
    </row>
    <row r="569" spans="1:5" x14ac:dyDescent="0.35">
      <c r="A569" t="s">
        <v>25</v>
      </c>
      <c r="B569">
        <v>2013</v>
      </c>
      <c r="C569" t="s">
        <v>6</v>
      </c>
      <c r="D569" t="s">
        <v>7</v>
      </c>
      <c r="E569">
        <v>99.6</v>
      </c>
    </row>
    <row r="570" spans="1:5" x14ac:dyDescent="0.35">
      <c r="A570" t="s">
        <v>25</v>
      </c>
      <c r="B570">
        <v>2013</v>
      </c>
      <c r="C570" t="s">
        <v>8</v>
      </c>
      <c r="D570" t="s">
        <v>9</v>
      </c>
      <c r="E570">
        <v>1859094488272.1243</v>
      </c>
    </row>
    <row r="571" spans="1:5" x14ac:dyDescent="0.35">
      <c r="A571" t="s">
        <v>25</v>
      </c>
      <c r="B571">
        <v>2013</v>
      </c>
      <c r="C571" t="s">
        <v>10</v>
      </c>
      <c r="D571" t="s">
        <v>11</v>
      </c>
      <c r="E571">
        <v>3.004822669444323</v>
      </c>
    </row>
    <row r="572" spans="1:5" x14ac:dyDescent="0.35">
      <c r="A572" t="s">
        <v>25</v>
      </c>
      <c r="B572">
        <v>2013</v>
      </c>
      <c r="C572" t="s">
        <v>12</v>
      </c>
      <c r="D572" t="s">
        <v>13</v>
      </c>
      <c r="E572">
        <v>19241.505981572554</v>
      </c>
    </row>
    <row r="573" spans="1:5" x14ac:dyDescent="0.35">
      <c r="A573" t="s">
        <v>25</v>
      </c>
      <c r="B573">
        <v>2013</v>
      </c>
      <c r="C573" t="s">
        <v>14</v>
      </c>
      <c r="D573" t="s">
        <v>15</v>
      </c>
      <c r="E573">
        <v>6.2043106664010068</v>
      </c>
    </row>
    <row r="574" spans="1:5" x14ac:dyDescent="0.35">
      <c r="A574" t="s">
        <v>25</v>
      </c>
      <c r="B574">
        <v>2013</v>
      </c>
      <c r="C574" t="s">
        <v>16</v>
      </c>
      <c r="D574" t="s">
        <v>17</v>
      </c>
      <c r="E574">
        <v>51.04</v>
      </c>
    </row>
    <row r="575" spans="1:5" x14ac:dyDescent="0.35">
      <c r="A575" t="s">
        <v>25</v>
      </c>
      <c r="B575">
        <v>2013</v>
      </c>
      <c r="C575" t="s">
        <v>18</v>
      </c>
      <c r="D575" t="s">
        <v>19</v>
      </c>
      <c r="E575">
        <v>74.608999999999995</v>
      </c>
    </row>
    <row r="576" spans="1:5" x14ac:dyDescent="0.35">
      <c r="A576" t="s">
        <v>25</v>
      </c>
      <c r="B576">
        <v>2013</v>
      </c>
      <c r="C576" t="s">
        <v>20</v>
      </c>
      <c r="D576" t="s">
        <v>21</v>
      </c>
      <c r="E576">
        <v>198478299</v>
      </c>
    </row>
    <row r="577" spans="1:5" x14ac:dyDescent="0.35">
      <c r="A577" t="s">
        <v>25</v>
      </c>
      <c r="B577">
        <v>2013</v>
      </c>
      <c r="C577" t="s">
        <v>22</v>
      </c>
      <c r="D577" t="s">
        <v>23</v>
      </c>
      <c r="E577">
        <v>25.785957327467397</v>
      </c>
    </row>
    <row r="578" spans="1:5" x14ac:dyDescent="0.35">
      <c r="A578" t="s">
        <v>25</v>
      </c>
      <c r="B578">
        <v>2014</v>
      </c>
      <c r="C578" t="s">
        <v>6</v>
      </c>
      <c r="D578" t="s">
        <v>7</v>
      </c>
      <c r="E578">
        <v>99.7</v>
      </c>
    </row>
    <row r="579" spans="1:5" x14ac:dyDescent="0.35">
      <c r="A579" t="s">
        <v>25</v>
      </c>
      <c r="B579">
        <v>2014</v>
      </c>
      <c r="C579" t="s">
        <v>8</v>
      </c>
      <c r="D579" t="s">
        <v>9</v>
      </c>
      <c r="E579">
        <v>1868463501662.2988</v>
      </c>
    </row>
    <row r="580" spans="1:5" x14ac:dyDescent="0.35">
      <c r="A580" t="s">
        <v>25</v>
      </c>
      <c r="B580">
        <v>2014</v>
      </c>
      <c r="C580" t="s">
        <v>10</v>
      </c>
      <c r="D580" t="s">
        <v>11</v>
      </c>
      <c r="E580">
        <v>0.50395574024224743</v>
      </c>
    </row>
    <row r="581" spans="1:5" x14ac:dyDescent="0.35">
      <c r="A581" t="s">
        <v>25</v>
      </c>
      <c r="B581">
        <v>2014</v>
      </c>
      <c r="C581" t="s">
        <v>12</v>
      </c>
      <c r="D581" t="s">
        <v>13</v>
      </c>
      <c r="E581">
        <v>19183.172744636024</v>
      </c>
    </row>
    <row r="582" spans="1:5" x14ac:dyDescent="0.35">
      <c r="A582" t="s">
        <v>25</v>
      </c>
      <c r="B582">
        <v>2014</v>
      </c>
      <c r="C582" t="s">
        <v>14</v>
      </c>
      <c r="D582" t="s">
        <v>15</v>
      </c>
      <c r="E582">
        <v>6.3290401551613886</v>
      </c>
    </row>
    <row r="583" spans="1:5" x14ac:dyDescent="0.35">
      <c r="A583" t="s">
        <v>25</v>
      </c>
      <c r="B583">
        <v>2014</v>
      </c>
      <c r="C583" t="s">
        <v>16</v>
      </c>
      <c r="D583" t="s">
        <v>17</v>
      </c>
      <c r="E583">
        <v>54.551001879639202</v>
      </c>
    </row>
    <row r="584" spans="1:5" x14ac:dyDescent="0.35">
      <c r="A584" t="s">
        <v>25</v>
      </c>
      <c r="B584">
        <v>2014</v>
      </c>
      <c r="C584" t="s">
        <v>18</v>
      </c>
      <c r="D584" t="s">
        <v>19</v>
      </c>
      <c r="E584">
        <v>74.822999999999993</v>
      </c>
    </row>
    <row r="585" spans="1:5" x14ac:dyDescent="0.35">
      <c r="A585" t="s">
        <v>25</v>
      </c>
      <c r="B585">
        <v>2014</v>
      </c>
      <c r="C585" t="s">
        <v>20</v>
      </c>
      <c r="D585" t="s">
        <v>21</v>
      </c>
      <c r="E585">
        <v>200085127</v>
      </c>
    </row>
    <row r="586" spans="1:5" x14ac:dyDescent="0.35">
      <c r="A586" t="s">
        <v>25</v>
      </c>
      <c r="B586">
        <v>2014</v>
      </c>
      <c r="C586" t="s">
        <v>22</v>
      </c>
      <c r="D586" t="s">
        <v>23</v>
      </c>
      <c r="E586">
        <v>24.685405813129123</v>
      </c>
    </row>
    <row r="587" spans="1:5" x14ac:dyDescent="0.35">
      <c r="A587" t="s">
        <v>25</v>
      </c>
      <c r="B587">
        <v>2015</v>
      </c>
      <c r="C587" t="s">
        <v>6</v>
      </c>
      <c r="D587" t="s">
        <v>7</v>
      </c>
      <c r="E587">
        <v>99.7</v>
      </c>
    </row>
    <row r="588" spans="1:5" x14ac:dyDescent="0.35">
      <c r="A588" t="s">
        <v>25</v>
      </c>
      <c r="B588">
        <v>2015</v>
      </c>
      <c r="C588" t="s">
        <v>8</v>
      </c>
      <c r="D588" t="s">
        <v>9</v>
      </c>
      <c r="E588">
        <v>1802212206814.5039</v>
      </c>
    </row>
    <row r="589" spans="1:5" x14ac:dyDescent="0.35">
      <c r="A589" t="s">
        <v>25</v>
      </c>
      <c r="B589">
        <v>2015</v>
      </c>
      <c r="C589" t="s">
        <v>10</v>
      </c>
      <c r="D589" t="s">
        <v>11</v>
      </c>
      <c r="E589">
        <v>-3.5457633926942549</v>
      </c>
    </row>
    <row r="590" spans="1:5" x14ac:dyDescent="0.35">
      <c r="A590" t="s">
        <v>25</v>
      </c>
      <c r="B590">
        <v>2015</v>
      </c>
      <c r="C590" t="s">
        <v>12</v>
      </c>
      <c r="D590" t="s">
        <v>13</v>
      </c>
      <c r="E590">
        <v>18357.069061799099</v>
      </c>
    </row>
    <row r="591" spans="1:5" x14ac:dyDescent="0.35">
      <c r="A591" t="s">
        <v>25</v>
      </c>
      <c r="B591">
        <v>2015</v>
      </c>
      <c r="C591" t="s">
        <v>14</v>
      </c>
      <c r="D591" t="s">
        <v>15</v>
      </c>
      <c r="E591">
        <v>9.0299010241613633</v>
      </c>
    </row>
    <row r="592" spans="1:5" x14ac:dyDescent="0.35">
      <c r="A592" t="s">
        <v>25</v>
      </c>
      <c r="B592">
        <v>2015</v>
      </c>
      <c r="C592" t="s">
        <v>16</v>
      </c>
      <c r="D592" t="s">
        <v>17</v>
      </c>
      <c r="E592">
        <v>58.327951734092402</v>
      </c>
    </row>
    <row r="593" spans="1:5" x14ac:dyDescent="0.35">
      <c r="A593" t="s">
        <v>25</v>
      </c>
      <c r="B593">
        <v>2015</v>
      </c>
      <c r="C593" t="s">
        <v>18</v>
      </c>
      <c r="D593" t="s">
        <v>19</v>
      </c>
      <c r="E593">
        <v>75.105999999999995</v>
      </c>
    </row>
    <row r="594" spans="1:5" x14ac:dyDescent="0.35">
      <c r="A594" t="s">
        <v>25</v>
      </c>
      <c r="B594">
        <v>2015</v>
      </c>
      <c r="C594" t="s">
        <v>20</v>
      </c>
      <c r="D594" t="s">
        <v>21</v>
      </c>
      <c r="E594">
        <v>201675532</v>
      </c>
    </row>
    <row r="595" spans="1:5" x14ac:dyDescent="0.35">
      <c r="A595" t="s">
        <v>25</v>
      </c>
      <c r="B595">
        <v>2015</v>
      </c>
      <c r="C595" t="s">
        <v>22</v>
      </c>
      <c r="D595" t="s">
        <v>23</v>
      </c>
      <c r="E595">
        <v>26.95362593736003</v>
      </c>
    </row>
    <row r="596" spans="1:5" x14ac:dyDescent="0.35">
      <c r="A596" t="s">
        <v>25</v>
      </c>
      <c r="B596">
        <v>2016</v>
      </c>
      <c r="C596" t="s">
        <v>6</v>
      </c>
      <c r="D596" t="s">
        <v>7</v>
      </c>
      <c r="E596">
        <v>99.7</v>
      </c>
    </row>
    <row r="597" spans="1:5" x14ac:dyDescent="0.35">
      <c r="A597" t="s">
        <v>25</v>
      </c>
      <c r="B597">
        <v>2016</v>
      </c>
      <c r="C597" t="s">
        <v>8</v>
      </c>
      <c r="D597" t="s">
        <v>9</v>
      </c>
      <c r="E597">
        <v>1743173232416.637</v>
      </c>
    </row>
    <row r="598" spans="1:5" x14ac:dyDescent="0.35">
      <c r="A598" t="s">
        <v>25</v>
      </c>
      <c r="B598">
        <v>2016</v>
      </c>
      <c r="C598" t="s">
        <v>10</v>
      </c>
      <c r="D598" t="s">
        <v>11</v>
      </c>
      <c r="E598">
        <v>-3.275916907821923</v>
      </c>
    </row>
    <row r="599" spans="1:5" x14ac:dyDescent="0.35">
      <c r="A599" t="s">
        <v>25</v>
      </c>
      <c r="B599">
        <v>2016</v>
      </c>
      <c r="C599" t="s">
        <v>12</v>
      </c>
      <c r="D599" t="s">
        <v>13</v>
      </c>
      <c r="E599">
        <v>17620.927243413644</v>
      </c>
    </row>
    <row r="600" spans="1:5" x14ac:dyDescent="0.35">
      <c r="A600" t="s">
        <v>25</v>
      </c>
      <c r="B600">
        <v>2016</v>
      </c>
      <c r="C600" t="s">
        <v>14</v>
      </c>
      <c r="D600" t="s">
        <v>15</v>
      </c>
      <c r="E600">
        <v>8.7391435232939312</v>
      </c>
    </row>
    <row r="601" spans="1:5" x14ac:dyDescent="0.35">
      <c r="A601" t="s">
        <v>25</v>
      </c>
      <c r="B601">
        <v>2016</v>
      </c>
      <c r="C601" t="s">
        <v>16</v>
      </c>
      <c r="D601" t="s">
        <v>17</v>
      </c>
      <c r="E601">
        <v>60.872540068126099</v>
      </c>
    </row>
    <row r="602" spans="1:5" x14ac:dyDescent="0.35">
      <c r="A602" t="s">
        <v>25</v>
      </c>
      <c r="B602">
        <v>2016</v>
      </c>
      <c r="C602" t="s">
        <v>18</v>
      </c>
      <c r="D602" t="s">
        <v>19</v>
      </c>
      <c r="E602">
        <v>75.081000000000003</v>
      </c>
    </row>
    <row r="603" spans="1:5" x14ac:dyDescent="0.35">
      <c r="A603" t="s">
        <v>25</v>
      </c>
      <c r="B603">
        <v>2016</v>
      </c>
      <c r="C603" t="s">
        <v>20</v>
      </c>
      <c r="D603" t="s">
        <v>21</v>
      </c>
      <c r="E603">
        <v>203218114</v>
      </c>
    </row>
    <row r="604" spans="1:5" x14ac:dyDescent="0.35">
      <c r="A604" t="s">
        <v>25</v>
      </c>
      <c r="B604">
        <v>2016</v>
      </c>
      <c r="C604" t="s">
        <v>22</v>
      </c>
      <c r="D604" t="s">
        <v>23</v>
      </c>
      <c r="E604">
        <v>24.533682077700579</v>
      </c>
    </row>
    <row r="605" spans="1:5" x14ac:dyDescent="0.35">
      <c r="A605" t="s">
        <v>25</v>
      </c>
      <c r="B605">
        <v>2017</v>
      </c>
      <c r="C605" t="s">
        <v>6</v>
      </c>
      <c r="D605" t="s">
        <v>7</v>
      </c>
      <c r="E605">
        <v>99.8</v>
      </c>
    </row>
    <row r="606" spans="1:5" x14ac:dyDescent="0.35">
      <c r="A606" t="s">
        <v>25</v>
      </c>
      <c r="B606">
        <v>2017</v>
      </c>
      <c r="C606" t="s">
        <v>8</v>
      </c>
      <c r="D606" t="s">
        <v>9</v>
      </c>
      <c r="E606">
        <v>1766233131666.655</v>
      </c>
    </row>
    <row r="607" spans="1:5" x14ac:dyDescent="0.35">
      <c r="A607" t="s">
        <v>25</v>
      </c>
      <c r="B607">
        <v>2017</v>
      </c>
      <c r="C607" t="s">
        <v>10</v>
      </c>
      <c r="D607" t="s">
        <v>11</v>
      </c>
      <c r="E607">
        <v>1.3228690540439914</v>
      </c>
    </row>
    <row r="608" spans="1:5" x14ac:dyDescent="0.35">
      <c r="A608" t="s">
        <v>25</v>
      </c>
      <c r="B608">
        <v>2017</v>
      </c>
      <c r="C608" t="s">
        <v>12</v>
      </c>
      <c r="D608" t="s">
        <v>13</v>
      </c>
      <c r="E608">
        <v>17724.479957778422</v>
      </c>
    </row>
    <row r="609" spans="1:5" x14ac:dyDescent="0.35">
      <c r="A609" t="s">
        <v>25</v>
      </c>
      <c r="B609">
        <v>2017</v>
      </c>
      <c r="C609" t="s">
        <v>14</v>
      </c>
      <c r="D609" t="s">
        <v>15</v>
      </c>
      <c r="E609">
        <v>3.446373350326692</v>
      </c>
    </row>
    <row r="610" spans="1:5" x14ac:dyDescent="0.35">
      <c r="A610" t="s">
        <v>25</v>
      </c>
      <c r="B610">
        <v>2017</v>
      </c>
      <c r="C610" t="s">
        <v>16</v>
      </c>
      <c r="D610" t="s">
        <v>17</v>
      </c>
      <c r="E610">
        <v>67.471284523630501</v>
      </c>
    </row>
    <row r="611" spans="1:5" x14ac:dyDescent="0.35">
      <c r="A611" t="s">
        <v>25</v>
      </c>
      <c r="B611">
        <v>2017</v>
      </c>
      <c r="C611" t="s">
        <v>18</v>
      </c>
      <c r="D611" t="s">
        <v>19</v>
      </c>
      <c r="E611">
        <v>75.382999999999996</v>
      </c>
    </row>
    <row r="612" spans="1:5" x14ac:dyDescent="0.35">
      <c r="A612" t="s">
        <v>25</v>
      </c>
      <c r="B612">
        <v>2017</v>
      </c>
      <c r="C612" t="s">
        <v>20</v>
      </c>
      <c r="D612" t="s">
        <v>21</v>
      </c>
      <c r="E612">
        <v>204703445</v>
      </c>
    </row>
    <row r="613" spans="1:5" x14ac:dyDescent="0.35">
      <c r="A613" t="s">
        <v>25</v>
      </c>
      <c r="B613">
        <v>2017</v>
      </c>
      <c r="C613" t="s">
        <v>22</v>
      </c>
      <c r="D613" t="s">
        <v>23</v>
      </c>
      <c r="E613">
        <v>24.319734374305654</v>
      </c>
    </row>
    <row r="614" spans="1:5" x14ac:dyDescent="0.35">
      <c r="A614" t="s">
        <v>25</v>
      </c>
      <c r="B614">
        <v>2018</v>
      </c>
      <c r="C614" t="s">
        <v>6</v>
      </c>
      <c r="D614" t="s">
        <v>7</v>
      </c>
      <c r="E614">
        <v>99.7</v>
      </c>
    </row>
    <row r="615" spans="1:5" x14ac:dyDescent="0.35">
      <c r="A615" t="s">
        <v>25</v>
      </c>
      <c r="B615">
        <v>2018</v>
      </c>
      <c r="C615" t="s">
        <v>8</v>
      </c>
      <c r="D615" t="s">
        <v>9</v>
      </c>
      <c r="E615">
        <v>1797736844969.1604</v>
      </c>
    </row>
    <row r="616" spans="1:5" x14ac:dyDescent="0.35">
      <c r="A616" t="s">
        <v>25</v>
      </c>
      <c r="B616">
        <v>2018</v>
      </c>
      <c r="C616" t="s">
        <v>10</v>
      </c>
      <c r="D616" t="s">
        <v>11</v>
      </c>
      <c r="E616">
        <v>1.7836667616339952</v>
      </c>
    </row>
    <row r="617" spans="1:5" x14ac:dyDescent="0.35">
      <c r="A617" t="s">
        <v>25</v>
      </c>
      <c r="B617">
        <v>2018</v>
      </c>
      <c r="C617" t="s">
        <v>12</v>
      </c>
      <c r="D617" t="s">
        <v>13</v>
      </c>
      <c r="E617">
        <v>17917.749212335882</v>
      </c>
    </row>
    <row r="618" spans="1:5" x14ac:dyDescent="0.35">
      <c r="A618" t="s">
        <v>25</v>
      </c>
      <c r="B618">
        <v>2018</v>
      </c>
      <c r="C618" t="s">
        <v>14</v>
      </c>
      <c r="D618" t="s">
        <v>15</v>
      </c>
      <c r="E618">
        <v>3.6648502837672878</v>
      </c>
    </row>
    <row r="619" spans="1:5" x14ac:dyDescent="0.35">
      <c r="A619" t="s">
        <v>25</v>
      </c>
      <c r="B619">
        <v>2018</v>
      </c>
      <c r="C619" t="s">
        <v>16</v>
      </c>
      <c r="D619" t="s">
        <v>17</v>
      </c>
      <c r="E619">
        <v>70.434282540436101</v>
      </c>
    </row>
    <row r="620" spans="1:5" x14ac:dyDescent="0.35">
      <c r="A620" t="s">
        <v>25</v>
      </c>
      <c r="B620">
        <v>2018</v>
      </c>
      <c r="C620" t="s">
        <v>18</v>
      </c>
      <c r="D620" t="s">
        <v>19</v>
      </c>
      <c r="E620">
        <v>75.632999999999996</v>
      </c>
    </row>
    <row r="621" spans="1:5" x14ac:dyDescent="0.35">
      <c r="A621" t="s">
        <v>25</v>
      </c>
      <c r="B621">
        <v>2018</v>
      </c>
      <c r="C621" t="s">
        <v>20</v>
      </c>
      <c r="D621" t="s">
        <v>21</v>
      </c>
      <c r="E621">
        <v>206107261</v>
      </c>
    </row>
    <row r="622" spans="1:5" x14ac:dyDescent="0.35">
      <c r="A622" t="s">
        <v>25</v>
      </c>
      <c r="B622">
        <v>2018</v>
      </c>
      <c r="C622" t="s">
        <v>22</v>
      </c>
      <c r="D622" t="s">
        <v>23</v>
      </c>
      <c r="E622">
        <v>28.876203376386574</v>
      </c>
    </row>
    <row r="623" spans="1:5" x14ac:dyDescent="0.35">
      <c r="A623" t="s">
        <v>25</v>
      </c>
      <c r="B623">
        <v>2019</v>
      </c>
      <c r="C623" t="s">
        <v>6</v>
      </c>
      <c r="D623" t="s">
        <v>7</v>
      </c>
      <c r="E623">
        <v>99.8</v>
      </c>
    </row>
    <row r="624" spans="1:5" x14ac:dyDescent="0.35">
      <c r="A624" t="s">
        <v>25</v>
      </c>
      <c r="B624">
        <v>2019</v>
      </c>
      <c r="C624" t="s">
        <v>8</v>
      </c>
      <c r="D624" t="s">
        <v>9</v>
      </c>
      <c r="E624">
        <v>1819683217699.3813</v>
      </c>
    </row>
    <row r="625" spans="1:5" x14ac:dyDescent="0.35">
      <c r="A625" t="s">
        <v>25</v>
      </c>
      <c r="B625">
        <v>2019</v>
      </c>
      <c r="C625" t="s">
        <v>10</v>
      </c>
      <c r="D625" t="s">
        <v>11</v>
      </c>
      <c r="E625">
        <v>1.2207778236084152</v>
      </c>
    </row>
    <row r="626" spans="1:5" x14ac:dyDescent="0.35">
      <c r="A626" t="s">
        <v>25</v>
      </c>
      <c r="B626">
        <v>2019</v>
      </c>
      <c r="C626" t="s">
        <v>12</v>
      </c>
      <c r="D626" t="s">
        <v>13</v>
      </c>
      <c r="E626">
        <v>18018.620915151791</v>
      </c>
    </row>
    <row r="627" spans="1:5" x14ac:dyDescent="0.35">
      <c r="A627" t="s">
        <v>25</v>
      </c>
      <c r="B627">
        <v>2019</v>
      </c>
      <c r="C627" t="s">
        <v>14</v>
      </c>
      <c r="D627" t="s">
        <v>15</v>
      </c>
      <c r="E627">
        <v>3.732976212168936</v>
      </c>
    </row>
    <row r="628" spans="1:5" x14ac:dyDescent="0.35">
      <c r="A628" t="s">
        <v>25</v>
      </c>
      <c r="B628">
        <v>2019</v>
      </c>
      <c r="C628" t="s">
        <v>16</v>
      </c>
      <c r="D628" t="s">
        <v>17</v>
      </c>
      <c r="E628">
        <v>73.912439913358895</v>
      </c>
    </row>
    <row r="629" spans="1:5" x14ac:dyDescent="0.35">
      <c r="A629" t="s">
        <v>25</v>
      </c>
      <c r="B629">
        <v>2019</v>
      </c>
      <c r="C629" t="s">
        <v>18</v>
      </c>
      <c r="D629" t="s">
        <v>19</v>
      </c>
      <c r="E629">
        <v>75.808999999999997</v>
      </c>
    </row>
    <row r="630" spans="1:5" x14ac:dyDescent="0.35">
      <c r="A630" t="s">
        <v>25</v>
      </c>
      <c r="B630">
        <v>2019</v>
      </c>
      <c r="C630" t="s">
        <v>20</v>
      </c>
      <c r="D630" t="s">
        <v>21</v>
      </c>
      <c r="E630">
        <v>207455459</v>
      </c>
    </row>
    <row r="631" spans="1:5" x14ac:dyDescent="0.35">
      <c r="A631" t="s">
        <v>25</v>
      </c>
      <c r="B631">
        <v>2019</v>
      </c>
      <c r="C631" t="s">
        <v>22</v>
      </c>
      <c r="D631" t="s">
        <v>23</v>
      </c>
      <c r="E631">
        <v>28.890257869896356</v>
      </c>
    </row>
    <row r="632" spans="1:5" x14ac:dyDescent="0.35">
      <c r="A632" t="s">
        <v>25</v>
      </c>
      <c r="B632">
        <v>2020</v>
      </c>
      <c r="C632" t="s">
        <v>6</v>
      </c>
      <c r="D632" t="s">
        <v>7</v>
      </c>
      <c r="E632">
        <v>99.7</v>
      </c>
    </row>
    <row r="633" spans="1:5" x14ac:dyDescent="0.35">
      <c r="A633" t="s">
        <v>25</v>
      </c>
      <c r="B633">
        <v>2020</v>
      </c>
      <c r="C633" t="s">
        <v>8</v>
      </c>
      <c r="D633" t="s">
        <v>9</v>
      </c>
      <c r="E633">
        <v>1760056587795.4631</v>
      </c>
    </row>
    <row r="634" spans="1:5" x14ac:dyDescent="0.35">
      <c r="A634" t="s">
        <v>25</v>
      </c>
      <c r="B634">
        <v>2020</v>
      </c>
      <c r="C634" t="s">
        <v>10</v>
      </c>
      <c r="D634" t="s">
        <v>11</v>
      </c>
      <c r="E634">
        <v>-3.2767587964736009</v>
      </c>
    </row>
    <row r="635" spans="1:5" x14ac:dyDescent="0.35">
      <c r="A635" t="s">
        <v>25</v>
      </c>
      <c r="B635">
        <v>2020</v>
      </c>
      <c r="C635" t="s">
        <v>12</v>
      </c>
      <c r="D635" t="s">
        <v>13</v>
      </c>
      <c r="E635">
        <v>17327.515724946628</v>
      </c>
    </row>
    <row r="636" spans="1:5" x14ac:dyDescent="0.35">
      <c r="A636" t="s">
        <v>25</v>
      </c>
      <c r="B636">
        <v>2020</v>
      </c>
      <c r="C636" t="s">
        <v>14</v>
      </c>
      <c r="D636" t="s">
        <v>15</v>
      </c>
      <c r="E636">
        <v>3.2117680380337621</v>
      </c>
    </row>
    <row r="637" spans="1:5" x14ac:dyDescent="0.35">
      <c r="A637" t="s">
        <v>25</v>
      </c>
      <c r="B637">
        <v>2020</v>
      </c>
      <c r="C637" t="s">
        <v>16</v>
      </c>
      <c r="D637" t="s">
        <v>17</v>
      </c>
      <c r="E637">
        <v>81.342693530000005</v>
      </c>
    </row>
    <row r="638" spans="1:5" x14ac:dyDescent="0.35">
      <c r="A638" t="s">
        <v>25</v>
      </c>
      <c r="B638">
        <v>2020</v>
      </c>
      <c r="C638" t="s">
        <v>18</v>
      </c>
      <c r="D638" t="s">
        <v>19</v>
      </c>
      <c r="E638">
        <v>74.506</v>
      </c>
    </row>
    <row r="639" spans="1:5" x14ac:dyDescent="0.35">
      <c r="A639" t="s">
        <v>25</v>
      </c>
      <c r="B639">
        <v>2020</v>
      </c>
      <c r="C639" t="s">
        <v>20</v>
      </c>
      <c r="D639" t="s">
        <v>21</v>
      </c>
      <c r="E639">
        <v>208660842</v>
      </c>
    </row>
    <row r="640" spans="1:5" x14ac:dyDescent="0.35">
      <c r="A640" t="s">
        <v>25</v>
      </c>
      <c r="B640">
        <v>2020</v>
      </c>
      <c r="C640" t="s">
        <v>22</v>
      </c>
      <c r="D640" t="s">
        <v>23</v>
      </c>
      <c r="E640">
        <v>32.302078543793947</v>
      </c>
    </row>
    <row r="641" spans="1:5" x14ac:dyDescent="0.35">
      <c r="A641" t="s">
        <v>25</v>
      </c>
      <c r="B641">
        <v>2021</v>
      </c>
      <c r="C641" t="s">
        <v>6</v>
      </c>
      <c r="D641" t="s">
        <v>7</v>
      </c>
      <c r="E641">
        <v>99.5</v>
      </c>
    </row>
    <row r="642" spans="1:5" x14ac:dyDescent="0.35">
      <c r="A642" t="s">
        <v>25</v>
      </c>
      <c r="B642">
        <v>2021</v>
      </c>
      <c r="C642" t="s">
        <v>8</v>
      </c>
      <c r="D642" t="s">
        <v>9</v>
      </c>
      <c r="E642">
        <v>1843881119920.2031</v>
      </c>
    </row>
    <row r="643" spans="1:5" x14ac:dyDescent="0.35">
      <c r="A643" t="s">
        <v>25</v>
      </c>
      <c r="B643">
        <v>2021</v>
      </c>
      <c r="C643" t="s">
        <v>10</v>
      </c>
      <c r="D643" t="s">
        <v>11</v>
      </c>
      <c r="E643">
        <v>4.7626043790860848</v>
      </c>
    </row>
    <row r="644" spans="1:5" x14ac:dyDescent="0.35">
      <c r="A644" t="s">
        <v>25</v>
      </c>
      <c r="B644">
        <v>2021</v>
      </c>
      <c r="C644" t="s">
        <v>12</v>
      </c>
      <c r="D644" t="s">
        <v>13</v>
      </c>
      <c r="E644">
        <v>18075.706004906784</v>
      </c>
    </row>
    <row r="645" spans="1:5" x14ac:dyDescent="0.35">
      <c r="A645" t="s">
        <v>25</v>
      </c>
      <c r="B645">
        <v>2021</v>
      </c>
      <c r="C645" t="s">
        <v>14</v>
      </c>
      <c r="D645" t="s">
        <v>15</v>
      </c>
      <c r="E645">
        <v>8.3016597558567309</v>
      </c>
    </row>
    <row r="646" spans="1:5" x14ac:dyDescent="0.35">
      <c r="A646" t="s">
        <v>25</v>
      </c>
      <c r="B646">
        <v>2021</v>
      </c>
      <c r="C646" t="s">
        <v>16</v>
      </c>
      <c r="D646" t="s">
        <v>17</v>
      </c>
      <c r="E646">
        <v>80.689893139999995</v>
      </c>
    </row>
    <row r="647" spans="1:5" x14ac:dyDescent="0.35">
      <c r="A647" t="s">
        <v>25</v>
      </c>
      <c r="B647">
        <v>2021</v>
      </c>
      <c r="C647" t="s">
        <v>18</v>
      </c>
      <c r="D647" t="s">
        <v>19</v>
      </c>
      <c r="E647">
        <v>73.037999999999997</v>
      </c>
    </row>
    <row r="648" spans="1:5" x14ac:dyDescent="0.35">
      <c r="A648" t="s">
        <v>25</v>
      </c>
      <c r="B648">
        <v>2021</v>
      </c>
      <c r="C648" t="s">
        <v>20</v>
      </c>
      <c r="D648" t="s">
        <v>21</v>
      </c>
      <c r="E648">
        <v>209550294</v>
      </c>
    </row>
    <row r="649" spans="1:5" x14ac:dyDescent="0.35">
      <c r="A649" t="s">
        <v>25</v>
      </c>
      <c r="B649">
        <v>2021</v>
      </c>
      <c r="C649" t="s">
        <v>22</v>
      </c>
      <c r="D649" t="s">
        <v>23</v>
      </c>
      <c r="E649">
        <v>37.656330759808206</v>
      </c>
    </row>
    <row r="650" spans="1:5" x14ac:dyDescent="0.35">
      <c r="A650" t="s">
        <v>25</v>
      </c>
      <c r="B650">
        <v>2022</v>
      </c>
      <c r="C650" t="s">
        <v>6</v>
      </c>
      <c r="D650" t="s">
        <v>7</v>
      </c>
      <c r="E650">
        <v>100</v>
      </c>
    </row>
    <row r="651" spans="1:5" x14ac:dyDescent="0.35">
      <c r="A651" t="s">
        <v>25</v>
      </c>
      <c r="B651">
        <v>2022</v>
      </c>
      <c r="C651" t="s">
        <v>8</v>
      </c>
      <c r="D651" t="s">
        <v>9</v>
      </c>
      <c r="E651">
        <v>1899505377558.02</v>
      </c>
    </row>
    <row r="652" spans="1:5" x14ac:dyDescent="0.35">
      <c r="A652" t="s">
        <v>25</v>
      </c>
      <c r="B652">
        <v>2022</v>
      </c>
      <c r="C652" t="s">
        <v>10</v>
      </c>
      <c r="D652" t="s">
        <v>11</v>
      </c>
      <c r="E652">
        <v>3.0166943539301485</v>
      </c>
    </row>
    <row r="653" spans="1:5" x14ac:dyDescent="0.35">
      <c r="A653" t="s">
        <v>25</v>
      </c>
      <c r="B653">
        <v>2022</v>
      </c>
      <c r="C653" t="s">
        <v>12</v>
      </c>
      <c r="D653" t="s">
        <v>13</v>
      </c>
      <c r="E653">
        <v>18554.046182856619</v>
      </c>
    </row>
    <row r="654" spans="1:5" x14ac:dyDescent="0.35">
      <c r="A654" t="s">
        <v>25</v>
      </c>
      <c r="B654">
        <v>2022</v>
      </c>
      <c r="C654" t="s">
        <v>14</v>
      </c>
      <c r="D654" t="s">
        <v>15</v>
      </c>
      <c r="E654">
        <v>9.2801060895687275</v>
      </c>
    </row>
    <row r="655" spans="1:5" x14ac:dyDescent="0.35">
      <c r="A655" t="s">
        <v>25</v>
      </c>
      <c r="B655">
        <v>2022</v>
      </c>
      <c r="C655" t="s">
        <v>16</v>
      </c>
      <c r="D655" t="s">
        <v>17</v>
      </c>
      <c r="E655">
        <v>80.527750940000004</v>
      </c>
    </row>
    <row r="656" spans="1:5" x14ac:dyDescent="0.35">
      <c r="A656" t="s">
        <v>25</v>
      </c>
      <c r="B656">
        <v>2022</v>
      </c>
      <c r="C656" t="s">
        <v>18</v>
      </c>
      <c r="D656" t="s">
        <v>19</v>
      </c>
      <c r="E656">
        <v>74.872</v>
      </c>
    </row>
    <row r="657" spans="1:5" x14ac:dyDescent="0.35">
      <c r="A657" t="s">
        <v>25</v>
      </c>
      <c r="B657">
        <v>2022</v>
      </c>
      <c r="C657" t="s">
        <v>20</v>
      </c>
      <c r="D657" t="s">
        <v>21</v>
      </c>
      <c r="E657">
        <v>210306415</v>
      </c>
    </row>
    <row r="658" spans="1:5" x14ac:dyDescent="0.35">
      <c r="A658" t="s">
        <v>25</v>
      </c>
      <c r="B658">
        <v>2022</v>
      </c>
      <c r="C658" t="s">
        <v>22</v>
      </c>
      <c r="D658" t="s">
        <v>23</v>
      </c>
      <c r="E658">
        <v>38.816065976339715</v>
      </c>
    </row>
    <row r="659" spans="1:5" x14ac:dyDescent="0.35">
      <c r="A659" t="s">
        <v>25</v>
      </c>
      <c r="B659">
        <v>2023</v>
      </c>
      <c r="C659" t="s">
        <v>6</v>
      </c>
      <c r="D659" t="s">
        <v>7</v>
      </c>
      <c r="E659">
        <v>99.8</v>
      </c>
    </row>
    <row r="660" spans="1:5" x14ac:dyDescent="0.35">
      <c r="A660" t="s">
        <v>25</v>
      </c>
      <c r="B660">
        <v>2023</v>
      </c>
      <c r="C660" t="s">
        <v>8</v>
      </c>
      <c r="D660" t="s">
        <v>9</v>
      </c>
      <c r="E660">
        <v>1961080794855.5972</v>
      </c>
    </row>
    <row r="661" spans="1:5" x14ac:dyDescent="0.35">
      <c r="A661" t="s">
        <v>25</v>
      </c>
      <c r="B661">
        <v>2023</v>
      </c>
      <c r="C661" t="s">
        <v>10</v>
      </c>
      <c r="D661" t="s">
        <v>11</v>
      </c>
      <c r="E661">
        <v>3.2416553290698147</v>
      </c>
    </row>
    <row r="662" spans="1:5" x14ac:dyDescent="0.35">
      <c r="A662" t="s">
        <v>25</v>
      </c>
      <c r="B662">
        <v>2023</v>
      </c>
      <c r="C662" t="s">
        <v>12</v>
      </c>
      <c r="D662" t="s">
        <v>13</v>
      </c>
      <c r="E662">
        <v>19079.812213402769</v>
      </c>
    </row>
    <row r="663" spans="1:5" x14ac:dyDescent="0.35">
      <c r="A663" t="s">
        <v>25</v>
      </c>
      <c r="B663">
        <v>2023</v>
      </c>
      <c r="C663" t="s">
        <v>14</v>
      </c>
      <c r="D663" t="s">
        <v>15</v>
      </c>
      <c r="E663">
        <v>4.5935628228320393</v>
      </c>
    </row>
    <row r="664" spans="1:5" x14ac:dyDescent="0.35">
      <c r="A664" t="s">
        <v>25</v>
      </c>
      <c r="B664">
        <v>2023</v>
      </c>
      <c r="C664" t="s">
        <v>16</v>
      </c>
      <c r="D664" t="s">
        <v>17</v>
      </c>
      <c r="E664">
        <v>84.150602379999995</v>
      </c>
    </row>
    <row r="665" spans="1:5" x14ac:dyDescent="0.35">
      <c r="A665" t="s">
        <v>25</v>
      </c>
      <c r="B665">
        <v>2023</v>
      </c>
      <c r="C665" t="s">
        <v>18</v>
      </c>
      <c r="D665" t="s">
        <v>19</v>
      </c>
      <c r="E665">
        <v>75.847999999999999</v>
      </c>
    </row>
    <row r="666" spans="1:5" x14ac:dyDescent="0.35">
      <c r="A666" t="s">
        <v>25</v>
      </c>
      <c r="B666">
        <v>2023</v>
      </c>
      <c r="C666" t="s">
        <v>20</v>
      </c>
      <c r="D666" t="s">
        <v>21</v>
      </c>
      <c r="E666">
        <v>211140729</v>
      </c>
    </row>
    <row r="667" spans="1:5" x14ac:dyDescent="0.35">
      <c r="A667" t="s">
        <v>25</v>
      </c>
      <c r="B667">
        <v>2023</v>
      </c>
      <c r="C667" t="s">
        <v>22</v>
      </c>
      <c r="D667" t="s">
        <v>23</v>
      </c>
      <c r="E667">
        <v>33.666229830143799</v>
      </c>
    </row>
    <row r="668" spans="1:5" x14ac:dyDescent="0.35">
      <c r="A668" t="s">
        <v>25</v>
      </c>
      <c r="B668">
        <v>2024</v>
      </c>
      <c r="C668" t="s">
        <v>6</v>
      </c>
      <c r="D668" t="s">
        <v>7</v>
      </c>
      <c r="E668">
        <v>99.8</v>
      </c>
    </row>
    <row r="669" spans="1:5" x14ac:dyDescent="0.35">
      <c r="A669" t="s">
        <v>25</v>
      </c>
      <c r="B669">
        <v>2024</v>
      </c>
      <c r="C669" t="s">
        <v>8</v>
      </c>
      <c r="D669" t="s">
        <v>9</v>
      </c>
      <c r="E669">
        <v>2028136327872.3708</v>
      </c>
    </row>
    <row r="670" spans="1:5" x14ac:dyDescent="0.35">
      <c r="A670" t="s">
        <v>25</v>
      </c>
      <c r="B670">
        <v>2024</v>
      </c>
      <c r="C670" t="s">
        <v>10</v>
      </c>
      <c r="D670" t="s">
        <v>11</v>
      </c>
      <c r="E670">
        <v>3.4193151650190572</v>
      </c>
    </row>
    <row r="671" spans="1:5" x14ac:dyDescent="0.35">
      <c r="A671" t="s">
        <v>25</v>
      </c>
      <c r="B671">
        <v>2024</v>
      </c>
      <c r="C671" t="s">
        <v>12</v>
      </c>
      <c r="D671" t="s">
        <v>13</v>
      </c>
      <c r="E671">
        <v>19652.365499171046</v>
      </c>
    </row>
    <row r="672" spans="1:5" x14ac:dyDescent="0.35">
      <c r="A672" t="s">
        <v>25</v>
      </c>
      <c r="B672">
        <v>2024</v>
      </c>
      <c r="C672" t="s">
        <v>14</v>
      </c>
      <c r="D672" t="s">
        <v>15</v>
      </c>
      <c r="E672">
        <v>4.3674640765233654</v>
      </c>
    </row>
    <row r="673" spans="1:5" x14ac:dyDescent="0.35">
      <c r="A673" t="s">
        <v>25</v>
      </c>
      <c r="B673">
        <v>2024</v>
      </c>
      <c r="C673" t="s">
        <v>16</v>
      </c>
      <c r="D673" t="s">
        <v>17</v>
      </c>
      <c r="E673">
        <v>84.463472269999997</v>
      </c>
    </row>
    <row r="674" spans="1:5" x14ac:dyDescent="0.35">
      <c r="A674" t="s">
        <v>25</v>
      </c>
      <c r="B674">
        <v>2024</v>
      </c>
      <c r="C674" t="s">
        <v>18</v>
      </c>
      <c r="D674" t="s">
        <v>19</v>
      </c>
      <c r="E674">
        <v>76.022999999999996</v>
      </c>
    </row>
    <row r="675" spans="1:5" x14ac:dyDescent="0.35">
      <c r="A675" t="s">
        <v>25</v>
      </c>
      <c r="B675">
        <v>2024</v>
      </c>
      <c r="C675" t="s">
        <v>20</v>
      </c>
      <c r="D675" t="s">
        <v>21</v>
      </c>
      <c r="E675">
        <v>211998573</v>
      </c>
    </row>
    <row r="676" spans="1:5" x14ac:dyDescent="0.35">
      <c r="A676" t="s">
        <v>25</v>
      </c>
      <c r="B676">
        <v>2024</v>
      </c>
      <c r="C676" t="s">
        <v>22</v>
      </c>
      <c r="D676" t="s">
        <v>23</v>
      </c>
      <c r="E676">
        <v>35.584523938624351</v>
      </c>
    </row>
    <row r="677" spans="1:5" x14ac:dyDescent="0.35">
      <c r="A677" t="s">
        <v>26</v>
      </c>
      <c r="B677">
        <v>2000</v>
      </c>
      <c r="C677" t="s">
        <v>6</v>
      </c>
      <c r="D677" t="s">
        <v>7</v>
      </c>
      <c r="E677">
        <v>100</v>
      </c>
    </row>
    <row r="678" spans="1:5" x14ac:dyDescent="0.35">
      <c r="A678" t="s">
        <v>26</v>
      </c>
      <c r="B678">
        <v>2000</v>
      </c>
      <c r="C678" t="s">
        <v>8</v>
      </c>
      <c r="D678" t="s">
        <v>9</v>
      </c>
      <c r="E678">
        <v>1163200843613.2261</v>
      </c>
    </row>
    <row r="679" spans="1:5" x14ac:dyDescent="0.35">
      <c r="A679" t="s">
        <v>26</v>
      </c>
      <c r="B679">
        <v>2000</v>
      </c>
      <c r="C679" t="s">
        <v>10</v>
      </c>
      <c r="D679" t="s">
        <v>11</v>
      </c>
      <c r="E679">
        <v>5.1385391899415822</v>
      </c>
    </row>
    <row r="680" spans="1:5" x14ac:dyDescent="0.35">
      <c r="A680" t="s">
        <v>26</v>
      </c>
      <c r="B680">
        <v>2000</v>
      </c>
      <c r="C680" t="s">
        <v>12</v>
      </c>
      <c r="D680" t="s">
        <v>13</v>
      </c>
      <c r="E680">
        <v>48399.286444554717</v>
      </c>
    </row>
    <row r="681" spans="1:5" x14ac:dyDescent="0.35">
      <c r="A681" t="s">
        <v>26</v>
      </c>
      <c r="B681">
        <v>2000</v>
      </c>
      <c r="C681" t="s">
        <v>14</v>
      </c>
      <c r="D681" t="s">
        <v>15</v>
      </c>
      <c r="E681">
        <v>2.719439956919762</v>
      </c>
    </row>
    <row r="682" spans="1:5" x14ac:dyDescent="0.35">
      <c r="A682" t="s">
        <v>26</v>
      </c>
      <c r="B682">
        <v>2000</v>
      </c>
      <c r="C682" t="s">
        <v>16</v>
      </c>
      <c r="D682" t="s">
        <v>17</v>
      </c>
      <c r="E682">
        <v>51.3</v>
      </c>
    </row>
    <row r="683" spans="1:5" x14ac:dyDescent="0.35">
      <c r="A683" t="s">
        <v>26</v>
      </c>
      <c r="B683">
        <v>2000</v>
      </c>
      <c r="C683" t="s">
        <v>18</v>
      </c>
      <c r="D683" t="s">
        <v>19</v>
      </c>
      <c r="E683">
        <v>79.166829268292688</v>
      </c>
    </row>
    <row r="684" spans="1:5" x14ac:dyDescent="0.35">
      <c r="A684" t="s">
        <v>26</v>
      </c>
      <c r="B684">
        <v>2000</v>
      </c>
      <c r="C684" t="s">
        <v>20</v>
      </c>
      <c r="D684" t="s">
        <v>21</v>
      </c>
      <c r="E684">
        <v>30685730</v>
      </c>
    </row>
    <row r="685" spans="1:5" x14ac:dyDescent="0.35">
      <c r="A685" t="s">
        <v>26</v>
      </c>
      <c r="B685">
        <v>2000</v>
      </c>
      <c r="C685" t="s">
        <v>22</v>
      </c>
      <c r="D685" t="s">
        <v>23</v>
      </c>
      <c r="E685">
        <v>82.765357850321365</v>
      </c>
    </row>
    <row r="686" spans="1:5" x14ac:dyDescent="0.35">
      <c r="A686" t="s">
        <v>26</v>
      </c>
      <c r="B686">
        <v>2001</v>
      </c>
      <c r="C686" t="s">
        <v>6</v>
      </c>
      <c r="D686" t="s">
        <v>7</v>
      </c>
      <c r="E686">
        <v>100</v>
      </c>
    </row>
    <row r="687" spans="1:5" x14ac:dyDescent="0.35">
      <c r="A687" t="s">
        <v>26</v>
      </c>
      <c r="B687">
        <v>2001</v>
      </c>
      <c r="C687" t="s">
        <v>8</v>
      </c>
      <c r="D687" t="s">
        <v>9</v>
      </c>
      <c r="E687">
        <v>1185012000891.5762</v>
      </c>
    </row>
    <row r="688" spans="1:5" x14ac:dyDescent="0.35">
      <c r="A688" t="s">
        <v>26</v>
      </c>
      <c r="B688">
        <v>2001</v>
      </c>
      <c r="C688" t="s">
        <v>10</v>
      </c>
      <c r="D688" t="s">
        <v>11</v>
      </c>
      <c r="E688">
        <v>1.8750981309984667</v>
      </c>
    </row>
    <row r="689" spans="1:5" x14ac:dyDescent="0.35">
      <c r="A689" t="s">
        <v>26</v>
      </c>
      <c r="B689">
        <v>2001</v>
      </c>
      <c r="C689" t="s">
        <v>12</v>
      </c>
      <c r="D689" t="s">
        <v>13</v>
      </c>
      <c r="E689">
        <v>48774.148322651563</v>
      </c>
    </row>
    <row r="690" spans="1:5" x14ac:dyDescent="0.35">
      <c r="A690" t="s">
        <v>26</v>
      </c>
      <c r="B690">
        <v>2001</v>
      </c>
      <c r="C690" t="s">
        <v>14</v>
      </c>
      <c r="D690" t="s">
        <v>15</v>
      </c>
      <c r="E690">
        <v>2.5251201397990561</v>
      </c>
    </row>
    <row r="691" spans="1:5" x14ac:dyDescent="0.35">
      <c r="A691" t="s">
        <v>26</v>
      </c>
      <c r="B691">
        <v>2001</v>
      </c>
      <c r="C691" t="s">
        <v>16</v>
      </c>
      <c r="D691" t="s">
        <v>17</v>
      </c>
      <c r="E691">
        <v>60.2</v>
      </c>
    </row>
    <row r="692" spans="1:5" x14ac:dyDescent="0.35">
      <c r="A692" t="s">
        <v>26</v>
      </c>
      <c r="B692">
        <v>2001</v>
      </c>
      <c r="C692" t="s">
        <v>18</v>
      </c>
      <c r="D692" t="s">
        <v>19</v>
      </c>
      <c r="E692">
        <v>79.398048780487827</v>
      </c>
    </row>
    <row r="693" spans="1:5" x14ac:dyDescent="0.35">
      <c r="A693" t="s">
        <v>26</v>
      </c>
      <c r="B693">
        <v>2001</v>
      </c>
      <c r="C693" t="s">
        <v>20</v>
      </c>
      <c r="D693" t="s">
        <v>21</v>
      </c>
      <c r="E693">
        <v>31020855</v>
      </c>
    </row>
    <row r="694" spans="1:5" x14ac:dyDescent="0.35">
      <c r="A694" t="s">
        <v>26</v>
      </c>
      <c r="B694">
        <v>2001</v>
      </c>
      <c r="C694" t="s">
        <v>22</v>
      </c>
      <c r="D694" t="s">
        <v>23</v>
      </c>
      <c r="E694">
        <v>78.344218394369776</v>
      </c>
    </row>
    <row r="695" spans="1:5" x14ac:dyDescent="0.35">
      <c r="A695" t="s">
        <v>26</v>
      </c>
      <c r="B695">
        <v>2002</v>
      </c>
      <c r="C695" t="s">
        <v>6</v>
      </c>
      <c r="D695" t="s">
        <v>7</v>
      </c>
      <c r="E695">
        <v>100</v>
      </c>
    </row>
    <row r="696" spans="1:5" x14ac:dyDescent="0.35">
      <c r="A696" t="s">
        <v>26</v>
      </c>
      <c r="B696">
        <v>2002</v>
      </c>
      <c r="C696" t="s">
        <v>8</v>
      </c>
      <c r="D696" t="s">
        <v>9</v>
      </c>
      <c r="E696">
        <v>1220553536588.1257</v>
      </c>
    </row>
    <row r="697" spans="1:5" x14ac:dyDescent="0.35">
      <c r="A697" t="s">
        <v>26</v>
      </c>
      <c r="B697">
        <v>2002</v>
      </c>
      <c r="C697" t="s">
        <v>10</v>
      </c>
      <c r="D697" t="s">
        <v>11</v>
      </c>
      <c r="E697">
        <v>2.9992553383264351</v>
      </c>
    </row>
    <row r="698" spans="1:5" x14ac:dyDescent="0.35">
      <c r="A698" t="s">
        <v>26</v>
      </c>
      <c r="B698">
        <v>2002</v>
      </c>
      <c r="C698" t="s">
        <v>12</v>
      </c>
      <c r="D698" t="s">
        <v>13</v>
      </c>
      <c r="E698">
        <v>49694.987091436269</v>
      </c>
    </row>
    <row r="699" spans="1:5" x14ac:dyDescent="0.35">
      <c r="A699" t="s">
        <v>26</v>
      </c>
      <c r="B699">
        <v>2002</v>
      </c>
      <c r="C699" t="s">
        <v>14</v>
      </c>
      <c r="D699" t="s">
        <v>15</v>
      </c>
      <c r="E699">
        <v>2.2583944094085511</v>
      </c>
    </row>
    <row r="700" spans="1:5" x14ac:dyDescent="0.35">
      <c r="A700" t="s">
        <v>26</v>
      </c>
      <c r="B700">
        <v>2002</v>
      </c>
      <c r="C700" t="s">
        <v>16</v>
      </c>
      <c r="D700" t="s">
        <v>17</v>
      </c>
      <c r="E700">
        <v>61.593299268195203</v>
      </c>
    </row>
    <row r="701" spans="1:5" x14ac:dyDescent="0.35">
      <c r="A701" t="s">
        <v>26</v>
      </c>
      <c r="B701">
        <v>2002</v>
      </c>
      <c r="C701" t="s">
        <v>18</v>
      </c>
      <c r="D701" t="s">
        <v>19</v>
      </c>
      <c r="E701">
        <v>79.530731707317088</v>
      </c>
    </row>
    <row r="702" spans="1:5" x14ac:dyDescent="0.35">
      <c r="A702" t="s">
        <v>26</v>
      </c>
      <c r="B702">
        <v>2002</v>
      </c>
      <c r="C702" t="s">
        <v>20</v>
      </c>
      <c r="D702" t="s">
        <v>21</v>
      </c>
      <c r="E702">
        <v>31359199</v>
      </c>
    </row>
    <row r="703" spans="1:5" x14ac:dyDescent="0.35">
      <c r="A703" t="s">
        <v>26</v>
      </c>
      <c r="B703">
        <v>2002</v>
      </c>
      <c r="C703" t="s">
        <v>22</v>
      </c>
      <c r="D703" t="s">
        <v>23</v>
      </c>
      <c r="E703">
        <v>75.70690523243492</v>
      </c>
    </row>
    <row r="704" spans="1:5" x14ac:dyDescent="0.35">
      <c r="A704" t="s">
        <v>26</v>
      </c>
      <c r="B704">
        <v>2003</v>
      </c>
      <c r="C704" t="s">
        <v>6</v>
      </c>
      <c r="D704" t="s">
        <v>7</v>
      </c>
      <c r="E704">
        <v>100</v>
      </c>
    </row>
    <row r="705" spans="1:5" x14ac:dyDescent="0.35">
      <c r="A705" t="s">
        <v>26</v>
      </c>
      <c r="B705">
        <v>2003</v>
      </c>
      <c r="C705" t="s">
        <v>8</v>
      </c>
      <c r="D705" t="s">
        <v>9</v>
      </c>
      <c r="E705">
        <v>1242601434048.7104</v>
      </c>
    </row>
    <row r="706" spans="1:5" x14ac:dyDescent="0.35">
      <c r="A706" t="s">
        <v>26</v>
      </c>
      <c r="B706">
        <v>2003</v>
      </c>
      <c r="C706" t="s">
        <v>10</v>
      </c>
      <c r="D706" t="s">
        <v>11</v>
      </c>
      <c r="E706">
        <v>1.8063851195102956</v>
      </c>
    </row>
    <row r="707" spans="1:5" x14ac:dyDescent="0.35">
      <c r="A707" t="s">
        <v>26</v>
      </c>
      <c r="B707">
        <v>2003</v>
      </c>
      <c r="C707" t="s">
        <v>12</v>
      </c>
      <c r="D707" t="s">
        <v>13</v>
      </c>
      <c r="E707">
        <v>50139.766457999387</v>
      </c>
    </row>
    <row r="708" spans="1:5" x14ac:dyDescent="0.35">
      <c r="A708" t="s">
        <v>26</v>
      </c>
      <c r="B708">
        <v>2003</v>
      </c>
      <c r="C708" t="s">
        <v>14</v>
      </c>
      <c r="D708" t="s">
        <v>15</v>
      </c>
      <c r="E708">
        <v>2.7585632136011209</v>
      </c>
    </row>
    <row r="709" spans="1:5" x14ac:dyDescent="0.35">
      <c r="A709" t="s">
        <v>26</v>
      </c>
      <c r="B709">
        <v>2003</v>
      </c>
      <c r="C709" t="s">
        <v>16</v>
      </c>
      <c r="D709" t="s">
        <v>17</v>
      </c>
      <c r="E709">
        <v>64.2</v>
      </c>
    </row>
    <row r="710" spans="1:5" x14ac:dyDescent="0.35">
      <c r="A710" t="s">
        <v>26</v>
      </c>
      <c r="B710">
        <v>2003</v>
      </c>
      <c r="C710" t="s">
        <v>18</v>
      </c>
      <c r="D710" t="s">
        <v>19</v>
      </c>
      <c r="E710">
        <v>79.715121951219515</v>
      </c>
    </row>
    <row r="711" spans="1:5" x14ac:dyDescent="0.35">
      <c r="A711" t="s">
        <v>26</v>
      </c>
      <c r="B711">
        <v>2003</v>
      </c>
      <c r="C711" t="s">
        <v>20</v>
      </c>
      <c r="D711" t="s">
        <v>21</v>
      </c>
      <c r="E711">
        <v>31642461</v>
      </c>
    </row>
    <row r="712" spans="1:5" x14ac:dyDescent="0.35">
      <c r="A712" t="s">
        <v>26</v>
      </c>
      <c r="B712">
        <v>2003</v>
      </c>
      <c r="C712" t="s">
        <v>22</v>
      </c>
      <c r="D712" t="s">
        <v>23</v>
      </c>
      <c r="E712">
        <v>69.839983295397317</v>
      </c>
    </row>
    <row r="713" spans="1:5" x14ac:dyDescent="0.35">
      <c r="A713" t="s">
        <v>26</v>
      </c>
      <c r="B713">
        <v>2004</v>
      </c>
      <c r="C713" t="s">
        <v>6</v>
      </c>
      <c r="D713" t="s">
        <v>7</v>
      </c>
      <c r="E713">
        <v>100</v>
      </c>
    </row>
    <row r="714" spans="1:5" x14ac:dyDescent="0.35">
      <c r="A714" t="s">
        <v>26</v>
      </c>
      <c r="B714">
        <v>2004</v>
      </c>
      <c r="C714" t="s">
        <v>8</v>
      </c>
      <c r="D714" t="s">
        <v>9</v>
      </c>
      <c r="E714">
        <v>1281027191102.5151</v>
      </c>
    </row>
    <row r="715" spans="1:5" x14ac:dyDescent="0.35">
      <c r="A715" t="s">
        <v>26</v>
      </c>
      <c r="B715">
        <v>2004</v>
      </c>
      <c r="C715" t="s">
        <v>10</v>
      </c>
      <c r="D715" t="s">
        <v>11</v>
      </c>
      <c r="E715">
        <v>3.0923638103815563</v>
      </c>
    </row>
    <row r="716" spans="1:5" x14ac:dyDescent="0.35">
      <c r="A716" t="s">
        <v>26</v>
      </c>
      <c r="B716">
        <v>2004</v>
      </c>
      <c r="C716" t="s">
        <v>12</v>
      </c>
      <c r="D716" t="s">
        <v>13</v>
      </c>
      <c r="E716">
        <v>51210.659396613752</v>
      </c>
    </row>
    <row r="717" spans="1:5" x14ac:dyDescent="0.35">
      <c r="A717" t="s">
        <v>26</v>
      </c>
      <c r="B717">
        <v>2004</v>
      </c>
      <c r="C717" t="s">
        <v>14</v>
      </c>
      <c r="D717" t="s">
        <v>15</v>
      </c>
      <c r="E717">
        <v>1.857258718572564</v>
      </c>
    </row>
    <row r="718" spans="1:5" x14ac:dyDescent="0.35">
      <c r="A718" t="s">
        <v>26</v>
      </c>
      <c r="B718">
        <v>2004</v>
      </c>
      <c r="C718" t="s">
        <v>16</v>
      </c>
      <c r="D718" t="s">
        <v>17</v>
      </c>
      <c r="E718">
        <v>65.9559634648989</v>
      </c>
    </row>
    <row r="719" spans="1:5" x14ac:dyDescent="0.35">
      <c r="A719" t="s">
        <v>26</v>
      </c>
      <c r="B719">
        <v>2004</v>
      </c>
      <c r="C719" t="s">
        <v>18</v>
      </c>
      <c r="D719" t="s">
        <v>19</v>
      </c>
      <c r="E719">
        <v>79.992195121951227</v>
      </c>
    </row>
    <row r="720" spans="1:5" x14ac:dyDescent="0.35">
      <c r="A720" t="s">
        <v>26</v>
      </c>
      <c r="B720">
        <v>2004</v>
      </c>
      <c r="C720" t="s">
        <v>20</v>
      </c>
      <c r="D720" t="s">
        <v>21</v>
      </c>
      <c r="E720">
        <v>31938807</v>
      </c>
    </row>
    <row r="721" spans="1:5" x14ac:dyDescent="0.35">
      <c r="A721" t="s">
        <v>26</v>
      </c>
      <c r="B721">
        <v>2004</v>
      </c>
      <c r="C721" t="s">
        <v>22</v>
      </c>
      <c r="D721" t="s">
        <v>23</v>
      </c>
      <c r="E721">
        <v>70.192367440902885</v>
      </c>
    </row>
    <row r="722" spans="1:5" x14ac:dyDescent="0.35">
      <c r="A722" t="s">
        <v>26</v>
      </c>
      <c r="B722">
        <v>2005</v>
      </c>
      <c r="C722" t="s">
        <v>6</v>
      </c>
      <c r="D722" t="s">
        <v>7</v>
      </c>
      <c r="E722">
        <v>100</v>
      </c>
    </row>
    <row r="723" spans="1:5" x14ac:dyDescent="0.35">
      <c r="A723" t="s">
        <v>26</v>
      </c>
      <c r="B723">
        <v>2005</v>
      </c>
      <c r="C723" t="s">
        <v>8</v>
      </c>
      <c r="D723" t="s">
        <v>9</v>
      </c>
      <c r="E723">
        <v>1322153985116.9739</v>
      </c>
    </row>
    <row r="724" spans="1:5" x14ac:dyDescent="0.35">
      <c r="A724" t="s">
        <v>26</v>
      </c>
      <c r="B724">
        <v>2005</v>
      </c>
      <c r="C724" t="s">
        <v>10</v>
      </c>
      <c r="D724" t="s">
        <v>11</v>
      </c>
      <c r="E724">
        <v>3.2104544150279253</v>
      </c>
    </row>
    <row r="725" spans="1:5" x14ac:dyDescent="0.35">
      <c r="A725" t="s">
        <v>26</v>
      </c>
      <c r="B725">
        <v>2005</v>
      </c>
      <c r="C725" t="s">
        <v>12</v>
      </c>
      <c r="D725" t="s">
        <v>13</v>
      </c>
      <c r="E725">
        <v>52356.537148635376</v>
      </c>
    </row>
    <row r="726" spans="1:5" x14ac:dyDescent="0.35">
      <c r="A726" t="s">
        <v>26</v>
      </c>
      <c r="B726">
        <v>2005</v>
      </c>
      <c r="C726" t="s">
        <v>14</v>
      </c>
      <c r="D726" t="s">
        <v>15</v>
      </c>
      <c r="E726">
        <v>2.2135520343976749</v>
      </c>
    </row>
    <row r="727" spans="1:5" x14ac:dyDescent="0.35">
      <c r="A727" t="s">
        <v>26</v>
      </c>
      <c r="B727">
        <v>2005</v>
      </c>
      <c r="C727" t="s">
        <v>16</v>
      </c>
      <c r="D727" t="s">
        <v>17</v>
      </c>
      <c r="E727">
        <v>71.66</v>
      </c>
    </row>
    <row r="728" spans="1:5" x14ac:dyDescent="0.35">
      <c r="A728" t="s">
        <v>26</v>
      </c>
      <c r="B728">
        <v>2005</v>
      </c>
      <c r="C728" t="s">
        <v>18</v>
      </c>
      <c r="D728" t="s">
        <v>19</v>
      </c>
      <c r="E728">
        <v>80.112682926829279</v>
      </c>
    </row>
    <row r="729" spans="1:5" x14ac:dyDescent="0.35">
      <c r="A729" t="s">
        <v>26</v>
      </c>
      <c r="B729">
        <v>2005</v>
      </c>
      <c r="C729" t="s">
        <v>20</v>
      </c>
      <c r="D729" t="s">
        <v>21</v>
      </c>
      <c r="E729">
        <v>32242732</v>
      </c>
    </row>
    <row r="730" spans="1:5" x14ac:dyDescent="0.35">
      <c r="A730" t="s">
        <v>26</v>
      </c>
      <c r="B730">
        <v>2005</v>
      </c>
      <c r="C730" t="s">
        <v>22</v>
      </c>
      <c r="D730" t="s">
        <v>23</v>
      </c>
      <c r="E730">
        <v>69.758544160215536</v>
      </c>
    </row>
    <row r="731" spans="1:5" x14ac:dyDescent="0.35">
      <c r="A731" t="s">
        <v>26</v>
      </c>
      <c r="B731">
        <v>2006</v>
      </c>
      <c r="C731" t="s">
        <v>6</v>
      </c>
      <c r="D731" t="s">
        <v>7</v>
      </c>
      <c r="E731">
        <v>100</v>
      </c>
    </row>
    <row r="732" spans="1:5" x14ac:dyDescent="0.35">
      <c r="A732" t="s">
        <v>26</v>
      </c>
      <c r="B732">
        <v>2006</v>
      </c>
      <c r="C732" t="s">
        <v>8</v>
      </c>
      <c r="D732" t="s">
        <v>9</v>
      </c>
      <c r="E732">
        <v>1357031663572.7676</v>
      </c>
    </row>
    <row r="733" spans="1:5" x14ac:dyDescent="0.35">
      <c r="A733" t="s">
        <v>26</v>
      </c>
      <c r="B733">
        <v>2006</v>
      </c>
      <c r="C733" t="s">
        <v>10</v>
      </c>
      <c r="D733" t="s">
        <v>11</v>
      </c>
      <c r="E733">
        <v>2.6379437530272156</v>
      </c>
    </row>
    <row r="734" spans="1:5" x14ac:dyDescent="0.35">
      <c r="A734" t="s">
        <v>26</v>
      </c>
      <c r="B734">
        <v>2006</v>
      </c>
      <c r="C734" t="s">
        <v>12</v>
      </c>
      <c r="D734" t="s">
        <v>13</v>
      </c>
      <c r="E734">
        <v>53195.760857385059</v>
      </c>
    </row>
    <row r="735" spans="1:5" x14ac:dyDescent="0.35">
      <c r="A735" t="s">
        <v>26</v>
      </c>
      <c r="B735">
        <v>2006</v>
      </c>
      <c r="C735" t="s">
        <v>14</v>
      </c>
      <c r="D735" t="s">
        <v>15</v>
      </c>
      <c r="E735">
        <v>2.0020253953416129</v>
      </c>
    </row>
    <row r="736" spans="1:5" x14ac:dyDescent="0.35">
      <c r="A736" t="s">
        <v>26</v>
      </c>
      <c r="B736">
        <v>2006</v>
      </c>
      <c r="C736" t="s">
        <v>16</v>
      </c>
      <c r="D736" t="s">
        <v>17</v>
      </c>
      <c r="E736">
        <v>72.400001529999997</v>
      </c>
    </row>
    <row r="737" spans="1:5" x14ac:dyDescent="0.35">
      <c r="A737" t="s">
        <v>26</v>
      </c>
      <c r="B737">
        <v>2006</v>
      </c>
      <c r="C737" t="s">
        <v>18</v>
      </c>
      <c r="D737" t="s">
        <v>19</v>
      </c>
      <c r="E737">
        <v>80.543658536585383</v>
      </c>
    </row>
    <row r="738" spans="1:5" x14ac:dyDescent="0.35">
      <c r="A738" t="s">
        <v>26</v>
      </c>
      <c r="B738">
        <v>2006</v>
      </c>
      <c r="C738" t="s">
        <v>20</v>
      </c>
      <c r="D738" t="s">
        <v>21</v>
      </c>
      <c r="E738">
        <v>32571193</v>
      </c>
    </row>
    <row r="739" spans="1:5" x14ac:dyDescent="0.35">
      <c r="A739" t="s">
        <v>26</v>
      </c>
      <c r="B739">
        <v>2006</v>
      </c>
      <c r="C739" t="s">
        <v>22</v>
      </c>
      <c r="D739" t="s">
        <v>23</v>
      </c>
      <c r="E739">
        <v>68.050800345315139</v>
      </c>
    </row>
    <row r="740" spans="1:5" x14ac:dyDescent="0.35">
      <c r="A740" t="s">
        <v>26</v>
      </c>
      <c r="B740">
        <v>2007</v>
      </c>
      <c r="C740" t="s">
        <v>6</v>
      </c>
      <c r="D740" t="s">
        <v>7</v>
      </c>
      <c r="E740">
        <v>100</v>
      </c>
    </row>
    <row r="741" spans="1:5" x14ac:dyDescent="0.35">
      <c r="A741" t="s">
        <v>26</v>
      </c>
      <c r="B741">
        <v>2007</v>
      </c>
      <c r="C741" t="s">
        <v>8</v>
      </c>
      <c r="D741" t="s">
        <v>9</v>
      </c>
      <c r="E741">
        <v>1384849517992.2996</v>
      </c>
    </row>
    <row r="742" spans="1:5" x14ac:dyDescent="0.35">
      <c r="A742" t="s">
        <v>26</v>
      </c>
      <c r="B742">
        <v>2007</v>
      </c>
      <c r="C742" t="s">
        <v>10</v>
      </c>
      <c r="D742" t="s">
        <v>11</v>
      </c>
      <c r="E742">
        <v>2.0499045944361853</v>
      </c>
    </row>
    <row r="743" spans="1:5" x14ac:dyDescent="0.35">
      <c r="A743" t="s">
        <v>26</v>
      </c>
      <c r="B743">
        <v>2007</v>
      </c>
      <c r="C743" t="s">
        <v>12</v>
      </c>
      <c r="D743" t="s">
        <v>13</v>
      </c>
      <c r="E743">
        <v>53761.840799168451</v>
      </c>
    </row>
    <row r="744" spans="1:5" x14ac:dyDescent="0.35">
      <c r="A744" t="s">
        <v>26</v>
      </c>
      <c r="B744">
        <v>2007</v>
      </c>
      <c r="C744" t="s">
        <v>14</v>
      </c>
      <c r="D744" t="s">
        <v>15</v>
      </c>
      <c r="E744">
        <v>2.1383839926683699</v>
      </c>
    </row>
    <row r="745" spans="1:5" x14ac:dyDescent="0.35">
      <c r="A745" t="s">
        <v>26</v>
      </c>
      <c r="B745">
        <v>2007</v>
      </c>
      <c r="C745" t="s">
        <v>16</v>
      </c>
      <c r="D745" t="s">
        <v>17</v>
      </c>
      <c r="E745">
        <v>73.2</v>
      </c>
    </row>
    <row r="746" spans="1:5" x14ac:dyDescent="0.35">
      <c r="A746" t="s">
        <v>26</v>
      </c>
      <c r="B746">
        <v>2007</v>
      </c>
      <c r="C746" t="s">
        <v>18</v>
      </c>
      <c r="D746" t="s">
        <v>19</v>
      </c>
      <c r="E746">
        <v>80.543658536585383</v>
      </c>
    </row>
    <row r="747" spans="1:5" x14ac:dyDescent="0.35">
      <c r="A747" t="s">
        <v>26</v>
      </c>
      <c r="B747">
        <v>2007</v>
      </c>
      <c r="C747" t="s">
        <v>20</v>
      </c>
      <c r="D747" t="s">
        <v>21</v>
      </c>
      <c r="E747">
        <v>32888886</v>
      </c>
    </row>
    <row r="748" spans="1:5" x14ac:dyDescent="0.35">
      <c r="A748" t="s">
        <v>26</v>
      </c>
      <c r="B748">
        <v>2007</v>
      </c>
      <c r="C748" t="s">
        <v>22</v>
      </c>
      <c r="D748" t="s">
        <v>23</v>
      </c>
      <c r="E748">
        <v>66.283419748234735</v>
      </c>
    </row>
    <row r="749" spans="1:5" x14ac:dyDescent="0.35">
      <c r="A749" t="s">
        <v>26</v>
      </c>
      <c r="B749">
        <v>2008</v>
      </c>
      <c r="C749" t="s">
        <v>6</v>
      </c>
      <c r="D749" t="s">
        <v>7</v>
      </c>
      <c r="E749">
        <v>100</v>
      </c>
    </row>
    <row r="750" spans="1:5" x14ac:dyDescent="0.35">
      <c r="A750" t="s">
        <v>26</v>
      </c>
      <c r="B750">
        <v>2008</v>
      </c>
      <c r="C750" t="s">
        <v>8</v>
      </c>
      <c r="D750" t="s">
        <v>9</v>
      </c>
      <c r="E750">
        <v>1398634398326.8208</v>
      </c>
    </row>
    <row r="751" spans="1:5" x14ac:dyDescent="0.35">
      <c r="A751" t="s">
        <v>26</v>
      </c>
      <c r="B751">
        <v>2008</v>
      </c>
      <c r="C751" t="s">
        <v>10</v>
      </c>
      <c r="D751" t="s">
        <v>11</v>
      </c>
      <c r="E751">
        <v>0.99540637126452225</v>
      </c>
    </row>
    <row r="752" spans="1:5" x14ac:dyDescent="0.35">
      <c r="A752" t="s">
        <v>26</v>
      </c>
      <c r="B752">
        <v>2008</v>
      </c>
      <c r="C752" t="s">
        <v>12</v>
      </c>
      <c r="D752" t="s">
        <v>13</v>
      </c>
      <c r="E752">
        <v>53711.658032965359</v>
      </c>
    </row>
    <row r="753" spans="1:5" x14ac:dyDescent="0.35">
      <c r="A753" t="s">
        <v>26</v>
      </c>
      <c r="B753">
        <v>2008</v>
      </c>
      <c r="C753" t="s">
        <v>14</v>
      </c>
      <c r="D753" t="s">
        <v>15</v>
      </c>
      <c r="E753">
        <v>2.3702706744429851</v>
      </c>
    </row>
    <row r="754" spans="1:5" x14ac:dyDescent="0.35">
      <c r="A754" t="s">
        <v>26</v>
      </c>
      <c r="B754">
        <v>2008</v>
      </c>
      <c r="C754" t="s">
        <v>16</v>
      </c>
      <c r="D754" t="s">
        <v>17</v>
      </c>
      <c r="E754">
        <v>76.699996949999999</v>
      </c>
    </row>
    <row r="755" spans="1:5" x14ac:dyDescent="0.35">
      <c r="A755" t="s">
        <v>26</v>
      </c>
      <c r="B755">
        <v>2008</v>
      </c>
      <c r="C755" t="s">
        <v>18</v>
      </c>
      <c r="D755" t="s">
        <v>19</v>
      </c>
      <c r="E755">
        <v>80.724634146341472</v>
      </c>
    </row>
    <row r="756" spans="1:5" x14ac:dyDescent="0.35">
      <c r="A756" t="s">
        <v>26</v>
      </c>
      <c r="B756">
        <v>2008</v>
      </c>
      <c r="C756" t="s">
        <v>20</v>
      </c>
      <c r="D756" t="s">
        <v>21</v>
      </c>
      <c r="E756">
        <v>33247298</v>
      </c>
    </row>
    <row r="757" spans="1:5" x14ac:dyDescent="0.35">
      <c r="A757" t="s">
        <v>26</v>
      </c>
      <c r="B757">
        <v>2008</v>
      </c>
      <c r="C757" t="s">
        <v>22</v>
      </c>
      <c r="D757" t="s">
        <v>23</v>
      </c>
      <c r="E757">
        <v>67.023446571123031</v>
      </c>
    </row>
    <row r="758" spans="1:5" x14ac:dyDescent="0.35">
      <c r="A758" t="s">
        <v>26</v>
      </c>
      <c r="B758">
        <v>2009</v>
      </c>
      <c r="C758" t="s">
        <v>6</v>
      </c>
      <c r="D758" t="s">
        <v>7</v>
      </c>
      <c r="E758">
        <v>100</v>
      </c>
    </row>
    <row r="759" spans="1:5" x14ac:dyDescent="0.35">
      <c r="A759" t="s">
        <v>26</v>
      </c>
      <c r="B759">
        <v>2009</v>
      </c>
      <c r="C759" t="s">
        <v>8</v>
      </c>
      <c r="D759" t="s">
        <v>9</v>
      </c>
      <c r="E759">
        <v>1357862999005.3689</v>
      </c>
    </row>
    <row r="760" spans="1:5" x14ac:dyDescent="0.35">
      <c r="A760" t="s">
        <v>26</v>
      </c>
      <c r="B760">
        <v>2009</v>
      </c>
      <c r="C760" t="s">
        <v>10</v>
      </c>
      <c r="D760" t="s">
        <v>11</v>
      </c>
      <c r="E760">
        <v>-2.9150862705955518</v>
      </c>
    </row>
    <row r="761" spans="1:5" x14ac:dyDescent="0.35">
      <c r="A761" t="s">
        <v>26</v>
      </c>
      <c r="B761">
        <v>2009</v>
      </c>
      <c r="C761" t="s">
        <v>12</v>
      </c>
      <c r="D761" t="s">
        <v>13</v>
      </c>
      <c r="E761">
        <v>51552.402032197548</v>
      </c>
    </row>
    <row r="762" spans="1:5" x14ac:dyDescent="0.35">
      <c r="A762" t="s">
        <v>26</v>
      </c>
      <c r="B762">
        <v>2009</v>
      </c>
      <c r="C762" t="s">
        <v>14</v>
      </c>
      <c r="D762" t="s">
        <v>15</v>
      </c>
      <c r="E762">
        <v>0.29946680300929901</v>
      </c>
    </row>
    <row r="763" spans="1:5" x14ac:dyDescent="0.35">
      <c r="A763" t="s">
        <v>26</v>
      </c>
      <c r="B763">
        <v>2009</v>
      </c>
      <c r="C763" t="s">
        <v>16</v>
      </c>
      <c r="D763" t="s">
        <v>17</v>
      </c>
      <c r="E763">
        <v>80.3</v>
      </c>
    </row>
    <row r="764" spans="1:5" x14ac:dyDescent="0.35">
      <c r="A764" t="s">
        <v>26</v>
      </c>
      <c r="B764">
        <v>2009</v>
      </c>
      <c r="C764" t="s">
        <v>18</v>
      </c>
      <c r="D764" t="s">
        <v>19</v>
      </c>
      <c r="E764">
        <v>81.066097560975606</v>
      </c>
    </row>
    <row r="765" spans="1:5" x14ac:dyDescent="0.35">
      <c r="A765" t="s">
        <v>26</v>
      </c>
      <c r="B765">
        <v>2009</v>
      </c>
      <c r="C765" t="s">
        <v>20</v>
      </c>
      <c r="D765" t="s">
        <v>21</v>
      </c>
      <c r="E765">
        <v>33630069</v>
      </c>
    </row>
    <row r="766" spans="1:5" x14ac:dyDescent="0.35">
      <c r="A766" t="s">
        <v>26</v>
      </c>
      <c r="B766">
        <v>2009</v>
      </c>
      <c r="C766" t="s">
        <v>22</v>
      </c>
      <c r="D766" t="s">
        <v>23</v>
      </c>
      <c r="E766">
        <v>58.474280183054304</v>
      </c>
    </row>
    <row r="767" spans="1:5" x14ac:dyDescent="0.35">
      <c r="A767" t="s">
        <v>26</v>
      </c>
      <c r="B767">
        <v>2010</v>
      </c>
      <c r="C767" t="s">
        <v>6</v>
      </c>
      <c r="D767" t="s">
        <v>7</v>
      </c>
      <c r="E767">
        <v>100</v>
      </c>
    </row>
    <row r="768" spans="1:5" x14ac:dyDescent="0.35">
      <c r="A768" t="s">
        <v>26</v>
      </c>
      <c r="B768">
        <v>2010</v>
      </c>
      <c r="C768" t="s">
        <v>8</v>
      </c>
      <c r="D768" t="s">
        <v>9</v>
      </c>
      <c r="E768">
        <v>1399831914632.4954</v>
      </c>
    </row>
    <row r="769" spans="1:5" x14ac:dyDescent="0.35">
      <c r="A769" t="s">
        <v>26</v>
      </c>
      <c r="B769">
        <v>2010</v>
      </c>
      <c r="C769" t="s">
        <v>10</v>
      </c>
      <c r="D769" t="s">
        <v>11</v>
      </c>
      <c r="E769">
        <v>3.0908063374485124</v>
      </c>
    </row>
    <row r="770" spans="1:5" x14ac:dyDescent="0.35">
      <c r="A770" t="s">
        <v>26</v>
      </c>
      <c r="B770">
        <v>2010</v>
      </c>
      <c r="C770" t="s">
        <v>12</v>
      </c>
      <c r="D770" t="s">
        <v>13</v>
      </c>
      <c r="E770">
        <v>52558.420061780584</v>
      </c>
    </row>
    <row r="771" spans="1:5" x14ac:dyDescent="0.35">
      <c r="A771" t="s">
        <v>26</v>
      </c>
      <c r="B771">
        <v>2010</v>
      </c>
      <c r="C771" t="s">
        <v>14</v>
      </c>
      <c r="D771" t="s">
        <v>15</v>
      </c>
      <c r="E771">
        <v>1.7768715409262701</v>
      </c>
    </row>
    <row r="772" spans="1:5" x14ac:dyDescent="0.35">
      <c r="A772" t="s">
        <v>26</v>
      </c>
      <c r="B772">
        <v>2010</v>
      </c>
      <c r="C772" t="s">
        <v>16</v>
      </c>
      <c r="D772" t="s">
        <v>17</v>
      </c>
      <c r="E772">
        <v>80.3</v>
      </c>
    </row>
    <row r="773" spans="1:5" x14ac:dyDescent="0.35">
      <c r="A773" t="s">
        <v>26</v>
      </c>
      <c r="B773">
        <v>2010</v>
      </c>
      <c r="C773" t="s">
        <v>18</v>
      </c>
      <c r="D773" t="s">
        <v>19</v>
      </c>
      <c r="E773">
        <v>81.322195121951225</v>
      </c>
    </row>
    <row r="774" spans="1:5" x14ac:dyDescent="0.35">
      <c r="A774" t="s">
        <v>26</v>
      </c>
      <c r="B774">
        <v>2010</v>
      </c>
      <c r="C774" t="s">
        <v>20</v>
      </c>
      <c r="D774" t="s">
        <v>21</v>
      </c>
      <c r="E774">
        <v>34005902</v>
      </c>
    </row>
    <row r="775" spans="1:5" x14ac:dyDescent="0.35">
      <c r="A775" t="s">
        <v>26</v>
      </c>
      <c r="B775">
        <v>2010</v>
      </c>
      <c r="C775" t="s">
        <v>22</v>
      </c>
      <c r="D775" t="s">
        <v>23</v>
      </c>
      <c r="E775">
        <v>60.20790467524423</v>
      </c>
    </row>
    <row r="776" spans="1:5" x14ac:dyDescent="0.35">
      <c r="A776" t="s">
        <v>26</v>
      </c>
      <c r="B776">
        <v>2011</v>
      </c>
      <c r="C776" t="s">
        <v>6</v>
      </c>
      <c r="D776" t="s">
        <v>7</v>
      </c>
      <c r="E776">
        <v>100</v>
      </c>
    </row>
    <row r="777" spans="1:5" x14ac:dyDescent="0.35">
      <c r="A777" t="s">
        <v>26</v>
      </c>
      <c r="B777">
        <v>2011</v>
      </c>
      <c r="C777" t="s">
        <v>8</v>
      </c>
      <c r="D777" t="s">
        <v>9</v>
      </c>
      <c r="E777">
        <v>1443747363549.1274</v>
      </c>
    </row>
    <row r="778" spans="1:5" x14ac:dyDescent="0.35">
      <c r="A778" t="s">
        <v>26</v>
      </c>
      <c r="B778">
        <v>2011</v>
      </c>
      <c r="C778" t="s">
        <v>10</v>
      </c>
      <c r="D778" t="s">
        <v>11</v>
      </c>
      <c r="E778">
        <v>3.1371944343875953</v>
      </c>
    </row>
    <row r="779" spans="1:5" x14ac:dyDescent="0.35">
      <c r="A779" t="s">
        <v>26</v>
      </c>
      <c r="B779">
        <v>2011</v>
      </c>
      <c r="C779" t="s">
        <v>12</v>
      </c>
      <c r="D779" t="s">
        <v>13</v>
      </c>
      <c r="E779">
        <v>53681.108480934468</v>
      </c>
    </row>
    <row r="780" spans="1:5" x14ac:dyDescent="0.35">
      <c r="A780" t="s">
        <v>26</v>
      </c>
      <c r="B780">
        <v>2011</v>
      </c>
      <c r="C780" t="s">
        <v>14</v>
      </c>
      <c r="D780" t="s">
        <v>15</v>
      </c>
      <c r="E780">
        <v>2.91213508872351</v>
      </c>
    </row>
    <row r="781" spans="1:5" x14ac:dyDescent="0.35">
      <c r="A781" t="s">
        <v>26</v>
      </c>
      <c r="B781">
        <v>2011</v>
      </c>
      <c r="C781" t="s">
        <v>16</v>
      </c>
      <c r="D781" t="s">
        <v>17</v>
      </c>
      <c r="E781">
        <v>83</v>
      </c>
    </row>
    <row r="782" spans="1:5" x14ac:dyDescent="0.35">
      <c r="A782" t="s">
        <v>26</v>
      </c>
      <c r="B782">
        <v>2011</v>
      </c>
      <c r="C782" t="s">
        <v>18</v>
      </c>
      <c r="D782" t="s">
        <v>19</v>
      </c>
      <c r="E782">
        <v>81.482682926829284</v>
      </c>
    </row>
    <row r="783" spans="1:5" x14ac:dyDescent="0.35">
      <c r="A783" t="s">
        <v>26</v>
      </c>
      <c r="B783">
        <v>2011</v>
      </c>
      <c r="C783" t="s">
        <v>20</v>
      </c>
      <c r="D783" t="s">
        <v>21</v>
      </c>
      <c r="E783">
        <v>34339221</v>
      </c>
    </row>
    <row r="784" spans="1:5" x14ac:dyDescent="0.35">
      <c r="A784" t="s">
        <v>26</v>
      </c>
      <c r="B784">
        <v>2011</v>
      </c>
      <c r="C784" t="s">
        <v>22</v>
      </c>
      <c r="D784" t="s">
        <v>23</v>
      </c>
      <c r="E784">
        <v>62.498421710054608</v>
      </c>
    </row>
    <row r="785" spans="1:5" x14ac:dyDescent="0.35">
      <c r="A785" t="s">
        <v>26</v>
      </c>
      <c r="B785">
        <v>2012</v>
      </c>
      <c r="C785" t="s">
        <v>6</v>
      </c>
      <c r="D785" t="s">
        <v>7</v>
      </c>
      <c r="E785">
        <v>100</v>
      </c>
    </row>
    <row r="786" spans="1:5" x14ac:dyDescent="0.35">
      <c r="A786" t="s">
        <v>26</v>
      </c>
      <c r="B786">
        <v>2012</v>
      </c>
      <c r="C786" t="s">
        <v>8</v>
      </c>
      <c r="D786" t="s">
        <v>9</v>
      </c>
      <c r="E786">
        <v>1469094677743.4846</v>
      </c>
    </row>
    <row r="787" spans="1:5" x14ac:dyDescent="0.35">
      <c r="A787" t="s">
        <v>26</v>
      </c>
      <c r="B787">
        <v>2012</v>
      </c>
      <c r="C787" t="s">
        <v>10</v>
      </c>
      <c r="D787" t="s">
        <v>11</v>
      </c>
      <c r="E787">
        <v>1.7556613320523411</v>
      </c>
    </row>
    <row r="788" spans="1:5" x14ac:dyDescent="0.35">
      <c r="A788" t="s">
        <v>26</v>
      </c>
      <c r="B788">
        <v>2012</v>
      </c>
      <c r="C788" t="s">
        <v>12</v>
      </c>
      <c r="D788" t="s">
        <v>13</v>
      </c>
      <c r="E788">
        <v>54034.782168031838</v>
      </c>
    </row>
    <row r="789" spans="1:5" x14ac:dyDescent="0.35">
      <c r="A789" t="s">
        <v>26</v>
      </c>
      <c r="B789">
        <v>2012</v>
      </c>
      <c r="C789" t="s">
        <v>14</v>
      </c>
      <c r="D789" t="s">
        <v>15</v>
      </c>
      <c r="E789">
        <v>1.515678231245166</v>
      </c>
    </row>
    <row r="790" spans="1:5" x14ac:dyDescent="0.35">
      <c r="A790" t="s">
        <v>26</v>
      </c>
      <c r="B790">
        <v>2012</v>
      </c>
      <c r="C790" t="s">
        <v>16</v>
      </c>
      <c r="D790" t="s">
        <v>17</v>
      </c>
      <c r="E790">
        <v>83</v>
      </c>
    </row>
    <row r="791" spans="1:5" x14ac:dyDescent="0.35">
      <c r="A791" t="s">
        <v>26</v>
      </c>
      <c r="B791">
        <v>2012</v>
      </c>
      <c r="C791" t="s">
        <v>18</v>
      </c>
      <c r="D791" t="s">
        <v>19</v>
      </c>
      <c r="E791">
        <v>81.663658536585373</v>
      </c>
    </row>
    <row r="792" spans="1:5" x14ac:dyDescent="0.35">
      <c r="A792" t="s">
        <v>26</v>
      </c>
      <c r="B792">
        <v>2012</v>
      </c>
      <c r="C792" t="s">
        <v>20</v>
      </c>
      <c r="D792" t="s">
        <v>21</v>
      </c>
      <c r="E792">
        <v>34713395</v>
      </c>
    </row>
    <row r="793" spans="1:5" x14ac:dyDescent="0.35">
      <c r="A793" t="s">
        <v>26</v>
      </c>
      <c r="B793">
        <v>2012</v>
      </c>
      <c r="C793" t="s">
        <v>22</v>
      </c>
      <c r="D793" t="s">
        <v>23</v>
      </c>
      <c r="E793">
        <v>62.595788743201339</v>
      </c>
    </row>
    <row r="794" spans="1:5" x14ac:dyDescent="0.35">
      <c r="A794" t="s">
        <v>26</v>
      </c>
      <c r="B794">
        <v>2013</v>
      </c>
      <c r="C794" t="s">
        <v>6</v>
      </c>
      <c r="D794" t="s">
        <v>7</v>
      </c>
      <c r="E794">
        <v>100</v>
      </c>
    </row>
    <row r="795" spans="1:5" x14ac:dyDescent="0.35">
      <c r="A795" t="s">
        <v>26</v>
      </c>
      <c r="B795">
        <v>2013</v>
      </c>
      <c r="C795" t="s">
        <v>8</v>
      </c>
      <c r="D795" t="s">
        <v>9</v>
      </c>
      <c r="E795">
        <v>1503263081057.7014</v>
      </c>
    </row>
    <row r="796" spans="1:5" x14ac:dyDescent="0.35">
      <c r="A796" t="s">
        <v>26</v>
      </c>
      <c r="B796">
        <v>2013</v>
      </c>
      <c r="C796" t="s">
        <v>10</v>
      </c>
      <c r="D796" t="s">
        <v>11</v>
      </c>
      <c r="E796">
        <v>2.3258135661276214</v>
      </c>
    </row>
    <row r="797" spans="1:5" x14ac:dyDescent="0.35">
      <c r="A797" t="s">
        <v>26</v>
      </c>
      <c r="B797">
        <v>2013</v>
      </c>
      <c r="C797" t="s">
        <v>12</v>
      </c>
      <c r="D797" t="s">
        <v>13</v>
      </c>
      <c r="E797">
        <v>54712.156859367678</v>
      </c>
    </row>
    <row r="798" spans="1:5" x14ac:dyDescent="0.35">
      <c r="A798" t="s">
        <v>26</v>
      </c>
      <c r="B798">
        <v>2013</v>
      </c>
      <c r="C798" t="s">
        <v>14</v>
      </c>
      <c r="D798" t="s">
        <v>15</v>
      </c>
      <c r="E798">
        <v>0.93829189781531686</v>
      </c>
    </row>
    <row r="799" spans="1:5" x14ac:dyDescent="0.35">
      <c r="A799" t="s">
        <v>26</v>
      </c>
      <c r="B799">
        <v>2013</v>
      </c>
      <c r="C799" t="s">
        <v>16</v>
      </c>
      <c r="D799" t="s">
        <v>17</v>
      </c>
      <c r="E799">
        <v>85.800003050000001</v>
      </c>
    </row>
    <row r="800" spans="1:5" x14ac:dyDescent="0.35">
      <c r="A800" t="s">
        <v>26</v>
      </c>
      <c r="B800">
        <v>2013</v>
      </c>
      <c r="C800" t="s">
        <v>18</v>
      </c>
      <c r="D800" t="s">
        <v>19</v>
      </c>
      <c r="E800">
        <v>81.744878048780492</v>
      </c>
    </row>
    <row r="801" spans="1:5" x14ac:dyDescent="0.35">
      <c r="A801" t="s">
        <v>26</v>
      </c>
      <c r="B801">
        <v>2013</v>
      </c>
      <c r="C801" t="s">
        <v>20</v>
      </c>
      <c r="D801" t="s">
        <v>21</v>
      </c>
      <c r="E801">
        <v>35080992</v>
      </c>
    </row>
    <row r="802" spans="1:5" x14ac:dyDescent="0.35">
      <c r="A802" t="s">
        <v>26</v>
      </c>
      <c r="B802">
        <v>2013</v>
      </c>
      <c r="C802" t="s">
        <v>22</v>
      </c>
      <c r="D802" t="s">
        <v>23</v>
      </c>
      <c r="E802">
        <v>62.231532907343201</v>
      </c>
    </row>
    <row r="803" spans="1:5" x14ac:dyDescent="0.35">
      <c r="A803" t="s">
        <v>26</v>
      </c>
      <c r="B803">
        <v>2014</v>
      </c>
      <c r="C803" t="s">
        <v>6</v>
      </c>
      <c r="D803" t="s">
        <v>7</v>
      </c>
      <c r="E803">
        <v>100</v>
      </c>
    </row>
    <row r="804" spans="1:5" x14ac:dyDescent="0.35">
      <c r="A804" t="s">
        <v>26</v>
      </c>
      <c r="B804">
        <v>2014</v>
      </c>
      <c r="C804" t="s">
        <v>8</v>
      </c>
      <c r="D804" t="s">
        <v>9</v>
      </c>
      <c r="E804">
        <v>1546458845944.0688</v>
      </c>
    </row>
    <row r="805" spans="1:5" x14ac:dyDescent="0.35">
      <c r="A805" t="s">
        <v>26</v>
      </c>
      <c r="B805">
        <v>2014</v>
      </c>
      <c r="C805" t="s">
        <v>10</v>
      </c>
      <c r="D805" t="s">
        <v>11</v>
      </c>
      <c r="E805">
        <v>2.8734667557973097</v>
      </c>
    </row>
    <row r="806" spans="1:5" x14ac:dyDescent="0.35">
      <c r="A806" t="s">
        <v>26</v>
      </c>
      <c r="B806">
        <v>2014</v>
      </c>
      <c r="C806" t="s">
        <v>12</v>
      </c>
      <c r="D806" t="s">
        <v>13</v>
      </c>
      <c r="E806">
        <v>55723.461565250553</v>
      </c>
    </row>
    <row r="807" spans="1:5" x14ac:dyDescent="0.35">
      <c r="A807" t="s">
        <v>26</v>
      </c>
      <c r="B807">
        <v>2014</v>
      </c>
      <c r="C807" t="s">
        <v>14</v>
      </c>
      <c r="D807" t="s">
        <v>15</v>
      </c>
      <c r="E807">
        <v>1.9066359071786141</v>
      </c>
    </row>
    <row r="808" spans="1:5" x14ac:dyDescent="0.35">
      <c r="A808" t="s">
        <v>26</v>
      </c>
      <c r="B808">
        <v>2014</v>
      </c>
      <c r="C808" t="s">
        <v>16</v>
      </c>
      <c r="D808" t="s">
        <v>17</v>
      </c>
      <c r="E808">
        <v>87.120002749999998</v>
      </c>
    </row>
    <row r="809" spans="1:5" x14ac:dyDescent="0.35">
      <c r="A809" t="s">
        <v>26</v>
      </c>
      <c r="B809">
        <v>2014</v>
      </c>
      <c r="C809" t="s">
        <v>18</v>
      </c>
      <c r="D809" t="s">
        <v>19</v>
      </c>
      <c r="E809">
        <v>81.78439024390245</v>
      </c>
    </row>
    <row r="810" spans="1:5" x14ac:dyDescent="0.35">
      <c r="A810" t="s">
        <v>26</v>
      </c>
      <c r="B810">
        <v>2014</v>
      </c>
      <c r="C810" t="s">
        <v>20</v>
      </c>
      <c r="D810" t="s">
        <v>21</v>
      </c>
      <c r="E810">
        <v>35434066</v>
      </c>
    </row>
    <row r="811" spans="1:5" x14ac:dyDescent="0.35">
      <c r="A811" t="s">
        <v>26</v>
      </c>
      <c r="B811">
        <v>2014</v>
      </c>
      <c r="C811" t="s">
        <v>22</v>
      </c>
      <c r="D811" t="s">
        <v>23</v>
      </c>
      <c r="E811">
        <v>64.378597613212492</v>
      </c>
    </row>
    <row r="812" spans="1:5" x14ac:dyDescent="0.35">
      <c r="A812" t="s">
        <v>26</v>
      </c>
      <c r="B812">
        <v>2015</v>
      </c>
      <c r="C812" t="s">
        <v>6</v>
      </c>
      <c r="D812" t="s">
        <v>7</v>
      </c>
      <c r="E812">
        <v>100</v>
      </c>
    </row>
    <row r="813" spans="1:5" x14ac:dyDescent="0.35">
      <c r="A813" t="s">
        <v>26</v>
      </c>
      <c r="B813">
        <v>2015</v>
      </c>
      <c r="C813" t="s">
        <v>8</v>
      </c>
      <c r="D813" t="s">
        <v>9</v>
      </c>
      <c r="E813">
        <v>1556510380200.2317</v>
      </c>
    </row>
    <row r="814" spans="1:5" x14ac:dyDescent="0.35">
      <c r="A814" t="s">
        <v>26</v>
      </c>
      <c r="B814">
        <v>2015</v>
      </c>
      <c r="C814" t="s">
        <v>10</v>
      </c>
      <c r="D814" t="s">
        <v>11</v>
      </c>
      <c r="E814">
        <v>0.64997101491096032</v>
      </c>
    </row>
    <row r="815" spans="1:5" x14ac:dyDescent="0.35">
      <c r="A815" t="s">
        <v>26</v>
      </c>
      <c r="B815">
        <v>2015</v>
      </c>
      <c r="C815" t="s">
        <v>12</v>
      </c>
      <c r="D815" t="s">
        <v>13</v>
      </c>
      <c r="E815">
        <v>55660.845584075949</v>
      </c>
    </row>
    <row r="816" spans="1:5" x14ac:dyDescent="0.35">
      <c r="A816" t="s">
        <v>26</v>
      </c>
      <c r="B816">
        <v>2015</v>
      </c>
      <c r="C816" t="s">
        <v>14</v>
      </c>
      <c r="D816" t="s">
        <v>15</v>
      </c>
      <c r="E816">
        <v>1.1252413609427749</v>
      </c>
    </row>
    <row r="817" spans="1:5" x14ac:dyDescent="0.35">
      <c r="A817" t="s">
        <v>26</v>
      </c>
      <c r="B817">
        <v>2015</v>
      </c>
      <c r="C817" t="s">
        <v>16</v>
      </c>
      <c r="D817" t="s">
        <v>17</v>
      </c>
      <c r="E817">
        <v>90</v>
      </c>
    </row>
    <row r="818" spans="1:5" x14ac:dyDescent="0.35">
      <c r="A818" t="s">
        <v>26</v>
      </c>
      <c r="B818">
        <v>2015</v>
      </c>
      <c r="C818" t="s">
        <v>18</v>
      </c>
      <c r="D818" t="s">
        <v>19</v>
      </c>
      <c r="E818">
        <v>81.825853658536587</v>
      </c>
    </row>
    <row r="819" spans="1:5" x14ac:dyDescent="0.35">
      <c r="A819" t="s">
        <v>26</v>
      </c>
      <c r="B819">
        <v>2015</v>
      </c>
      <c r="C819" t="s">
        <v>20</v>
      </c>
      <c r="D819" t="s">
        <v>21</v>
      </c>
      <c r="E819">
        <v>35704498</v>
      </c>
    </row>
    <row r="820" spans="1:5" x14ac:dyDescent="0.35">
      <c r="A820" t="s">
        <v>26</v>
      </c>
      <c r="B820">
        <v>2015</v>
      </c>
      <c r="C820" t="s">
        <v>22</v>
      </c>
      <c r="D820" t="s">
        <v>23</v>
      </c>
      <c r="E820">
        <v>66.164835584422363</v>
      </c>
    </row>
    <row r="821" spans="1:5" x14ac:dyDescent="0.35">
      <c r="A821" t="s">
        <v>26</v>
      </c>
      <c r="B821">
        <v>2016</v>
      </c>
      <c r="C821" t="s">
        <v>6</v>
      </c>
      <c r="D821" t="s">
        <v>7</v>
      </c>
      <c r="E821">
        <v>100</v>
      </c>
    </row>
    <row r="822" spans="1:5" x14ac:dyDescent="0.35">
      <c r="A822" t="s">
        <v>26</v>
      </c>
      <c r="B822">
        <v>2016</v>
      </c>
      <c r="C822" t="s">
        <v>8</v>
      </c>
      <c r="D822" t="s">
        <v>9</v>
      </c>
      <c r="E822">
        <v>1572675533072.0347</v>
      </c>
    </row>
    <row r="823" spans="1:5" x14ac:dyDescent="0.35">
      <c r="A823" t="s">
        <v>26</v>
      </c>
      <c r="B823">
        <v>2016</v>
      </c>
      <c r="C823" t="s">
        <v>10</v>
      </c>
      <c r="D823" t="s">
        <v>11</v>
      </c>
      <c r="E823">
        <v>1.0385509198932255</v>
      </c>
    </row>
    <row r="824" spans="1:5" x14ac:dyDescent="0.35">
      <c r="A824" t="s">
        <v>26</v>
      </c>
      <c r="B824">
        <v>2016</v>
      </c>
      <c r="C824" t="s">
        <v>12</v>
      </c>
      <c r="D824" t="s">
        <v>13</v>
      </c>
      <c r="E824">
        <v>55606.132994818443</v>
      </c>
    </row>
    <row r="825" spans="1:5" x14ac:dyDescent="0.35">
      <c r="A825" t="s">
        <v>26</v>
      </c>
      <c r="B825">
        <v>2016</v>
      </c>
      <c r="C825" t="s">
        <v>14</v>
      </c>
      <c r="D825" t="s">
        <v>15</v>
      </c>
      <c r="E825">
        <v>1.4287595470108549</v>
      </c>
    </row>
    <row r="826" spans="1:5" x14ac:dyDescent="0.35">
      <c r="A826" t="s">
        <v>26</v>
      </c>
      <c r="B826">
        <v>2016</v>
      </c>
      <c r="C826" t="s">
        <v>16</v>
      </c>
      <c r="D826" t="s">
        <v>17</v>
      </c>
      <c r="E826">
        <v>91.160003660000001</v>
      </c>
    </row>
    <row r="827" spans="1:5" x14ac:dyDescent="0.35">
      <c r="A827" t="s">
        <v>26</v>
      </c>
      <c r="B827">
        <v>2016</v>
      </c>
      <c r="C827" t="s">
        <v>18</v>
      </c>
      <c r="D827" t="s">
        <v>19</v>
      </c>
      <c r="E827">
        <v>81.940000000000012</v>
      </c>
    </row>
    <row r="828" spans="1:5" x14ac:dyDescent="0.35">
      <c r="A828" t="s">
        <v>26</v>
      </c>
      <c r="B828">
        <v>2016</v>
      </c>
      <c r="C828" t="s">
        <v>20</v>
      </c>
      <c r="D828" t="s">
        <v>21</v>
      </c>
      <c r="E828">
        <v>36110803</v>
      </c>
    </row>
    <row r="829" spans="1:5" x14ac:dyDescent="0.35">
      <c r="A829" t="s">
        <v>26</v>
      </c>
      <c r="B829">
        <v>2016</v>
      </c>
      <c r="C829" t="s">
        <v>22</v>
      </c>
      <c r="D829" t="s">
        <v>23</v>
      </c>
      <c r="E829">
        <v>65.363619981881328</v>
      </c>
    </row>
    <row r="830" spans="1:5" x14ac:dyDescent="0.35">
      <c r="A830" t="s">
        <v>26</v>
      </c>
      <c r="B830">
        <v>2017</v>
      </c>
      <c r="C830" t="s">
        <v>6</v>
      </c>
      <c r="D830" t="s">
        <v>7</v>
      </c>
      <c r="E830">
        <v>100</v>
      </c>
    </row>
    <row r="831" spans="1:5" x14ac:dyDescent="0.35">
      <c r="A831" t="s">
        <v>26</v>
      </c>
      <c r="B831">
        <v>2017</v>
      </c>
      <c r="C831" t="s">
        <v>8</v>
      </c>
      <c r="D831" t="s">
        <v>9</v>
      </c>
      <c r="E831">
        <v>1620387912547.7263</v>
      </c>
    </row>
    <row r="832" spans="1:5" x14ac:dyDescent="0.35">
      <c r="A832" t="s">
        <v>26</v>
      </c>
      <c r="B832">
        <v>2017</v>
      </c>
      <c r="C832" t="s">
        <v>10</v>
      </c>
      <c r="D832" t="s">
        <v>11</v>
      </c>
      <c r="E832">
        <v>3.0338349184139162</v>
      </c>
    </row>
    <row r="833" spans="1:5" x14ac:dyDescent="0.35">
      <c r="A833" t="s">
        <v>26</v>
      </c>
      <c r="B833">
        <v>2017</v>
      </c>
      <c r="C833" t="s">
        <v>12</v>
      </c>
      <c r="D833" t="s">
        <v>13</v>
      </c>
      <c r="E833">
        <v>56612.306219177655</v>
      </c>
    </row>
    <row r="834" spans="1:5" x14ac:dyDescent="0.35">
      <c r="A834" t="s">
        <v>26</v>
      </c>
      <c r="B834">
        <v>2017</v>
      </c>
      <c r="C834" t="s">
        <v>14</v>
      </c>
      <c r="D834" t="s">
        <v>15</v>
      </c>
      <c r="E834">
        <v>1.5968841285297659</v>
      </c>
    </row>
    <row r="835" spans="1:5" x14ac:dyDescent="0.35">
      <c r="A835" t="s">
        <v>26</v>
      </c>
      <c r="B835">
        <v>2017</v>
      </c>
      <c r="C835" t="s">
        <v>16</v>
      </c>
      <c r="D835" t="s">
        <v>17</v>
      </c>
      <c r="E835">
        <v>92.701400759999999</v>
      </c>
    </row>
    <row r="836" spans="1:5" x14ac:dyDescent="0.35">
      <c r="A836" t="s">
        <v>26</v>
      </c>
      <c r="B836">
        <v>2017</v>
      </c>
      <c r="C836" t="s">
        <v>18</v>
      </c>
      <c r="D836" t="s">
        <v>19</v>
      </c>
      <c r="E836">
        <v>81.807804878048799</v>
      </c>
    </row>
    <row r="837" spans="1:5" x14ac:dyDescent="0.35">
      <c r="A837" t="s">
        <v>26</v>
      </c>
      <c r="B837">
        <v>2017</v>
      </c>
      <c r="C837" t="s">
        <v>20</v>
      </c>
      <c r="D837" t="s">
        <v>21</v>
      </c>
      <c r="E837">
        <v>36545075</v>
      </c>
    </row>
    <row r="838" spans="1:5" x14ac:dyDescent="0.35">
      <c r="A838" t="s">
        <v>26</v>
      </c>
      <c r="B838">
        <v>2017</v>
      </c>
      <c r="C838" t="s">
        <v>22</v>
      </c>
      <c r="D838" t="s">
        <v>23</v>
      </c>
      <c r="E838">
        <v>65.100908791084549</v>
      </c>
    </row>
    <row r="839" spans="1:5" x14ac:dyDescent="0.35">
      <c r="A839" t="s">
        <v>26</v>
      </c>
      <c r="B839">
        <v>2018</v>
      </c>
      <c r="C839" t="s">
        <v>6</v>
      </c>
      <c r="D839" t="s">
        <v>7</v>
      </c>
      <c r="E839">
        <v>100</v>
      </c>
    </row>
    <row r="840" spans="1:5" x14ac:dyDescent="0.35">
      <c r="A840" t="s">
        <v>26</v>
      </c>
      <c r="B840">
        <v>2018</v>
      </c>
      <c r="C840" t="s">
        <v>8</v>
      </c>
      <c r="D840" t="s">
        <v>9</v>
      </c>
      <c r="E840">
        <v>1664834560154.1526</v>
      </c>
    </row>
    <row r="841" spans="1:5" x14ac:dyDescent="0.35">
      <c r="A841" t="s">
        <v>26</v>
      </c>
      <c r="B841">
        <v>2018</v>
      </c>
      <c r="C841" t="s">
        <v>10</v>
      </c>
      <c r="D841" t="s">
        <v>11</v>
      </c>
      <c r="E841">
        <v>2.742963414022455</v>
      </c>
    </row>
    <row r="842" spans="1:5" x14ac:dyDescent="0.35">
      <c r="A842" t="s">
        <v>26</v>
      </c>
      <c r="B842">
        <v>2018</v>
      </c>
      <c r="C842" t="s">
        <v>12</v>
      </c>
      <c r="D842" t="s">
        <v>13</v>
      </c>
      <c r="E842">
        <v>57337.468287003321</v>
      </c>
    </row>
    <row r="843" spans="1:5" x14ac:dyDescent="0.35">
      <c r="A843" t="s">
        <v>26</v>
      </c>
      <c r="B843">
        <v>2018</v>
      </c>
      <c r="C843" t="s">
        <v>14</v>
      </c>
      <c r="D843" t="s">
        <v>15</v>
      </c>
      <c r="E843">
        <v>2.2682256724810328</v>
      </c>
    </row>
    <row r="844" spans="1:5" x14ac:dyDescent="0.35">
      <c r="A844" t="s">
        <v>26</v>
      </c>
      <c r="B844">
        <v>2018</v>
      </c>
      <c r="C844" t="s">
        <v>16</v>
      </c>
      <c r="D844" t="s">
        <v>17</v>
      </c>
      <c r="E844">
        <v>94.64</v>
      </c>
    </row>
    <row r="845" spans="1:5" x14ac:dyDescent="0.35">
      <c r="A845" t="s">
        <v>26</v>
      </c>
      <c r="B845">
        <v>2018</v>
      </c>
      <c r="C845" t="s">
        <v>18</v>
      </c>
      <c r="D845" t="s">
        <v>19</v>
      </c>
      <c r="E845">
        <v>81.803658536585374</v>
      </c>
    </row>
    <row r="846" spans="1:5" x14ac:dyDescent="0.35">
      <c r="A846" t="s">
        <v>26</v>
      </c>
      <c r="B846">
        <v>2018</v>
      </c>
      <c r="C846" t="s">
        <v>20</v>
      </c>
      <c r="D846" t="s">
        <v>21</v>
      </c>
      <c r="E846">
        <v>37072620</v>
      </c>
    </row>
    <row r="847" spans="1:5" x14ac:dyDescent="0.35">
      <c r="A847" t="s">
        <v>26</v>
      </c>
      <c r="B847">
        <v>2018</v>
      </c>
      <c r="C847" t="s">
        <v>22</v>
      </c>
      <c r="D847" t="s">
        <v>23</v>
      </c>
      <c r="E847">
        <v>66.599826271629951</v>
      </c>
    </row>
    <row r="848" spans="1:5" x14ac:dyDescent="0.35">
      <c r="A848" t="s">
        <v>26</v>
      </c>
      <c r="B848">
        <v>2019</v>
      </c>
      <c r="C848" t="s">
        <v>6</v>
      </c>
      <c r="D848" t="s">
        <v>7</v>
      </c>
      <c r="E848">
        <v>100</v>
      </c>
    </row>
    <row r="849" spans="1:5" x14ac:dyDescent="0.35">
      <c r="A849" t="s">
        <v>26</v>
      </c>
      <c r="B849">
        <v>2019</v>
      </c>
      <c r="C849" t="s">
        <v>8</v>
      </c>
      <c r="D849" t="s">
        <v>9</v>
      </c>
      <c r="E849">
        <v>1696606794629.5222</v>
      </c>
    </row>
    <row r="850" spans="1:5" x14ac:dyDescent="0.35">
      <c r="A850" t="s">
        <v>26</v>
      </c>
      <c r="B850">
        <v>2019</v>
      </c>
      <c r="C850" t="s">
        <v>10</v>
      </c>
      <c r="D850" t="s">
        <v>11</v>
      </c>
      <c r="E850">
        <v>1.9084319388725106</v>
      </c>
    </row>
    <row r="851" spans="1:5" x14ac:dyDescent="0.35">
      <c r="A851" t="s">
        <v>26</v>
      </c>
      <c r="B851">
        <v>2019</v>
      </c>
      <c r="C851" t="s">
        <v>12</v>
      </c>
      <c r="D851" t="s">
        <v>13</v>
      </c>
      <c r="E851">
        <v>57583.82307392043</v>
      </c>
    </row>
    <row r="852" spans="1:5" x14ac:dyDescent="0.35">
      <c r="A852" t="s">
        <v>26</v>
      </c>
      <c r="B852">
        <v>2019</v>
      </c>
      <c r="C852" t="s">
        <v>14</v>
      </c>
      <c r="D852" t="s">
        <v>15</v>
      </c>
      <c r="E852">
        <v>1.949269024115927</v>
      </c>
    </row>
    <row r="853" spans="1:5" x14ac:dyDescent="0.35">
      <c r="A853" t="s">
        <v>26</v>
      </c>
      <c r="B853">
        <v>2019</v>
      </c>
      <c r="C853" t="s">
        <v>16</v>
      </c>
      <c r="D853" t="s">
        <v>17</v>
      </c>
      <c r="E853">
        <v>91.912902829999993</v>
      </c>
    </row>
    <row r="854" spans="1:5" x14ac:dyDescent="0.35">
      <c r="A854" t="s">
        <v>26</v>
      </c>
      <c r="B854">
        <v>2019</v>
      </c>
      <c r="C854" t="s">
        <v>18</v>
      </c>
      <c r="D854" t="s">
        <v>19</v>
      </c>
      <c r="E854">
        <v>82.158536585365866</v>
      </c>
    </row>
    <row r="855" spans="1:5" x14ac:dyDescent="0.35">
      <c r="A855" t="s">
        <v>26</v>
      </c>
      <c r="B855">
        <v>2019</v>
      </c>
      <c r="C855" t="s">
        <v>20</v>
      </c>
      <c r="D855" t="s">
        <v>21</v>
      </c>
      <c r="E855">
        <v>37618495</v>
      </c>
    </row>
    <row r="856" spans="1:5" x14ac:dyDescent="0.35">
      <c r="A856" t="s">
        <v>26</v>
      </c>
      <c r="B856">
        <v>2019</v>
      </c>
      <c r="C856" t="s">
        <v>22</v>
      </c>
      <c r="D856" t="s">
        <v>23</v>
      </c>
      <c r="E856">
        <v>66.171342273060489</v>
      </c>
    </row>
    <row r="857" spans="1:5" x14ac:dyDescent="0.35">
      <c r="A857" t="s">
        <v>26</v>
      </c>
      <c r="B857">
        <v>2020</v>
      </c>
      <c r="C857" t="s">
        <v>6</v>
      </c>
      <c r="D857" t="s">
        <v>7</v>
      </c>
      <c r="E857">
        <v>100</v>
      </c>
    </row>
    <row r="858" spans="1:5" x14ac:dyDescent="0.35">
      <c r="A858" t="s">
        <v>26</v>
      </c>
      <c r="B858">
        <v>2020</v>
      </c>
      <c r="C858" t="s">
        <v>8</v>
      </c>
      <c r="D858" t="s">
        <v>9</v>
      </c>
      <c r="E858">
        <v>1611127783961.7817</v>
      </c>
    </row>
    <row r="859" spans="1:5" x14ac:dyDescent="0.35">
      <c r="A859" t="s">
        <v>26</v>
      </c>
      <c r="B859">
        <v>2020</v>
      </c>
      <c r="C859" t="s">
        <v>10</v>
      </c>
      <c r="D859" t="s">
        <v>11</v>
      </c>
      <c r="E859">
        <v>-5.0382334279408667</v>
      </c>
    </row>
    <row r="860" spans="1:5" x14ac:dyDescent="0.35">
      <c r="A860" t="s">
        <v>26</v>
      </c>
      <c r="B860">
        <v>2020</v>
      </c>
      <c r="C860" t="s">
        <v>12</v>
      </c>
      <c r="D860" t="s">
        <v>13</v>
      </c>
      <c r="E860">
        <v>54092.857689083598</v>
      </c>
    </row>
    <row r="861" spans="1:5" x14ac:dyDescent="0.35">
      <c r="A861" t="s">
        <v>26</v>
      </c>
      <c r="B861">
        <v>2020</v>
      </c>
      <c r="C861" t="s">
        <v>14</v>
      </c>
      <c r="D861" t="s">
        <v>15</v>
      </c>
      <c r="E861">
        <v>0.71699963230782737</v>
      </c>
    </row>
    <row r="862" spans="1:5" x14ac:dyDescent="0.35">
      <c r="A862" t="s">
        <v>26</v>
      </c>
      <c r="B862">
        <v>2020</v>
      </c>
      <c r="C862" t="s">
        <v>16</v>
      </c>
      <c r="D862" t="s">
        <v>17</v>
      </c>
      <c r="E862">
        <v>92.3</v>
      </c>
    </row>
    <row r="863" spans="1:5" x14ac:dyDescent="0.35">
      <c r="A863" t="s">
        <v>26</v>
      </c>
      <c r="B863">
        <v>2020</v>
      </c>
      <c r="C863" t="s">
        <v>18</v>
      </c>
      <c r="D863" t="s">
        <v>19</v>
      </c>
      <c r="E863">
        <v>81.530000000000015</v>
      </c>
    </row>
    <row r="864" spans="1:5" x14ac:dyDescent="0.35">
      <c r="A864" t="s">
        <v>26</v>
      </c>
      <c r="B864">
        <v>2020</v>
      </c>
      <c r="C864" t="s">
        <v>20</v>
      </c>
      <c r="D864" t="s">
        <v>21</v>
      </c>
      <c r="E864">
        <v>38028638</v>
      </c>
    </row>
    <row r="865" spans="1:5" x14ac:dyDescent="0.35">
      <c r="A865" t="s">
        <v>26</v>
      </c>
      <c r="B865">
        <v>2020</v>
      </c>
      <c r="C865" t="s">
        <v>22</v>
      </c>
      <c r="D865" t="s">
        <v>23</v>
      </c>
      <c r="E865">
        <v>61.156688338679658</v>
      </c>
    </row>
    <row r="866" spans="1:5" x14ac:dyDescent="0.35">
      <c r="A866" t="s">
        <v>26</v>
      </c>
      <c r="B866">
        <v>2021</v>
      </c>
      <c r="C866" t="s">
        <v>6</v>
      </c>
      <c r="D866" t="s">
        <v>7</v>
      </c>
      <c r="E866">
        <v>100</v>
      </c>
    </row>
    <row r="867" spans="1:5" x14ac:dyDescent="0.35">
      <c r="A867" t="s">
        <v>26</v>
      </c>
      <c r="B867">
        <v>2021</v>
      </c>
      <c r="C867" t="s">
        <v>8</v>
      </c>
      <c r="D867" t="s">
        <v>9</v>
      </c>
      <c r="E867">
        <v>1706998394665.3154</v>
      </c>
    </row>
    <row r="868" spans="1:5" x14ac:dyDescent="0.35">
      <c r="A868" t="s">
        <v>26</v>
      </c>
      <c r="B868">
        <v>2021</v>
      </c>
      <c r="C868" t="s">
        <v>10</v>
      </c>
      <c r="D868" t="s">
        <v>11</v>
      </c>
      <c r="E868">
        <v>5.9505280498475912</v>
      </c>
    </row>
    <row r="869" spans="1:5" x14ac:dyDescent="0.35">
      <c r="A869" t="s">
        <v>26</v>
      </c>
      <c r="B869">
        <v>2021</v>
      </c>
      <c r="C869" t="s">
        <v>12</v>
      </c>
      <c r="D869" t="s">
        <v>13</v>
      </c>
      <c r="E869">
        <v>56995.095202071148</v>
      </c>
    </row>
    <row r="870" spans="1:5" x14ac:dyDescent="0.35">
      <c r="A870" t="s">
        <v>26</v>
      </c>
      <c r="B870">
        <v>2021</v>
      </c>
      <c r="C870" t="s">
        <v>14</v>
      </c>
      <c r="D870" t="s">
        <v>15</v>
      </c>
      <c r="E870">
        <v>3.3951931852752781</v>
      </c>
    </row>
    <row r="871" spans="1:5" x14ac:dyDescent="0.35">
      <c r="A871" t="s">
        <v>26</v>
      </c>
      <c r="B871">
        <v>2021</v>
      </c>
      <c r="C871" t="s">
        <v>16</v>
      </c>
      <c r="D871" t="s">
        <v>17</v>
      </c>
      <c r="E871">
        <v>93.937103269999994</v>
      </c>
    </row>
    <row r="872" spans="1:5" x14ac:dyDescent="0.35">
      <c r="A872" t="s">
        <v>26</v>
      </c>
      <c r="B872">
        <v>2021</v>
      </c>
      <c r="C872" t="s">
        <v>18</v>
      </c>
      <c r="D872" t="s">
        <v>19</v>
      </c>
      <c r="E872">
        <v>81.451463414634162</v>
      </c>
    </row>
    <row r="873" spans="1:5" x14ac:dyDescent="0.35">
      <c r="A873" t="s">
        <v>26</v>
      </c>
      <c r="B873">
        <v>2021</v>
      </c>
      <c r="C873" t="s">
        <v>20</v>
      </c>
      <c r="D873" t="s">
        <v>21</v>
      </c>
      <c r="E873">
        <v>38239864</v>
      </c>
    </row>
    <row r="874" spans="1:5" x14ac:dyDescent="0.35">
      <c r="A874" t="s">
        <v>26</v>
      </c>
      <c r="B874">
        <v>2021</v>
      </c>
      <c r="C874" t="s">
        <v>22</v>
      </c>
      <c r="D874" t="s">
        <v>23</v>
      </c>
      <c r="E874">
        <v>62.246861263034766</v>
      </c>
    </row>
    <row r="875" spans="1:5" x14ac:dyDescent="0.35">
      <c r="A875" t="s">
        <v>26</v>
      </c>
      <c r="B875">
        <v>2022</v>
      </c>
      <c r="C875" t="s">
        <v>6</v>
      </c>
      <c r="D875" t="s">
        <v>7</v>
      </c>
      <c r="E875">
        <v>100</v>
      </c>
    </row>
    <row r="876" spans="1:5" x14ac:dyDescent="0.35">
      <c r="A876" t="s">
        <v>26</v>
      </c>
      <c r="B876">
        <v>2022</v>
      </c>
      <c r="C876" t="s">
        <v>8</v>
      </c>
      <c r="D876" t="s">
        <v>9</v>
      </c>
      <c r="E876">
        <v>1787149136135.4475</v>
      </c>
    </row>
    <row r="877" spans="1:5" x14ac:dyDescent="0.35">
      <c r="A877" t="s">
        <v>26</v>
      </c>
      <c r="B877">
        <v>2022</v>
      </c>
      <c r="C877" t="s">
        <v>10</v>
      </c>
      <c r="D877" t="s">
        <v>11</v>
      </c>
      <c r="E877">
        <v>4.6954198504590323</v>
      </c>
    </row>
    <row r="878" spans="1:5" x14ac:dyDescent="0.35">
      <c r="A878" t="s">
        <v>26</v>
      </c>
      <c r="B878">
        <v>2022</v>
      </c>
      <c r="C878" t="s">
        <v>12</v>
      </c>
      <c r="D878" t="s">
        <v>13</v>
      </c>
      <c r="E878">
        <v>58583.129986013795</v>
      </c>
    </row>
    <row r="879" spans="1:5" x14ac:dyDescent="0.35">
      <c r="A879" t="s">
        <v>26</v>
      </c>
      <c r="B879">
        <v>2022</v>
      </c>
      <c r="C879" t="s">
        <v>14</v>
      </c>
      <c r="D879" t="s">
        <v>15</v>
      </c>
      <c r="E879">
        <v>6.8028011534161283</v>
      </c>
    </row>
    <row r="880" spans="1:5" x14ac:dyDescent="0.35">
      <c r="A880" t="s">
        <v>26</v>
      </c>
      <c r="B880">
        <v>2022</v>
      </c>
      <c r="C880" t="s">
        <v>16</v>
      </c>
      <c r="D880" t="s">
        <v>17</v>
      </c>
      <c r="E880">
        <v>94</v>
      </c>
    </row>
    <row r="881" spans="1:5" x14ac:dyDescent="0.35">
      <c r="A881" t="s">
        <v>26</v>
      </c>
      <c r="B881">
        <v>2022</v>
      </c>
      <c r="C881" t="s">
        <v>18</v>
      </c>
      <c r="D881" t="s">
        <v>19</v>
      </c>
      <c r="E881">
        <v>81.094878048780501</v>
      </c>
    </row>
    <row r="882" spans="1:5" x14ac:dyDescent="0.35">
      <c r="A882" t="s">
        <v>26</v>
      </c>
      <c r="B882">
        <v>2022</v>
      </c>
      <c r="C882" t="s">
        <v>20</v>
      </c>
      <c r="D882" t="s">
        <v>21</v>
      </c>
      <c r="E882">
        <v>38950132</v>
      </c>
    </row>
    <row r="883" spans="1:5" x14ac:dyDescent="0.35">
      <c r="A883" t="s">
        <v>26</v>
      </c>
      <c r="B883">
        <v>2022</v>
      </c>
      <c r="C883" t="s">
        <v>22</v>
      </c>
      <c r="D883" t="s">
        <v>23</v>
      </c>
      <c r="E883">
        <v>66.953162069205092</v>
      </c>
    </row>
    <row r="884" spans="1:5" x14ac:dyDescent="0.35">
      <c r="A884" t="s">
        <v>26</v>
      </c>
      <c r="B884">
        <v>2023</v>
      </c>
      <c r="C884" t="s">
        <v>6</v>
      </c>
      <c r="D884" t="s">
        <v>7</v>
      </c>
      <c r="E884">
        <v>100</v>
      </c>
    </row>
    <row r="885" spans="1:5" x14ac:dyDescent="0.35">
      <c r="A885" t="s">
        <v>26</v>
      </c>
      <c r="B885">
        <v>2023</v>
      </c>
      <c r="C885" t="s">
        <v>8</v>
      </c>
      <c r="D885" t="s">
        <v>9</v>
      </c>
      <c r="E885">
        <v>1822053687169.6829</v>
      </c>
    </row>
    <row r="886" spans="1:5" x14ac:dyDescent="0.35">
      <c r="A886" t="s">
        <v>26</v>
      </c>
      <c r="B886">
        <v>2023</v>
      </c>
      <c r="C886" t="s">
        <v>10</v>
      </c>
      <c r="D886" t="s">
        <v>11</v>
      </c>
      <c r="E886">
        <v>1.9530855219902463</v>
      </c>
    </row>
    <row r="887" spans="1:5" x14ac:dyDescent="0.35">
      <c r="A887" t="s">
        <v>26</v>
      </c>
      <c r="B887">
        <v>2023</v>
      </c>
      <c r="C887" t="s">
        <v>12</v>
      </c>
      <c r="D887" t="s">
        <v>13</v>
      </c>
      <c r="E887">
        <v>58088.37780779945</v>
      </c>
    </row>
    <row r="888" spans="1:5" x14ac:dyDescent="0.35">
      <c r="A888" t="s">
        <v>26</v>
      </c>
      <c r="B888">
        <v>2023</v>
      </c>
      <c r="C888" t="s">
        <v>14</v>
      </c>
      <c r="D888" t="s">
        <v>15</v>
      </c>
      <c r="E888">
        <v>3.8790015978842551</v>
      </c>
    </row>
    <row r="889" spans="1:5" x14ac:dyDescent="0.35">
      <c r="A889" t="s">
        <v>26</v>
      </c>
      <c r="B889">
        <v>2023</v>
      </c>
      <c r="C889" t="s">
        <v>16</v>
      </c>
      <c r="D889" t="s">
        <v>17</v>
      </c>
      <c r="E889">
        <v>94.14530182</v>
      </c>
    </row>
    <row r="890" spans="1:5" x14ac:dyDescent="0.35">
      <c r="A890" t="s">
        <v>26</v>
      </c>
      <c r="B890">
        <v>2023</v>
      </c>
      <c r="C890" t="s">
        <v>18</v>
      </c>
      <c r="D890" t="s">
        <v>19</v>
      </c>
      <c r="E890">
        <v>81.626341463414647</v>
      </c>
    </row>
    <row r="891" spans="1:5" x14ac:dyDescent="0.35">
      <c r="A891" t="s">
        <v>26</v>
      </c>
      <c r="B891">
        <v>2023</v>
      </c>
      <c r="C891" t="s">
        <v>20</v>
      </c>
      <c r="D891" t="s">
        <v>21</v>
      </c>
      <c r="E891">
        <v>40049088</v>
      </c>
    </row>
    <row r="892" spans="1:5" x14ac:dyDescent="0.35">
      <c r="A892" t="s">
        <v>26</v>
      </c>
      <c r="B892">
        <v>2023</v>
      </c>
      <c r="C892" t="s">
        <v>22</v>
      </c>
      <c r="D892" t="s">
        <v>23</v>
      </c>
      <c r="E892">
        <v>66.574542501503274</v>
      </c>
    </row>
    <row r="893" spans="1:5" x14ac:dyDescent="0.35">
      <c r="A893" t="s">
        <v>26</v>
      </c>
      <c r="B893">
        <v>2024</v>
      </c>
      <c r="C893" t="s">
        <v>6</v>
      </c>
      <c r="D893" t="s">
        <v>7</v>
      </c>
      <c r="E893">
        <v>100</v>
      </c>
    </row>
    <row r="894" spans="1:5" x14ac:dyDescent="0.35">
      <c r="A894" t="s">
        <v>26</v>
      </c>
      <c r="B894">
        <v>2024</v>
      </c>
      <c r="C894" t="s">
        <v>8</v>
      </c>
      <c r="D894" t="s">
        <v>9</v>
      </c>
      <c r="E894">
        <v>1859337753256.2009</v>
      </c>
    </row>
    <row r="895" spans="1:5" x14ac:dyDescent="0.35">
      <c r="A895" t="s">
        <v>26</v>
      </c>
      <c r="B895">
        <v>2024</v>
      </c>
      <c r="C895" t="s">
        <v>10</v>
      </c>
      <c r="D895" t="s">
        <v>11</v>
      </c>
      <c r="E895">
        <v>2.0462660540170106</v>
      </c>
    </row>
    <row r="896" spans="1:5" x14ac:dyDescent="0.35">
      <c r="A896" t="s">
        <v>26</v>
      </c>
      <c r="B896">
        <v>2024</v>
      </c>
      <c r="C896" t="s">
        <v>12</v>
      </c>
      <c r="D896" t="s">
        <v>13</v>
      </c>
      <c r="E896">
        <v>57534.091518533511</v>
      </c>
    </row>
    <row r="897" spans="1:5" x14ac:dyDescent="0.35">
      <c r="A897" t="s">
        <v>26</v>
      </c>
      <c r="B897">
        <v>2024</v>
      </c>
      <c r="C897" t="s">
        <v>14</v>
      </c>
      <c r="D897" t="s">
        <v>15</v>
      </c>
      <c r="E897">
        <v>2.3815838328117311</v>
      </c>
    </row>
    <row r="898" spans="1:5" x14ac:dyDescent="0.35">
      <c r="A898" t="s">
        <v>26</v>
      </c>
      <c r="B898">
        <v>2024</v>
      </c>
      <c r="C898" t="s">
        <v>16</v>
      </c>
      <c r="D898" t="s">
        <v>17</v>
      </c>
      <c r="E898">
        <v>94.353301999999999</v>
      </c>
    </row>
    <row r="899" spans="1:5" x14ac:dyDescent="0.35">
      <c r="A899" t="s">
        <v>26</v>
      </c>
      <c r="B899">
        <v>2024</v>
      </c>
      <c r="C899" t="s">
        <v>18</v>
      </c>
      <c r="D899" t="s">
        <v>19</v>
      </c>
      <c r="E899">
        <v>82.10804878048782</v>
      </c>
    </row>
    <row r="900" spans="1:5" x14ac:dyDescent="0.35">
      <c r="A900" t="s">
        <v>26</v>
      </c>
      <c r="B900">
        <v>2024</v>
      </c>
      <c r="C900" t="s">
        <v>20</v>
      </c>
      <c r="D900" t="s">
        <v>21</v>
      </c>
      <c r="E900">
        <v>41262329</v>
      </c>
    </row>
    <row r="901" spans="1:5" x14ac:dyDescent="0.35">
      <c r="A901" t="s">
        <v>26</v>
      </c>
      <c r="B901">
        <v>2024</v>
      </c>
      <c r="C901" t="s">
        <v>22</v>
      </c>
      <c r="D901" t="s">
        <v>23</v>
      </c>
      <c r="E901">
        <v>65.121498730437438</v>
      </c>
    </row>
    <row r="902" spans="1:5" x14ac:dyDescent="0.35">
      <c r="A902" t="s">
        <v>27</v>
      </c>
      <c r="B902">
        <v>2000</v>
      </c>
      <c r="C902" t="s">
        <v>6</v>
      </c>
      <c r="D902" t="s">
        <v>7</v>
      </c>
      <c r="E902">
        <v>97.9</v>
      </c>
    </row>
    <row r="903" spans="1:5" x14ac:dyDescent="0.35">
      <c r="A903" t="s">
        <v>27</v>
      </c>
      <c r="B903">
        <v>2000</v>
      </c>
      <c r="C903" t="s">
        <v>8</v>
      </c>
      <c r="D903" t="s">
        <v>9</v>
      </c>
      <c r="E903">
        <v>131243743563.39742</v>
      </c>
    </row>
    <row r="904" spans="1:5" x14ac:dyDescent="0.35">
      <c r="A904" t="s">
        <v>27</v>
      </c>
      <c r="B904">
        <v>2000</v>
      </c>
      <c r="C904" t="s">
        <v>10</v>
      </c>
      <c r="D904" t="s">
        <v>11</v>
      </c>
      <c r="E904">
        <v>4.971621488297103</v>
      </c>
    </row>
    <row r="905" spans="1:5" x14ac:dyDescent="0.35">
      <c r="A905" t="s">
        <v>27</v>
      </c>
      <c r="B905">
        <v>2000</v>
      </c>
      <c r="C905" t="s">
        <v>12</v>
      </c>
      <c r="D905" t="s">
        <v>13</v>
      </c>
      <c r="E905">
        <v>17529.420599769237</v>
      </c>
    </row>
    <row r="906" spans="1:5" x14ac:dyDescent="0.35">
      <c r="A906" t="s">
        <v>27</v>
      </c>
      <c r="B906">
        <v>2000</v>
      </c>
      <c r="C906" t="s">
        <v>14</v>
      </c>
      <c r="D906" t="s">
        <v>15</v>
      </c>
      <c r="E906">
        <v>3.8432729570656519</v>
      </c>
    </row>
    <row r="907" spans="1:5" x14ac:dyDescent="0.35">
      <c r="A907" t="s">
        <v>27</v>
      </c>
      <c r="B907">
        <v>2000</v>
      </c>
      <c r="C907" t="s">
        <v>16</v>
      </c>
      <c r="D907" t="s">
        <v>17</v>
      </c>
      <c r="E907">
        <v>16.600000000000001</v>
      </c>
    </row>
    <row r="908" spans="1:5" x14ac:dyDescent="0.35">
      <c r="A908" t="s">
        <v>27</v>
      </c>
      <c r="B908">
        <v>2000</v>
      </c>
      <c r="C908" t="s">
        <v>18</v>
      </c>
      <c r="D908" t="s">
        <v>19</v>
      </c>
      <c r="E908">
        <v>77.128</v>
      </c>
    </row>
    <row r="909" spans="1:5" x14ac:dyDescent="0.35">
      <c r="A909" t="s">
        <v>27</v>
      </c>
      <c r="B909">
        <v>2000</v>
      </c>
      <c r="C909" t="s">
        <v>20</v>
      </c>
      <c r="D909" t="s">
        <v>21</v>
      </c>
      <c r="E909">
        <v>15503635</v>
      </c>
    </row>
    <row r="910" spans="1:5" x14ac:dyDescent="0.35">
      <c r="A910" t="s">
        <v>27</v>
      </c>
      <c r="B910">
        <v>2000</v>
      </c>
      <c r="C910" t="s">
        <v>22</v>
      </c>
      <c r="D910" t="s">
        <v>23</v>
      </c>
      <c r="E910">
        <v>58.71192333358124</v>
      </c>
    </row>
    <row r="911" spans="1:5" x14ac:dyDescent="0.35">
      <c r="A911" t="s">
        <v>27</v>
      </c>
      <c r="B911">
        <v>2001</v>
      </c>
      <c r="C911" t="s">
        <v>6</v>
      </c>
      <c r="D911" t="s">
        <v>7</v>
      </c>
      <c r="E911">
        <v>97.1</v>
      </c>
    </row>
    <row r="912" spans="1:5" x14ac:dyDescent="0.35">
      <c r="A912" t="s">
        <v>27</v>
      </c>
      <c r="B912">
        <v>2001</v>
      </c>
      <c r="C912" t="s">
        <v>8</v>
      </c>
      <c r="D912" t="s">
        <v>9</v>
      </c>
      <c r="E912">
        <v>135383217071.739</v>
      </c>
    </row>
    <row r="913" spans="1:5" x14ac:dyDescent="0.35">
      <c r="A913" t="s">
        <v>27</v>
      </c>
      <c r="B913">
        <v>2001</v>
      </c>
      <c r="C913" t="s">
        <v>10</v>
      </c>
      <c r="D913" t="s">
        <v>11</v>
      </c>
      <c r="E913">
        <v>3.1540349245996708</v>
      </c>
    </row>
    <row r="914" spans="1:5" x14ac:dyDescent="0.35">
      <c r="A914" t="s">
        <v>27</v>
      </c>
      <c r="B914">
        <v>2001</v>
      </c>
      <c r="C914" t="s">
        <v>12</v>
      </c>
      <c r="D914" t="s">
        <v>13</v>
      </c>
      <c r="E914">
        <v>17874.531386693776</v>
      </c>
    </row>
    <row r="915" spans="1:5" x14ac:dyDescent="0.35">
      <c r="A915" t="s">
        <v>27</v>
      </c>
      <c r="B915">
        <v>2001</v>
      </c>
      <c r="C915" t="s">
        <v>14</v>
      </c>
      <c r="D915" t="s">
        <v>15</v>
      </c>
      <c r="E915">
        <v>3.569100530014667</v>
      </c>
    </row>
    <row r="916" spans="1:5" x14ac:dyDescent="0.35">
      <c r="A916" t="s">
        <v>27</v>
      </c>
      <c r="B916">
        <v>2001</v>
      </c>
      <c r="C916" t="s">
        <v>16</v>
      </c>
      <c r="D916" t="s">
        <v>17</v>
      </c>
      <c r="E916">
        <v>19.100000000000001</v>
      </c>
    </row>
    <row r="917" spans="1:5" x14ac:dyDescent="0.35">
      <c r="A917" t="s">
        <v>27</v>
      </c>
      <c r="B917">
        <v>2001</v>
      </c>
      <c r="C917" t="s">
        <v>18</v>
      </c>
      <c r="D917" t="s">
        <v>19</v>
      </c>
      <c r="E917">
        <v>77.58</v>
      </c>
    </row>
    <row r="918" spans="1:5" x14ac:dyDescent="0.35">
      <c r="A918" t="s">
        <v>27</v>
      </c>
      <c r="B918">
        <v>2001</v>
      </c>
      <c r="C918" t="s">
        <v>20</v>
      </c>
      <c r="D918" t="s">
        <v>21</v>
      </c>
      <c r="E918">
        <v>15683849</v>
      </c>
    </row>
    <row r="919" spans="1:5" x14ac:dyDescent="0.35">
      <c r="A919" t="s">
        <v>27</v>
      </c>
      <c r="B919">
        <v>2001</v>
      </c>
      <c r="C919" t="s">
        <v>22</v>
      </c>
      <c r="D919" t="s">
        <v>23</v>
      </c>
      <c r="E919">
        <v>62.144766332767951</v>
      </c>
    </row>
    <row r="920" spans="1:5" x14ac:dyDescent="0.35">
      <c r="A920" t="s">
        <v>27</v>
      </c>
      <c r="B920">
        <v>2002</v>
      </c>
      <c r="C920" t="s">
        <v>6</v>
      </c>
      <c r="D920" t="s">
        <v>7</v>
      </c>
      <c r="E920">
        <v>97.3</v>
      </c>
    </row>
    <row r="921" spans="1:5" x14ac:dyDescent="0.35">
      <c r="A921" t="s">
        <v>27</v>
      </c>
      <c r="B921">
        <v>2002</v>
      </c>
      <c r="C921" t="s">
        <v>8</v>
      </c>
      <c r="D921" t="s">
        <v>9</v>
      </c>
      <c r="E921">
        <v>139719269577.32013</v>
      </c>
    </row>
    <row r="922" spans="1:5" x14ac:dyDescent="0.35">
      <c r="A922" t="s">
        <v>27</v>
      </c>
      <c r="B922">
        <v>2002</v>
      </c>
      <c r="C922" t="s">
        <v>10</v>
      </c>
      <c r="D922" t="s">
        <v>11</v>
      </c>
      <c r="E922">
        <v>3.2027991352011327</v>
      </c>
    </row>
    <row r="923" spans="1:5" x14ac:dyDescent="0.35">
      <c r="A923" t="s">
        <v>27</v>
      </c>
      <c r="B923">
        <v>2002</v>
      </c>
      <c r="C923" t="s">
        <v>12</v>
      </c>
      <c r="D923" t="s">
        <v>13</v>
      </c>
      <c r="E923">
        <v>18244.519682731468</v>
      </c>
    </row>
    <row r="924" spans="1:5" x14ac:dyDescent="0.35">
      <c r="A924" t="s">
        <v>27</v>
      </c>
      <c r="B924">
        <v>2002</v>
      </c>
      <c r="C924" t="s">
        <v>14</v>
      </c>
      <c r="D924" t="s">
        <v>15</v>
      </c>
      <c r="E924">
        <v>2.4893981665070508</v>
      </c>
    </row>
    <row r="925" spans="1:5" x14ac:dyDescent="0.35">
      <c r="A925" t="s">
        <v>27</v>
      </c>
      <c r="B925">
        <v>2002</v>
      </c>
      <c r="C925" t="s">
        <v>16</v>
      </c>
      <c r="D925" t="s">
        <v>17</v>
      </c>
      <c r="E925">
        <v>22.1</v>
      </c>
    </row>
    <row r="926" spans="1:5" x14ac:dyDescent="0.35">
      <c r="A926" t="s">
        <v>27</v>
      </c>
      <c r="B926">
        <v>2002</v>
      </c>
      <c r="C926" t="s">
        <v>18</v>
      </c>
      <c r="D926" t="s">
        <v>19</v>
      </c>
      <c r="E926">
        <v>77.84</v>
      </c>
    </row>
    <row r="927" spans="1:5" x14ac:dyDescent="0.35">
      <c r="A927" t="s">
        <v>27</v>
      </c>
      <c r="B927">
        <v>2002</v>
      </c>
      <c r="C927" t="s">
        <v>20</v>
      </c>
      <c r="D927" t="s">
        <v>21</v>
      </c>
      <c r="E927">
        <v>15857925</v>
      </c>
    </row>
    <row r="928" spans="1:5" x14ac:dyDescent="0.35">
      <c r="A928" t="s">
        <v>27</v>
      </c>
      <c r="B928">
        <v>2002</v>
      </c>
      <c r="C928" t="s">
        <v>22</v>
      </c>
      <c r="D928" t="s">
        <v>23</v>
      </c>
      <c r="E928">
        <v>62.483854741459076</v>
      </c>
    </row>
    <row r="929" spans="1:5" x14ac:dyDescent="0.35">
      <c r="A929" t="s">
        <v>27</v>
      </c>
      <c r="B929">
        <v>2003</v>
      </c>
      <c r="C929" t="s">
        <v>6</v>
      </c>
      <c r="D929" t="s">
        <v>7</v>
      </c>
      <c r="E929">
        <v>98.8</v>
      </c>
    </row>
    <row r="930" spans="1:5" x14ac:dyDescent="0.35">
      <c r="A930" t="s">
        <v>27</v>
      </c>
      <c r="B930">
        <v>2003</v>
      </c>
      <c r="C930" t="s">
        <v>8</v>
      </c>
      <c r="D930" t="s">
        <v>9</v>
      </c>
      <c r="E930">
        <v>146318553366.96793</v>
      </c>
    </row>
    <row r="931" spans="1:5" x14ac:dyDescent="0.35">
      <c r="A931" t="s">
        <v>27</v>
      </c>
      <c r="B931">
        <v>2003</v>
      </c>
      <c r="C931" t="s">
        <v>10</v>
      </c>
      <c r="D931" t="s">
        <v>11</v>
      </c>
      <c r="E931">
        <v>4.7232452686104125</v>
      </c>
    </row>
    <row r="932" spans="1:5" x14ac:dyDescent="0.35">
      <c r="A932" t="s">
        <v>27</v>
      </c>
      <c r="B932">
        <v>2003</v>
      </c>
      <c r="C932" t="s">
        <v>12</v>
      </c>
      <c r="D932" t="s">
        <v>13</v>
      </c>
      <c r="E932">
        <v>18907.345874575512</v>
      </c>
    </row>
    <row r="933" spans="1:5" x14ac:dyDescent="0.35">
      <c r="A933" t="s">
        <v>27</v>
      </c>
      <c r="B933">
        <v>2003</v>
      </c>
      <c r="C933" t="s">
        <v>14</v>
      </c>
      <c r="D933" t="s">
        <v>15</v>
      </c>
      <c r="E933">
        <v>2.810178757436101</v>
      </c>
    </row>
    <row r="934" spans="1:5" x14ac:dyDescent="0.35">
      <c r="A934" t="s">
        <v>27</v>
      </c>
      <c r="B934">
        <v>2003</v>
      </c>
      <c r="C934" t="s">
        <v>16</v>
      </c>
      <c r="D934" t="s">
        <v>17</v>
      </c>
      <c r="E934">
        <v>25.473778886472299</v>
      </c>
    </row>
    <row r="935" spans="1:5" x14ac:dyDescent="0.35">
      <c r="A935" t="s">
        <v>27</v>
      </c>
      <c r="B935">
        <v>2003</v>
      </c>
      <c r="C935" t="s">
        <v>18</v>
      </c>
      <c r="D935" t="s">
        <v>19</v>
      </c>
      <c r="E935">
        <v>77.884</v>
      </c>
    </row>
    <row r="936" spans="1:5" x14ac:dyDescent="0.35">
      <c r="A936" t="s">
        <v>27</v>
      </c>
      <c r="B936">
        <v>2003</v>
      </c>
      <c r="C936" t="s">
        <v>20</v>
      </c>
      <c r="D936" t="s">
        <v>21</v>
      </c>
      <c r="E936">
        <v>16024752</v>
      </c>
    </row>
    <row r="937" spans="1:5" x14ac:dyDescent="0.35">
      <c r="A937" t="s">
        <v>27</v>
      </c>
      <c r="B937">
        <v>2003</v>
      </c>
      <c r="C937" t="s">
        <v>22</v>
      </c>
      <c r="D937" t="s">
        <v>23</v>
      </c>
      <c r="E937">
        <v>65.693416195649107</v>
      </c>
    </row>
    <row r="938" spans="1:5" x14ac:dyDescent="0.35">
      <c r="A938" t="s">
        <v>27</v>
      </c>
      <c r="B938">
        <v>2004</v>
      </c>
      <c r="C938" t="s">
        <v>6</v>
      </c>
      <c r="D938" t="s">
        <v>7</v>
      </c>
      <c r="E938">
        <v>97.5</v>
      </c>
    </row>
    <row r="939" spans="1:5" x14ac:dyDescent="0.35">
      <c r="A939" t="s">
        <v>27</v>
      </c>
      <c r="B939">
        <v>2004</v>
      </c>
      <c r="C939" t="s">
        <v>8</v>
      </c>
      <c r="D939" t="s">
        <v>9</v>
      </c>
      <c r="E939">
        <v>156084225513.95547</v>
      </c>
    </row>
    <row r="940" spans="1:5" x14ac:dyDescent="0.35">
      <c r="A940" t="s">
        <v>27</v>
      </c>
      <c r="B940">
        <v>2004</v>
      </c>
      <c r="C940" t="s">
        <v>10</v>
      </c>
      <c r="D940" t="s">
        <v>11</v>
      </c>
      <c r="E940">
        <v>6.6742541682292256</v>
      </c>
    </row>
    <row r="941" spans="1:5" x14ac:dyDescent="0.35">
      <c r="A941" t="s">
        <v>27</v>
      </c>
      <c r="B941">
        <v>2004</v>
      </c>
      <c r="C941" t="s">
        <v>12</v>
      </c>
      <c r="D941" t="s">
        <v>13</v>
      </c>
      <c r="E941">
        <v>19966.70931060948</v>
      </c>
    </row>
    <row r="942" spans="1:5" x14ac:dyDescent="0.35">
      <c r="A942" t="s">
        <v>27</v>
      </c>
      <c r="B942">
        <v>2004</v>
      </c>
      <c r="C942" t="s">
        <v>14</v>
      </c>
      <c r="D942" t="s">
        <v>15</v>
      </c>
      <c r="E942">
        <v>1.0547387140351681</v>
      </c>
    </row>
    <row r="943" spans="1:5" x14ac:dyDescent="0.35">
      <c r="A943" t="s">
        <v>27</v>
      </c>
      <c r="B943">
        <v>2004</v>
      </c>
      <c r="C943" t="s">
        <v>16</v>
      </c>
      <c r="D943" t="s">
        <v>17</v>
      </c>
      <c r="E943">
        <v>28.177910123243802</v>
      </c>
    </row>
    <row r="944" spans="1:5" x14ac:dyDescent="0.35">
      <c r="A944" t="s">
        <v>27</v>
      </c>
      <c r="B944">
        <v>2004</v>
      </c>
      <c r="C944" t="s">
        <v>18</v>
      </c>
      <c r="D944" t="s">
        <v>19</v>
      </c>
      <c r="E944">
        <v>78.275999999999996</v>
      </c>
    </row>
    <row r="945" spans="1:5" x14ac:dyDescent="0.35">
      <c r="A945" t="s">
        <v>27</v>
      </c>
      <c r="B945">
        <v>2004</v>
      </c>
      <c r="C945" t="s">
        <v>20</v>
      </c>
      <c r="D945" t="s">
        <v>21</v>
      </c>
      <c r="E945">
        <v>16187322</v>
      </c>
    </row>
    <row r="946" spans="1:5" x14ac:dyDescent="0.35">
      <c r="A946" t="s">
        <v>27</v>
      </c>
      <c r="B946">
        <v>2004</v>
      </c>
      <c r="C946" t="s">
        <v>22</v>
      </c>
      <c r="D946" t="s">
        <v>23</v>
      </c>
      <c r="E946">
        <v>69.88936038259537</v>
      </c>
    </row>
    <row r="947" spans="1:5" x14ac:dyDescent="0.35">
      <c r="A947" t="s">
        <v>27</v>
      </c>
      <c r="B947">
        <v>2005</v>
      </c>
      <c r="C947" t="s">
        <v>6</v>
      </c>
      <c r="D947" t="s">
        <v>7</v>
      </c>
      <c r="E947">
        <v>97.7</v>
      </c>
    </row>
    <row r="948" spans="1:5" x14ac:dyDescent="0.35">
      <c r="A948" t="s">
        <v>27</v>
      </c>
      <c r="B948">
        <v>2005</v>
      </c>
      <c r="C948" t="s">
        <v>8</v>
      </c>
      <c r="D948" t="s">
        <v>9</v>
      </c>
      <c r="E948">
        <v>165194933117.6293</v>
      </c>
    </row>
    <row r="949" spans="1:5" x14ac:dyDescent="0.35">
      <c r="A949" t="s">
        <v>27</v>
      </c>
      <c r="B949">
        <v>2005</v>
      </c>
      <c r="C949" t="s">
        <v>10</v>
      </c>
      <c r="D949" t="s">
        <v>11</v>
      </c>
      <c r="E949">
        <v>5.8370457191775813</v>
      </c>
    </row>
    <row r="950" spans="1:5" x14ac:dyDescent="0.35">
      <c r="A950" t="s">
        <v>27</v>
      </c>
      <c r="B950">
        <v>2005</v>
      </c>
      <c r="C950" t="s">
        <v>12</v>
      </c>
      <c r="D950" t="s">
        <v>13</v>
      </c>
      <c r="E950">
        <v>20923.479756183002</v>
      </c>
    </row>
    <row r="951" spans="1:5" x14ac:dyDescent="0.35">
      <c r="A951" t="s">
        <v>27</v>
      </c>
      <c r="B951">
        <v>2005</v>
      </c>
      <c r="C951" t="s">
        <v>14</v>
      </c>
      <c r="D951" t="s">
        <v>15</v>
      </c>
      <c r="E951">
        <v>3.052576213878492</v>
      </c>
    </row>
    <row r="952" spans="1:5" x14ac:dyDescent="0.35">
      <c r="A952" t="s">
        <v>27</v>
      </c>
      <c r="B952">
        <v>2005</v>
      </c>
      <c r="C952" t="s">
        <v>16</v>
      </c>
      <c r="D952" t="s">
        <v>17</v>
      </c>
      <c r="E952">
        <v>31.1753006</v>
      </c>
    </row>
    <row r="953" spans="1:5" x14ac:dyDescent="0.35">
      <c r="A953" t="s">
        <v>27</v>
      </c>
      <c r="B953">
        <v>2005</v>
      </c>
      <c r="C953" t="s">
        <v>18</v>
      </c>
      <c r="D953" t="s">
        <v>19</v>
      </c>
      <c r="E953">
        <v>78.459000000000003</v>
      </c>
    </row>
    <row r="954" spans="1:5" x14ac:dyDescent="0.35">
      <c r="A954" t="s">
        <v>27</v>
      </c>
      <c r="B954">
        <v>2005</v>
      </c>
      <c r="C954" t="s">
        <v>20</v>
      </c>
      <c r="D954" t="s">
        <v>21</v>
      </c>
      <c r="E954">
        <v>16348778</v>
      </c>
    </row>
    <row r="955" spans="1:5" x14ac:dyDescent="0.35">
      <c r="A955" t="s">
        <v>27</v>
      </c>
      <c r="B955">
        <v>2005</v>
      </c>
      <c r="C955" t="s">
        <v>22</v>
      </c>
      <c r="D955" t="s">
        <v>23</v>
      </c>
      <c r="E955">
        <v>72.062533372952984</v>
      </c>
    </row>
    <row r="956" spans="1:5" x14ac:dyDescent="0.35">
      <c r="A956" t="s">
        <v>27</v>
      </c>
      <c r="B956">
        <v>2006</v>
      </c>
      <c r="C956" t="s">
        <v>6</v>
      </c>
      <c r="D956" t="s">
        <v>7</v>
      </c>
      <c r="E956">
        <v>99.4</v>
      </c>
    </row>
    <row r="957" spans="1:5" x14ac:dyDescent="0.35">
      <c r="A957" t="s">
        <v>27</v>
      </c>
      <c r="B957">
        <v>2006</v>
      </c>
      <c r="C957" t="s">
        <v>8</v>
      </c>
      <c r="D957" t="s">
        <v>9</v>
      </c>
      <c r="E957">
        <v>175189211415.66748</v>
      </c>
    </row>
    <row r="958" spans="1:5" x14ac:dyDescent="0.35">
      <c r="A958" t="s">
        <v>27</v>
      </c>
      <c r="B958">
        <v>2006</v>
      </c>
      <c r="C958" t="s">
        <v>10</v>
      </c>
      <c r="D958" t="s">
        <v>11</v>
      </c>
      <c r="E958">
        <v>6.0499908256396822</v>
      </c>
    </row>
    <row r="959" spans="1:5" x14ac:dyDescent="0.35">
      <c r="A959" t="s">
        <v>27</v>
      </c>
      <c r="B959">
        <v>2006</v>
      </c>
      <c r="C959" t="s">
        <v>12</v>
      </c>
      <c r="D959" t="s">
        <v>13</v>
      </c>
      <c r="E959">
        <v>21973.738291438865</v>
      </c>
    </row>
    <row r="960" spans="1:5" x14ac:dyDescent="0.35">
      <c r="A960" t="s">
        <v>27</v>
      </c>
      <c r="B960">
        <v>2006</v>
      </c>
      <c r="C960" t="s">
        <v>14</v>
      </c>
      <c r="D960" t="s">
        <v>15</v>
      </c>
      <c r="E960">
        <v>3.3920173369940532</v>
      </c>
    </row>
    <row r="961" spans="1:5" x14ac:dyDescent="0.35">
      <c r="A961" t="s">
        <v>27</v>
      </c>
      <c r="B961">
        <v>2006</v>
      </c>
      <c r="C961" t="s">
        <v>16</v>
      </c>
      <c r="D961" t="s">
        <v>17</v>
      </c>
      <c r="E961">
        <v>34.497751173601699</v>
      </c>
    </row>
    <row r="962" spans="1:5" x14ac:dyDescent="0.35">
      <c r="A962" t="s">
        <v>27</v>
      </c>
      <c r="B962">
        <v>2006</v>
      </c>
      <c r="C962" t="s">
        <v>18</v>
      </c>
      <c r="D962" t="s">
        <v>19</v>
      </c>
      <c r="E962">
        <v>78.533000000000001</v>
      </c>
    </row>
    <row r="963" spans="1:5" x14ac:dyDescent="0.35">
      <c r="A963" t="s">
        <v>27</v>
      </c>
      <c r="B963">
        <v>2006</v>
      </c>
      <c r="C963" t="s">
        <v>20</v>
      </c>
      <c r="D963" t="s">
        <v>21</v>
      </c>
      <c r="E963">
        <v>16509195</v>
      </c>
    </row>
    <row r="964" spans="1:5" x14ac:dyDescent="0.35">
      <c r="A964" t="s">
        <v>27</v>
      </c>
      <c r="B964">
        <v>2006</v>
      </c>
      <c r="C964" t="s">
        <v>22</v>
      </c>
      <c r="D964" t="s">
        <v>23</v>
      </c>
      <c r="E964">
        <v>73.711634120332803</v>
      </c>
    </row>
    <row r="965" spans="1:5" x14ac:dyDescent="0.35">
      <c r="A965" t="s">
        <v>27</v>
      </c>
      <c r="B965">
        <v>2007</v>
      </c>
      <c r="C965" t="s">
        <v>6</v>
      </c>
      <c r="D965" t="s">
        <v>7</v>
      </c>
      <c r="E965">
        <v>98</v>
      </c>
    </row>
    <row r="966" spans="1:5" x14ac:dyDescent="0.35">
      <c r="A966" t="s">
        <v>27</v>
      </c>
      <c r="B966">
        <v>2007</v>
      </c>
      <c r="C966" t="s">
        <v>8</v>
      </c>
      <c r="D966" t="s">
        <v>9</v>
      </c>
      <c r="E966">
        <v>184243394522.92725</v>
      </c>
    </row>
    <row r="967" spans="1:5" x14ac:dyDescent="0.35">
      <c r="A967" t="s">
        <v>27</v>
      </c>
      <c r="B967">
        <v>2007</v>
      </c>
      <c r="C967" t="s">
        <v>10</v>
      </c>
      <c r="D967" t="s">
        <v>11</v>
      </c>
      <c r="E967">
        <v>5.1682309852843105</v>
      </c>
    </row>
    <row r="968" spans="1:5" x14ac:dyDescent="0.35">
      <c r="A968" t="s">
        <v>27</v>
      </c>
      <c r="B968">
        <v>2007</v>
      </c>
      <c r="C968" t="s">
        <v>12</v>
      </c>
      <c r="D968" t="s">
        <v>13</v>
      </c>
      <c r="E968">
        <v>22884.299710884592</v>
      </c>
    </row>
    <row r="969" spans="1:5" x14ac:dyDescent="0.35">
      <c r="A969" t="s">
        <v>27</v>
      </c>
      <c r="B969">
        <v>2007</v>
      </c>
      <c r="C969" t="s">
        <v>14</v>
      </c>
      <c r="D969" t="s">
        <v>15</v>
      </c>
      <c r="E969">
        <v>4.4077993839804428</v>
      </c>
    </row>
    <row r="970" spans="1:5" x14ac:dyDescent="0.35">
      <c r="A970" t="s">
        <v>27</v>
      </c>
      <c r="B970">
        <v>2007</v>
      </c>
      <c r="C970" t="s">
        <v>16</v>
      </c>
      <c r="D970" t="s">
        <v>17</v>
      </c>
      <c r="E970">
        <v>35.900001529999997</v>
      </c>
    </row>
    <row r="971" spans="1:5" x14ac:dyDescent="0.35">
      <c r="A971" t="s">
        <v>27</v>
      </c>
      <c r="B971">
        <v>2007</v>
      </c>
      <c r="C971" t="s">
        <v>18</v>
      </c>
      <c r="D971" t="s">
        <v>19</v>
      </c>
      <c r="E971">
        <v>78.652000000000001</v>
      </c>
    </row>
    <row r="972" spans="1:5" x14ac:dyDescent="0.35">
      <c r="A972" t="s">
        <v>27</v>
      </c>
      <c r="B972">
        <v>2007</v>
      </c>
      <c r="C972" t="s">
        <v>20</v>
      </c>
      <c r="D972" t="s">
        <v>21</v>
      </c>
      <c r="E972">
        <v>16671581</v>
      </c>
    </row>
    <row r="973" spans="1:5" x14ac:dyDescent="0.35">
      <c r="A973" t="s">
        <v>27</v>
      </c>
      <c r="B973">
        <v>2007</v>
      </c>
      <c r="C973" t="s">
        <v>22</v>
      </c>
      <c r="D973" t="s">
        <v>23</v>
      </c>
      <c r="E973">
        <v>76.977024059142281</v>
      </c>
    </row>
    <row r="974" spans="1:5" x14ac:dyDescent="0.35">
      <c r="A974" t="s">
        <v>27</v>
      </c>
      <c r="B974">
        <v>2008</v>
      </c>
      <c r="C974" t="s">
        <v>6</v>
      </c>
      <c r="D974" t="s">
        <v>7</v>
      </c>
      <c r="E974">
        <v>98.2</v>
      </c>
    </row>
    <row r="975" spans="1:5" x14ac:dyDescent="0.35">
      <c r="A975" t="s">
        <v>27</v>
      </c>
      <c r="B975">
        <v>2008</v>
      </c>
      <c r="C975" t="s">
        <v>8</v>
      </c>
      <c r="D975" t="s">
        <v>9</v>
      </c>
      <c r="E975">
        <v>191225100461.15848</v>
      </c>
    </row>
    <row r="976" spans="1:5" x14ac:dyDescent="0.35">
      <c r="A976" t="s">
        <v>27</v>
      </c>
      <c r="B976">
        <v>2008</v>
      </c>
      <c r="C976" t="s">
        <v>10</v>
      </c>
      <c r="D976" t="s">
        <v>11</v>
      </c>
      <c r="E976">
        <v>3.7893928063523816</v>
      </c>
    </row>
    <row r="977" spans="1:5" x14ac:dyDescent="0.35">
      <c r="A977" t="s">
        <v>27</v>
      </c>
      <c r="B977">
        <v>2008</v>
      </c>
      <c r="C977" t="s">
        <v>12</v>
      </c>
      <c r="D977" t="s">
        <v>13</v>
      </c>
      <c r="E977">
        <v>23515.347317826894</v>
      </c>
    </row>
    <row r="978" spans="1:5" x14ac:dyDescent="0.35">
      <c r="A978" t="s">
        <v>27</v>
      </c>
      <c r="B978">
        <v>2008</v>
      </c>
      <c r="C978" t="s">
        <v>14</v>
      </c>
      <c r="D978" t="s">
        <v>15</v>
      </c>
      <c r="E978">
        <v>8.716268730396072</v>
      </c>
    </row>
    <row r="979" spans="1:5" x14ac:dyDescent="0.35">
      <c r="A979" t="s">
        <v>27</v>
      </c>
      <c r="B979">
        <v>2008</v>
      </c>
      <c r="C979" t="s">
        <v>16</v>
      </c>
      <c r="D979" t="s">
        <v>17</v>
      </c>
      <c r="E979">
        <v>37.299999239999998</v>
      </c>
    </row>
    <row r="980" spans="1:5" x14ac:dyDescent="0.35">
      <c r="A980" t="s">
        <v>27</v>
      </c>
      <c r="B980">
        <v>2008</v>
      </c>
      <c r="C980" t="s">
        <v>18</v>
      </c>
      <c r="D980" t="s">
        <v>19</v>
      </c>
      <c r="E980">
        <v>78.751999999999995</v>
      </c>
    </row>
    <row r="981" spans="1:5" x14ac:dyDescent="0.35">
      <c r="A981" t="s">
        <v>27</v>
      </c>
      <c r="B981">
        <v>2008</v>
      </c>
      <c r="C981" t="s">
        <v>20</v>
      </c>
      <c r="D981" t="s">
        <v>21</v>
      </c>
      <c r="E981">
        <v>16838988</v>
      </c>
    </row>
    <row r="982" spans="1:5" x14ac:dyDescent="0.35">
      <c r="A982" t="s">
        <v>27</v>
      </c>
      <c r="B982">
        <v>2008</v>
      </c>
      <c r="C982" t="s">
        <v>22</v>
      </c>
      <c r="D982" t="s">
        <v>23</v>
      </c>
      <c r="E982">
        <v>80.676626653783998</v>
      </c>
    </row>
    <row r="983" spans="1:5" x14ac:dyDescent="0.35">
      <c r="A983" t="s">
        <v>27</v>
      </c>
      <c r="B983">
        <v>2009</v>
      </c>
      <c r="C983" t="s">
        <v>6</v>
      </c>
      <c r="D983" t="s">
        <v>7</v>
      </c>
      <c r="E983">
        <v>99.6</v>
      </c>
    </row>
    <row r="984" spans="1:5" x14ac:dyDescent="0.35">
      <c r="A984" t="s">
        <v>27</v>
      </c>
      <c r="B984">
        <v>2009</v>
      </c>
      <c r="C984" t="s">
        <v>8</v>
      </c>
      <c r="D984" t="s">
        <v>9</v>
      </c>
      <c r="E984">
        <v>189087132632.6044</v>
      </c>
    </row>
    <row r="985" spans="1:5" x14ac:dyDescent="0.35">
      <c r="A985" t="s">
        <v>27</v>
      </c>
      <c r="B985">
        <v>2009</v>
      </c>
      <c r="C985" t="s">
        <v>10</v>
      </c>
      <c r="D985" t="s">
        <v>11</v>
      </c>
      <c r="E985">
        <v>-1.1180372364287763</v>
      </c>
    </row>
    <row r="986" spans="1:5" x14ac:dyDescent="0.35">
      <c r="A986" t="s">
        <v>27</v>
      </c>
      <c r="B986">
        <v>2009</v>
      </c>
      <c r="C986" t="s">
        <v>12</v>
      </c>
      <c r="D986" t="s">
        <v>13</v>
      </c>
      <c r="E986">
        <v>23019.02994540938</v>
      </c>
    </row>
    <row r="987" spans="1:5" x14ac:dyDescent="0.35">
      <c r="A987" t="s">
        <v>27</v>
      </c>
      <c r="B987">
        <v>2009</v>
      </c>
      <c r="C987" t="s">
        <v>14</v>
      </c>
      <c r="D987" t="s">
        <v>15</v>
      </c>
      <c r="E987">
        <v>0.35304517836093668</v>
      </c>
    </row>
    <row r="988" spans="1:5" x14ac:dyDescent="0.35">
      <c r="A988" t="s">
        <v>27</v>
      </c>
      <c r="B988">
        <v>2009</v>
      </c>
      <c r="C988" t="s">
        <v>16</v>
      </c>
      <c r="D988" t="s">
        <v>17</v>
      </c>
      <c r="E988">
        <v>41.56</v>
      </c>
    </row>
    <row r="989" spans="1:5" x14ac:dyDescent="0.35">
      <c r="A989" t="s">
        <v>27</v>
      </c>
      <c r="B989">
        <v>2009</v>
      </c>
      <c r="C989" t="s">
        <v>18</v>
      </c>
      <c r="D989" t="s">
        <v>19</v>
      </c>
      <c r="E989">
        <v>78.89</v>
      </c>
    </row>
    <row r="990" spans="1:5" x14ac:dyDescent="0.35">
      <c r="A990" t="s">
        <v>27</v>
      </c>
      <c r="B990">
        <v>2009</v>
      </c>
      <c r="C990" t="s">
        <v>20</v>
      </c>
      <c r="D990" t="s">
        <v>21</v>
      </c>
      <c r="E990">
        <v>17009731</v>
      </c>
    </row>
    <row r="991" spans="1:5" x14ac:dyDescent="0.35">
      <c r="A991" t="s">
        <v>27</v>
      </c>
      <c r="B991">
        <v>2009</v>
      </c>
      <c r="C991" t="s">
        <v>22</v>
      </c>
      <c r="D991" t="s">
        <v>23</v>
      </c>
      <c r="E991">
        <v>66.686031249499564</v>
      </c>
    </row>
    <row r="992" spans="1:5" x14ac:dyDescent="0.35">
      <c r="A992" t="s">
        <v>27</v>
      </c>
      <c r="B992">
        <v>2010</v>
      </c>
      <c r="C992" t="s">
        <v>6</v>
      </c>
      <c r="D992" t="s">
        <v>7</v>
      </c>
      <c r="E992">
        <v>99.5</v>
      </c>
    </row>
    <row r="993" spans="1:5" x14ac:dyDescent="0.35">
      <c r="A993" t="s">
        <v>27</v>
      </c>
      <c r="B993">
        <v>2010</v>
      </c>
      <c r="C993" t="s">
        <v>8</v>
      </c>
      <c r="D993" t="s">
        <v>9</v>
      </c>
      <c r="E993">
        <v>200151851762.2254</v>
      </c>
    </row>
    <row r="994" spans="1:5" x14ac:dyDescent="0.35">
      <c r="A994" t="s">
        <v>27</v>
      </c>
      <c r="B994">
        <v>2010</v>
      </c>
      <c r="C994" t="s">
        <v>10</v>
      </c>
      <c r="D994" t="s">
        <v>11</v>
      </c>
      <c r="E994">
        <v>5.8516510222404747</v>
      </c>
    </row>
    <row r="995" spans="1:5" x14ac:dyDescent="0.35">
      <c r="A995" t="s">
        <v>27</v>
      </c>
      <c r="B995">
        <v>2010</v>
      </c>
      <c r="C995" t="s">
        <v>12</v>
      </c>
      <c r="D995" t="s">
        <v>13</v>
      </c>
      <c r="E995">
        <v>24122.47879243864</v>
      </c>
    </row>
    <row r="996" spans="1:5" x14ac:dyDescent="0.35">
      <c r="A996" t="s">
        <v>27</v>
      </c>
      <c r="B996">
        <v>2010</v>
      </c>
      <c r="C996" t="s">
        <v>14</v>
      </c>
      <c r="D996" t="s">
        <v>15</v>
      </c>
      <c r="E996">
        <v>1.410711079543209</v>
      </c>
    </row>
    <row r="997" spans="1:5" x14ac:dyDescent="0.35">
      <c r="A997" t="s">
        <v>27</v>
      </c>
      <c r="B997">
        <v>2010</v>
      </c>
      <c r="C997" t="s">
        <v>16</v>
      </c>
      <c r="D997" t="s">
        <v>17</v>
      </c>
      <c r="E997">
        <v>45</v>
      </c>
    </row>
    <row r="998" spans="1:5" x14ac:dyDescent="0.35">
      <c r="A998" t="s">
        <v>27</v>
      </c>
      <c r="B998">
        <v>2010</v>
      </c>
      <c r="C998" t="s">
        <v>18</v>
      </c>
      <c r="D998" t="s">
        <v>19</v>
      </c>
      <c r="E998">
        <v>79.094999999999999</v>
      </c>
    </row>
    <row r="999" spans="1:5" x14ac:dyDescent="0.35">
      <c r="A999" t="s">
        <v>27</v>
      </c>
      <c r="B999">
        <v>2010</v>
      </c>
      <c r="C999" t="s">
        <v>20</v>
      </c>
      <c r="D999" t="s">
        <v>21</v>
      </c>
      <c r="E999">
        <v>17181464</v>
      </c>
    </row>
    <row r="1000" spans="1:5" x14ac:dyDescent="0.35">
      <c r="A1000" t="s">
        <v>27</v>
      </c>
      <c r="B1000">
        <v>2010</v>
      </c>
      <c r="C1000" t="s">
        <v>22</v>
      </c>
      <c r="D1000" t="s">
        <v>23</v>
      </c>
      <c r="E1000">
        <v>69.717680233262371</v>
      </c>
    </row>
    <row r="1001" spans="1:5" x14ac:dyDescent="0.35">
      <c r="A1001" t="s">
        <v>27</v>
      </c>
      <c r="B1001">
        <v>2011</v>
      </c>
      <c r="C1001" t="s">
        <v>6</v>
      </c>
      <c r="D1001" t="s">
        <v>7</v>
      </c>
      <c r="E1001">
        <v>99.6</v>
      </c>
    </row>
    <row r="1002" spans="1:5" x14ac:dyDescent="0.35">
      <c r="A1002" t="s">
        <v>27</v>
      </c>
      <c r="B1002">
        <v>2011</v>
      </c>
      <c r="C1002" t="s">
        <v>8</v>
      </c>
      <c r="D1002" t="s">
        <v>9</v>
      </c>
      <c r="E1002">
        <v>212609096429.35544</v>
      </c>
    </row>
    <row r="1003" spans="1:5" x14ac:dyDescent="0.35">
      <c r="A1003" t="s">
        <v>27</v>
      </c>
      <c r="B1003">
        <v>2011</v>
      </c>
      <c r="C1003" t="s">
        <v>10</v>
      </c>
      <c r="D1003" t="s">
        <v>11</v>
      </c>
      <c r="E1003">
        <v>6.2238967850913838</v>
      </c>
    </row>
    <row r="1004" spans="1:5" x14ac:dyDescent="0.35">
      <c r="A1004" t="s">
        <v>27</v>
      </c>
      <c r="B1004">
        <v>2011</v>
      </c>
      <c r="C1004" t="s">
        <v>12</v>
      </c>
      <c r="D1004" t="s">
        <v>13</v>
      </c>
      <c r="E1004">
        <v>25372.274148077238</v>
      </c>
    </row>
    <row r="1005" spans="1:5" x14ac:dyDescent="0.35">
      <c r="A1005" t="s">
        <v>27</v>
      </c>
      <c r="B1005">
        <v>2011</v>
      </c>
      <c r="C1005" t="s">
        <v>14</v>
      </c>
      <c r="D1005" t="s">
        <v>15</v>
      </c>
      <c r="E1005">
        <v>3.3412169425930212</v>
      </c>
    </row>
    <row r="1006" spans="1:5" x14ac:dyDescent="0.35">
      <c r="A1006" t="s">
        <v>27</v>
      </c>
      <c r="B1006">
        <v>2011</v>
      </c>
      <c r="C1006" t="s">
        <v>16</v>
      </c>
      <c r="D1006" t="s">
        <v>17</v>
      </c>
      <c r="E1006">
        <v>52.249607287774403</v>
      </c>
    </row>
    <row r="1007" spans="1:5" x14ac:dyDescent="0.35">
      <c r="A1007" t="s">
        <v>27</v>
      </c>
      <c r="B1007">
        <v>2011</v>
      </c>
      <c r="C1007" t="s">
        <v>18</v>
      </c>
      <c r="D1007" t="s">
        <v>19</v>
      </c>
      <c r="E1007">
        <v>79.236000000000004</v>
      </c>
    </row>
    <row r="1008" spans="1:5" x14ac:dyDescent="0.35">
      <c r="A1008" t="s">
        <v>27</v>
      </c>
      <c r="B1008">
        <v>2011</v>
      </c>
      <c r="C1008" t="s">
        <v>20</v>
      </c>
      <c r="D1008" t="s">
        <v>21</v>
      </c>
      <c r="E1008">
        <v>17351816</v>
      </c>
    </row>
    <row r="1009" spans="1:5" x14ac:dyDescent="0.35">
      <c r="A1009" t="s">
        <v>27</v>
      </c>
      <c r="B1009">
        <v>2011</v>
      </c>
      <c r="C1009" t="s">
        <v>22</v>
      </c>
      <c r="D1009" t="s">
        <v>23</v>
      </c>
      <c r="E1009">
        <v>72.481642209342994</v>
      </c>
    </row>
    <row r="1010" spans="1:5" x14ac:dyDescent="0.35">
      <c r="A1010" t="s">
        <v>27</v>
      </c>
      <c r="B1010">
        <v>2012</v>
      </c>
      <c r="C1010" t="s">
        <v>6</v>
      </c>
      <c r="D1010" t="s">
        <v>7</v>
      </c>
      <c r="E1010">
        <v>100</v>
      </c>
    </row>
    <row r="1011" spans="1:5" x14ac:dyDescent="0.35">
      <c r="A1011" t="s">
        <v>27</v>
      </c>
      <c r="B1011">
        <v>2012</v>
      </c>
      <c r="C1011" t="s">
        <v>8</v>
      </c>
      <c r="D1011" t="s">
        <v>9</v>
      </c>
      <c r="E1011">
        <v>225695909224.95959</v>
      </c>
    </row>
    <row r="1012" spans="1:5" x14ac:dyDescent="0.35">
      <c r="A1012" t="s">
        <v>27</v>
      </c>
      <c r="B1012">
        <v>2012</v>
      </c>
      <c r="C1012" t="s">
        <v>10</v>
      </c>
      <c r="D1012" t="s">
        <v>11</v>
      </c>
      <c r="E1012">
        <v>6.1553400185549378</v>
      </c>
    </row>
    <row r="1013" spans="1:5" x14ac:dyDescent="0.35">
      <c r="A1013" t="s">
        <v>27</v>
      </c>
      <c r="B1013">
        <v>2012</v>
      </c>
      <c r="C1013" t="s">
        <v>12</v>
      </c>
      <c r="D1013" t="s">
        <v>13</v>
      </c>
      <c r="E1013">
        <v>26676.811015401894</v>
      </c>
    </row>
    <row r="1014" spans="1:5" x14ac:dyDescent="0.35">
      <c r="A1014" t="s">
        <v>27</v>
      </c>
      <c r="B1014">
        <v>2012</v>
      </c>
      <c r="C1014" t="s">
        <v>14</v>
      </c>
      <c r="D1014" t="s">
        <v>15</v>
      </c>
      <c r="E1014">
        <v>3.0074484021304739</v>
      </c>
    </row>
    <row r="1015" spans="1:5" x14ac:dyDescent="0.35">
      <c r="A1015" t="s">
        <v>27</v>
      </c>
      <c r="B1015">
        <v>2012</v>
      </c>
      <c r="C1015" t="s">
        <v>16</v>
      </c>
      <c r="D1015" t="s">
        <v>17</v>
      </c>
      <c r="E1015">
        <v>55.049999239999998</v>
      </c>
    </row>
    <row r="1016" spans="1:5" x14ac:dyDescent="0.35">
      <c r="A1016" t="s">
        <v>27</v>
      </c>
      <c r="B1016">
        <v>2012</v>
      </c>
      <c r="C1016" t="s">
        <v>18</v>
      </c>
      <c r="D1016" t="s">
        <v>19</v>
      </c>
      <c r="E1016">
        <v>79.221000000000004</v>
      </c>
    </row>
    <row r="1017" spans="1:5" x14ac:dyDescent="0.35">
      <c r="A1017" t="s">
        <v>27</v>
      </c>
      <c r="B1017">
        <v>2012</v>
      </c>
      <c r="C1017" t="s">
        <v>20</v>
      </c>
      <c r="D1017" t="s">
        <v>21</v>
      </c>
      <c r="E1017">
        <v>17519119</v>
      </c>
    </row>
    <row r="1018" spans="1:5" x14ac:dyDescent="0.35">
      <c r="A1018" t="s">
        <v>27</v>
      </c>
      <c r="B1018">
        <v>2012</v>
      </c>
      <c r="C1018" t="s">
        <v>22</v>
      </c>
      <c r="D1018" t="s">
        <v>23</v>
      </c>
      <c r="E1018">
        <v>68.156143533927064</v>
      </c>
    </row>
    <row r="1019" spans="1:5" x14ac:dyDescent="0.35">
      <c r="A1019" t="s">
        <v>27</v>
      </c>
      <c r="B1019">
        <v>2013</v>
      </c>
      <c r="C1019" t="s">
        <v>6</v>
      </c>
      <c r="D1019" t="s">
        <v>7</v>
      </c>
      <c r="E1019">
        <v>99.6</v>
      </c>
    </row>
    <row r="1020" spans="1:5" x14ac:dyDescent="0.35">
      <c r="A1020" t="s">
        <v>27</v>
      </c>
      <c r="B1020">
        <v>2013</v>
      </c>
      <c r="C1020" t="s">
        <v>8</v>
      </c>
      <c r="D1020" t="s">
        <v>9</v>
      </c>
      <c r="E1020">
        <v>233163076995.03662</v>
      </c>
    </row>
    <row r="1021" spans="1:5" x14ac:dyDescent="0.35">
      <c r="A1021" t="s">
        <v>27</v>
      </c>
      <c r="B1021">
        <v>2013</v>
      </c>
      <c r="C1021" t="s">
        <v>10</v>
      </c>
      <c r="D1021" t="s">
        <v>11</v>
      </c>
      <c r="E1021">
        <v>3.3085082471008462</v>
      </c>
    </row>
    <row r="1022" spans="1:5" x14ac:dyDescent="0.35">
      <c r="A1022" t="s">
        <v>27</v>
      </c>
      <c r="B1022">
        <v>2013</v>
      </c>
      <c r="C1022" t="s">
        <v>12</v>
      </c>
      <c r="D1022" t="s">
        <v>13</v>
      </c>
      <c r="E1022">
        <v>27297.818514536615</v>
      </c>
    </row>
    <row r="1023" spans="1:5" x14ac:dyDescent="0.35">
      <c r="A1023" t="s">
        <v>27</v>
      </c>
      <c r="B1023">
        <v>2013</v>
      </c>
      <c r="C1023" t="s">
        <v>14</v>
      </c>
      <c r="D1023" t="s">
        <v>15</v>
      </c>
      <c r="E1023">
        <v>1.7895555398459031</v>
      </c>
    </row>
    <row r="1024" spans="1:5" x14ac:dyDescent="0.35">
      <c r="A1024" t="s">
        <v>27</v>
      </c>
      <c r="B1024">
        <v>2013</v>
      </c>
      <c r="C1024" t="s">
        <v>16</v>
      </c>
      <c r="D1024" t="s">
        <v>17</v>
      </c>
      <c r="E1024">
        <v>58</v>
      </c>
    </row>
    <row r="1025" spans="1:5" x14ac:dyDescent="0.35">
      <c r="A1025" t="s">
        <v>27</v>
      </c>
      <c r="B1025">
        <v>2013</v>
      </c>
      <c r="C1025" t="s">
        <v>18</v>
      </c>
      <c r="D1025" t="s">
        <v>19</v>
      </c>
      <c r="E1025">
        <v>79.551000000000002</v>
      </c>
    </row>
    <row r="1026" spans="1:5" x14ac:dyDescent="0.35">
      <c r="A1026" t="s">
        <v>27</v>
      </c>
      <c r="B1026">
        <v>2013</v>
      </c>
      <c r="C1026" t="s">
        <v>20</v>
      </c>
      <c r="D1026" t="s">
        <v>21</v>
      </c>
      <c r="E1026">
        <v>17687006</v>
      </c>
    </row>
    <row r="1027" spans="1:5" x14ac:dyDescent="0.35">
      <c r="A1027" t="s">
        <v>27</v>
      </c>
      <c r="B1027">
        <v>2013</v>
      </c>
      <c r="C1027" t="s">
        <v>22</v>
      </c>
      <c r="D1027" t="s">
        <v>23</v>
      </c>
      <c r="E1027">
        <v>65.143287706373727</v>
      </c>
    </row>
    <row r="1028" spans="1:5" x14ac:dyDescent="0.35">
      <c r="A1028" t="s">
        <v>27</v>
      </c>
      <c r="B1028">
        <v>2014</v>
      </c>
      <c r="C1028" t="s">
        <v>6</v>
      </c>
      <c r="D1028" t="s">
        <v>7</v>
      </c>
      <c r="E1028">
        <v>100</v>
      </c>
    </row>
    <row r="1029" spans="1:5" x14ac:dyDescent="0.35">
      <c r="A1029" t="s">
        <v>27</v>
      </c>
      <c r="B1029">
        <v>2014</v>
      </c>
      <c r="C1029" t="s">
        <v>8</v>
      </c>
      <c r="D1029" t="s">
        <v>9</v>
      </c>
      <c r="E1029">
        <v>237342873662.27084</v>
      </c>
    </row>
    <row r="1030" spans="1:5" x14ac:dyDescent="0.35">
      <c r="A1030" t="s">
        <v>27</v>
      </c>
      <c r="B1030">
        <v>2014</v>
      </c>
      <c r="C1030" t="s">
        <v>10</v>
      </c>
      <c r="D1030" t="s">
        <v>11</v>
      </c>
      <c r="E1030">
        <v>1.7926494713925933</v>
      </c>
    </row>
    <row r="1031" spans="1:5" x14ac:dyDescent="0.35">
      <c r="A1031" t="s">
        <v>27</v>
      </c>
      <c r="B1031">
        <v>2014</v>
      </c>
      <c r="C1031" t="s">
        <v>12</v>
      </c>
      <c r="D1031" t="s">
        <v>13</v>
      </c>
      <c r="E1031">
        <v>27511.56100304042</v>
      </c>
    </row>
    <row r="1032" spans="1:5" x14ac:dyDescent="0.35">
      <c r="A1032" t="s">
        <v>27</v>
      </c>
      <c r="B1032">
        <v>2014</v>
      </c>
      <c r="C1032" t="s">
        <v>14</v>
      </c>
      <c r="D1032" t="s">
        <v>15</v>
      </c>
      <c r="E1032">
        <v>4.7186752785467174</v>
      </c>
    </row>
    <row r="1033" spans="1:5" x14ac:dyDescent="0.35">
      <c r="A1033" t="s">
        <v>27</v>
      </c>
      <c r="B1033">
        <v>2014</v>
      </c>
      <c r="C1033" t="s">
        <v>16</v>
      </c>
      <c r="D1033" t="s">
        <v>17</v>
      </c>
      <c r="E1033">
        <v>61.11000061</v>
      </c>
    </row>
    <row r="1034" spans="1:5" x14ac:dyDescent="0.35">
      <c r="A1034" t="s">
        <v>27</v>
      </c>
      <c r="B1034">
        <v>2014</v>
      </c>
      <c r="C1034" t="s">
        <v>18</v>
      </c>
      <c r="D1034" t="s">
        <v>19</v>
      </c>
      <c r="E1034">
        <v>79.713999999999999</v>
      </c>
    </row>
    <row r="1035" spans="1:5" x14ac:dyDescent="0.35">
      <c r="A1035" t="s">
        <v>27</v>
      </c>
      <c r="B1035">
        <v>2014</v>
      </c>
      <c r="C1035" t="s">
        <v>20</v>
      </c>
      <c r="D1035" t="s">
        <v>21</v>
      </c>
      <c r="E1035">
        <v>17864195</v>
      </c>
    </row>
    <row r="1036" spans="1:5" x14ac:dyDescent="0.35">
      <c r="A1036" t="s">
        <v>27</v>
      </c>
      <c r="B1036">
        <v>2014</v>
      </c>
      <c r="C1036" t="s">
        <v>22</v>
      </c>
      <c r="D1036" t="s">
        <v>23</v>
      </c>
      <c r="E1036">
        <v>65.634627434770707</v>
      </c>
    </row>
    <row r="1037" spans="1:5" x14ac:dyDescent="0.35">
      <c r="A1037" t="s">
        <v>27</v>
      </c>
      <c r="B1037">
        <v>2015</v>
      </c>
      <c r="C1037" t="s">
        <v>6</v>
      </c>
      <c r="D1037" t="s">
        <v>7</v>
      </c>
      <c r="E1037">
        <v>99.7</v>
      </c>
    </row>
    <row r="1038" spans="1:5" x14ac:dyDescent="0.35">
      <c r="A1038" t="s">
        <v>27</v>
      </c>
      <c r="B1038">
        <v>2015</v>
      </c>
      <c r="C1038" t="s">
        <v>8</v>
      </c>
      <c r="D1038" t="s">
        <v>9</v>
      </c>
      <c r="E1038">
        <v>242450355830.88394</v>
      </c>
    </row>
    <row r="1039" spans="1:5" x14ac:dyDescent="0.35">
      <c r="A1039" t="s">
        <v>27</v>
      </c>
      <c r="B1039">
        <v>2015</v>
      </c>
      <c r="C1039" t="s">
        <v>10</v>
      </c>
      <c r="D1039" t="s">
        <v>11</v>
      </c>
      <c r="E1039">
        <v>2.1519424998118382</v>
      </c>
    </row>
    <row r="1040" spans="1:5" x14ac:dyDescent="0.35">
      <c r="A1040" t="s">
        <v>27</v>
      </c>
      <c r="B1040">
        <v>2015</v>
      </c>
      <c r="C1040" t="s">
        <v>12</v>
      </c>
      <c r="D1040" t="s">
        <v>13</v>
      </c>
      <c r="E1040">
        <v>27817.95848480237</v>
      </c>
    </row>
    <row r="1041" spans="1:5" x14ac:dyDescent="0.35">
      <c r="A1041" t="s">
        <v>27</v>
      </c>
      <c r="B1041">
        <v>2015</v>
      </c>
      <c r="C1041" t="s">
        <v>14</v>
      </c>
      <c r="D1041" t="s">
        <v>15</v>
      </c>
      <c r="E1041">
        <v>4.3487735321704406</v>
      </c>
    </row>
    <row r="1042" spans="1:5" x14ac:dyDescent="0.35">
      <c r="A1042" t="s">
        <v>27</v>
      </c>
      <c r="B1042">
        <v>2015</v>
      </c>
      <c r="C1042" t="s">
        <v>16</v>
      </c>
      <c r="D1042" t="s">
        <v>17</v>
      </c>
      <c r="E1042">
        <v>76.6295919508796</v>
      </c>
    </row>
    <row r="1043" spans="1:5" x14ac:dyDescent="0.35">
      <c r="A1043" t="s">
        <v>27</v>
      </c>
      <c r="B1043">
        <v>2015</v>
      </c>
      <c r="C1043" t="s">
        <v>18</v>
      </c>
      <c r="D1043" t="s">
        <v>19</v>
      </c>
      <c r="E1043">
        <v>80.007999999999996</v>
      </c>
    </row>
    <row r="1044" spans="1:5" x14ac:dyDescent="0.35">
      <c r="A1044" t="s">
        <v>27</v>
      </c>
      <c r="B1044">
        <v>2015</v>
      </c>
      <c r="C1044" t="s">
        <v>20</v>
      </c>
      <c r="D1044" t="s">
        <v>21</v>
      </c>
      <c r="E1044">
        <v>18047625</v>
      </c>
    </row>
    <row r="1045" spans="1:5" x14ac:dyDescent="0.35">
      <c r="A1045" t="s">
        <v>27</v>
      </c>
      <c r="B1045">
        <v>2015</v>
      </c>
      <c r="C1045" t="s">
        <v>22</v>
      </c>
      <c r="D1045" t="s">
        <v>23</v>
      </c>
      <c r="E1045">
        <v>59.349110568123123</v>
      </c>
    </row>
    <row r="1046" spans="1:5" x14ac:dyDescent="0.35">
      <c r="A1046" t="s">
        <v>27</v>
      </c>
      <c r="B1046">
        <v>2016</v>
      </c>
      <c r="C1046" t="s">
        <v>6</v>
      </c>
      <c r="D1046" t="s">
        <v>7</v>
      </c>
      <c r="E1046">
        <v>100</v>
      </c>
    </row>
    <row r="1047" spans="1:5" x14ac:dyDescent="0.35">
      <c r="A1047" t="s">
        <v>27</v>
      </c>
      <c r="B1047">
        <v>2016</v>
      </c>
      <c r="C1047" t="s">
        <v>8</v>
      </c>
      <c r="D1047" t="s">
        <v>9</v>
      </c>
      <c r="E1047">
        <v>246700604515.85986</v>
      </c>
    </row>
    <row r="1048" spans="1:5" x14ac:dyDescent="0.35">
      <c r="A1048" t="s">
        <v>27</v>
      </c>
      <c r="B1048">
        <v>2016</v>
      </c>
      <c r="C1048" t="s">
        <v>10</v>
      </c>
      <c r="D1048" t="s">
        <v>11</v>
      </c>
      <c r="E1048">
        <v>1.7530387490709956</v>
      </c>
    </row>
    <row r="1049" spans="1:5" x14ac:dyDescent="0.35">
      <c r="A1049" t="s">
        <v>27</v>
      </c>
      <c r="B1049">
        <v>2016</v>
      </c>
      <c r="C1049" t="s">
        <v>12</v>
      </c>
      <c r="D1049" t="s">
        <v>13</v>
      </c>
      <c r="E1049">
        <v>27965.347352683086</v>
      </c>
    </row>
    <row r="1050" spans="1:5" x14ac:dyDescent="0.35">
      <c r="A1050" t="s">
        <v>27</v>
      </c>
      <c r="B1050">
        <v>2016</v>
      </c>
      <c r="C1050" t="s">
        <v>14</v>
      </c>
      <c r="D1050" t="s">
        <v>15</v>
      </c>
      <c r="E1050">
        <v>3.7861935589311839</v>
      </c>
    </row>
    <row r="1051" spans="1:5" x14ac:dyDescent="0.35">
      <c r="A1051" t="s">
        <v>27</v>
      </c>
      <c r="B1051">
        <v>2016</v>
      </c>
      <c r="C1051" t="s">
        <v>16</v>
      </c>
      <c r="D1051" t="s">
        <v>17</v>
      </c>
      <c r="E1051">
        <v>83.558586024416897</v>
      </c>
    </row>
    <row r="1052" spans="1:5" x14ac:dyDescent="0.35">
      <c r="A1052" t="s">
        <v>27</v>
      </c>
      <c r="B1052">
        <v>2016</v>
      </c>
      <c r="C1052" t="s">
        <v>18</v>
      </c>
      <c r="D1052" t="s">
        <v>19</v>
      </c>
      <c r="E1052">
        <v>80.295000000000002</v>
      </c>
    </row>
    <row r="1053" spans="1:5" x14ac:dyDescent="0.35">
      <c r="A1053" t="s">
        <v>27</v>
      </c>
      <c r="B1053">
        <v>2016</v>
      </c>
      <c r="C1053" t="s">
        <v>20</v>
      </c>
      <c r="D1053" t="s">
        <v>21</v>
      </c>
      <c r="E1053">
        <v>18267221</v>
      </c>
    </row>
    <row r="1054" spans="1:5" x14ac:dyDescent="0.35">
      <c r="A1054" t="s">
        <v>27</v>
      </c>
      <c r="B1054">
        <v>2016</v>
      </c>
      <c r="C1054" t="s">
        <v>22</v>
      </c>
      <c r="D1054" t="s">
        <v>23</v>
      </c>
      <c r="E1054">
        <v>56.05786030709946</v>
      </c>
    </row>
    <row r="1055" spans="1:5" x14ac:dyDescent="0.35">
      <c r="A1055" t="s">
        <v>27</v>
      </c>
      <c r="B1055">
        <v>2017</v>
      </c>
      <c r="C1055" t="s">
        <v>6</v>
      </c>
      <c r="D1055" t="s">
        <v>7</v>
      </c>
      <c r="E1055">
        <v>99.7</v>
      </c>
    </row>
    <row r="1056" spans="1:5" x14ac:dyDescent="0.35">
      <c r="A1056" t="s">
        <v>27</v>
      </c>
      <c r="B1056">
        <v>2017</v>
      </c>
      <c r="C1056" t="s">
        <v>8</v>
      </c>
      <c r="D1056" t="s">
        <v>9</v>
      </c>
      <c r="E1056">
        <v>250050047209.61914</v>
      </c>
    </row>
    <row r="1057" spans="1:5" x14ac:dyDescent="0.35">
      <c r="A1057" t="s">
        <v>27</v>
      </c>
      <c r="B1057">
        <v>2017</v>
      </c>
      <c r="C1057" t="s">
        <v>10</v>
      </c>
      <c r="D1057" t="s">
        <v>11</v>
      </c>
      <c r="E1057">
        <v>1.3576953734395687</v>
      </c>
    </row>
    <row r="1058" spans="1:5" x14ac:dyDescent="0.35">
      <c r="A1058" t="s">
        <v>27</v>
      </c>
      <c r="B1058">
        <v>2017</v>
      </c>
      <c r="C1058" t="s">
        <v>12</v>
      </c>
      <c r="D1058" t="s">
        <v>13</v>
      </c>
      <c r="E1058">
        <v>27899.59797770116</v>
      </c>
    </row>
    <row r="1059" spans="1:5" x14ac:dyDescent="0.35">
      <c r="A1059" t="s">
        <v>27</v>
      </c>
      <c r="B1059">
        <v>2017</v>
      </c>
      <c r="C1059" t="s">
        <v>14</v>
      </c>
      <c r="D1059" t="s">
        <v>15</v>
      </c>
      <c r="E1059">
        <v>2.1827184686851928</v>
      </c>
    </row>
    <row r="1060" spans="1:5" x14ac:dyDescent="0.35">
      <c r="A1060" t="s">
        <v>27</v>
      </c>
      <c r="B1060">
        <v>2017</v>
      </c>
      <c r="C1060" t="s">
        <v>16</v>
      </c>
      <c r="D1060" t="s">
        <v>17</v>
      </c>
      <c r="E1060">
        <v>82.327486933846401</v>
      </c>
    </row>
    <row r="1061" spans="1:5" x14ac:dyDescent="0.35">
      <c r="A1061" t="s">
        <v>27</v>
      </c>
      <c r="B1061">
        <v>2017</v>
      </c>
      <c r="C1061" t="s">
        <v>18</v>
      </c>
      <c r="D1061" t="s">
        <v>19</v>
      </c>
      <c r="E1061">
        <v>80.61</v>
      </c>
    </row>
    <row r="1062" spans="1:5" x14ac:dyDescent="0.35">
      <c r="A1062" t="s">
        <v>27</v>
      </c>
      <c r="B1062">
        <v>2017</v>
      </c>
      <c r="C1062" t="s">
        <v>20</v>
      </c>
      <c r="D1062" t="s">
        <v>21</v>
      </c>
      <c r="E1062">
        <v>18558868</v>
      </c>
    </row>
    <row r="1063" spans="1:5" x14ac:dyDescent="0.35">
      <c r="A1063" t="s">
        <v>27</v>
      </c>
      <c r="B1063">
        <v>2017</v>
      </c>
      <c r="C1063" t="s">
        <v>22</v>
      </c>
      <c r="D1063" t="s">
        <v>23</v>
      </c>
      <c r="E1063">
        <v>56.026158639321324</v>
      </c>
    </row>
    <row r="1064" spans="1:5" x14ac:dyDescent="0.35">
      <c r="A1064" t="s">
        <v>27</v>
      </c>
      <c r="B1064">
        <v>2018</v>
      </c>
      <c r="C1064" t="s">
        <v>6</v>
      </c>
      <c r="D1064" t="s">
        <v>7</v>
      </c>
      <c r="E1064">
        <v>100</v>
      </c>
    </row>
    <row r="1065" spans="1:5" x14ac:dyDescent="0.35">
      <c r="A1065" t="s">
        <v>27</v>
      </c>
      <c r="B1065">
        <v>2018</v>
      </c>
      <c r="C1065" t="s">
        <v>8</v>
      </c>
      <c r="D1065" t="s">
        <v>9</v>
      </c>
      <c r="E1065">
        <v>260027117802.78525</v>
      </c>
    </row>
    <row r="1066" spans="1:5" x14ac:dyDescent="0.35">
      <c r="A1066" t="s">
        <v>27</v>
      </c>
      <c r="B1066">
        <v>2018</v>
      </c>
      <c r="C1066" t="s">
        <v>10</v>
      </c>
      <c r="D1066" t="s">
        <v>11</v>
      </c>
      <c r="E1066">
        <v>3.9900294778997676</v>
      </c>
    </row>
    <row r="1067" spans="1:5" x14ac:dyDescent="0.35">
      <c r="A1067" t="s">
        <v>27</v>
      </c>
      <c r="B1067">
        <v>2018</v>
      </c>
      <c r="C1067" t="s">
        <v>12</v>
      </c>
      <c r="D1067" t="s">
        <v>13</v>
      </c>
      <c r="E1067">
        <v>28499.406400040625</v>
      </c>
    </row>
    <row r="1068" spans="1:5" x14ac:dyDescent="0.35">
      <c r="A1068" t="s">
        <v>27</v>
      </c>
      <c r="B1068">
        <v>2018</v>
      </c>
      <c r="C1068" t="s">
        <v>14</v>
      </c>
      <c r="D1068" t="s">
        <v>15</v>
      </c>
      <c r="E1068">
        <v>2.4348898135305719</v>
      </c>
    </row>
    <row r="1069" spans="1:5" x14ac:dyDescent="0.35">
      <c r="A1069" t="s">
        <v>27</v>
      </c>
      <c r="B1069">
        <v>2018</v>
      </c>
      <c r="C1069" t="s">
        <v>16</v>
      </c>
      <c r="D1069" t="s">
        <v>17</v>
      </c>
      <c r="E1069">
        <v>84.900001529999997</v>
      </c>
    </row>
    <row r="1070" spans="1:5" x14ac:dyDescent="0.35">
      <c r="A1070" t="s">
        <v>27</v>
      </c>
      <c r="B1070">
        <v>2018</v>
      </c>
      <c r="C1070" t="s">
        <v>18</v>
      </c>
      <c r="D1070" t="s">
        <v>19</v>
      </c>
      <c r="E1070">
        <v>80.558999999999997</v>
      </c>
    </row>
    <row r="1071" spans="1:5" x14ac:dyDescent="0.35">
      <c r="A1071" t="s">
        <v>27</v>
      </c>
      <c r="B1071">
        <v>2018</v>
      </c>
      <c r="C1071" t="s">
        <v>20</v>
      </c>
      <c r="D1071" t="s">
        <v>21</v>
      </c>
      <c r="E1071">
        <v>18893191</v>
      </c>
    </row>
    <row r="1072" spans="1:5" x14ac:dyDescent="0.35">
      <c r="A1072" t="s">
        <v>27</v>
      </c>
      <c r="B1072">
        <v>2018</v>
      </c>
      <c r="C1072" t="s">
        <v>22</v>
      </c>
      <c r="D1072" t="s">
        <v>23</v>
      </c>
      <c r="E1072">
        <v>58.177051303588215</v>
      </c>
    </row>
    <row r="1073" spans="1:5" x14ac:dyDescent="0.35">
      <c r="A1073" t="s">
        <v>27</v>
      </c>
      <c r="B1073">
        <v>2019</v>
      </c>
      <c r="C1073" t="s">
        <v>6</v>
      </c>
      <c r="D1073" t="s">
        <v>7</v>
      </c>
      <c r="E1073">
        <v>100</v>
      </c>
    </row>
    <row r="1074" spans="1:5" x14ac:dyDescent="0.35">
      <c r="A1074" t="s">
        <v>27</v>
      </c>
      <c r="B1074">
        <v>2019</v>
      </c>
      <c r="C1074" t="s">
        <v>8</v>
      </c>
      <c r="D1074" t="s">
        <v>9</v>
      </c>
      <c r="E1074">
        <v>261702273348.86008</v>
      </c>
    </row>
    <row r="1075" spans="1:5" x14ac:dyDescent="0.35">
      <c r="A1075" t="s">
        <v>27</v>
      </c>
      <c r="B1075">
        <v>2019</v>
      </c>
      <c r="C1075" t="s">
        <v>10</v>
      </c>
      <c r="D1075" t="s">
        <v>11</v>
      </c>
      <c r="E1075">
        <v>0.64422340263192268</v>
      </c>
    </row>
    <row r="1076" spans="1:5" x14ac:dyDescent="0.35">
      <c r="A1076" t="s">
        <v>27</v>
      </c>
      <c r="B1076">
        <v>2019</v>
      </c>
      <c r="C1076" t="s">
        <v>12</v>
      </c>
      <c r="D1076" t="s">
        <v>13</v>
      </c>
      <c r="E1076">
        <v>28227.979050759383</v>
      </c>
    </row>
    <row r="1077" spans="1:5" x14ac:dyDescent="0.35">
      <c r="A1077" t="s">
        <v>27</v>
      </c>
      <c r="B1077">
        <v>2019</v>
      </c>
      <c r="C1077" t="s">
        <v>14</v>
      </c>
      <c r="D1077" t="s">
        <v>15</v>
      </c>
      <c r="E1077">
        <v>2.5575447570332659</v>
      </c>
    </row>
    <row r="1078" spans="1:5" x14ac:dyDescent="0.35">
      <c r="A1078" t="s">
        <v>27</v>
      </c>
      <c r="B1078">
        <v>2019</v>
      </c>
      <c r="C1078" t="s">
        <v>16</v>
      </c>
      <c r="D1078" t="s">
        <v>17</v>
      </c>
      <c r="E1078">
        <v>85.017601010000007</v>
      </c>
    </row>
    <row r="1079" spans="1:5" x14ac:dyDescent="0.35">
      <c r="A1079" t="s">
        <v>27</v>
      </c>
      <c r="B1079">
        <v>2019</v>
      </c>
      <c r="C1079" t="s">
        <v>18</v>
      </c>
      <c r="D1079" t="s">
        <v>19</v>
      </c>
      <c r="E1079">
        <v>80.323999999999998</v>
      </c>
    </row>
    <row r="1080" spans="1:5" x14ac:dyDescent="0.35">
      <c r="A1080" t="s">
        <v>27</v>
      </c>
      <c r="B1080">
        <v>2019</v>
      </c>
      <c r="C1080" t="s">
        <v>20</v>
      </c>
      <c r="D1080" t="s">
        <v>21</v>
      </c>
      <c r="E1080">
        <v>19197744</v>
      </c>
    </row>
    <row r="1081" spans="1:5" x14ac:dyDescent="0.35">
      <c r="A1081" t="s">
        <v>27</v>
      </c>
      <c r="B1081">
        <v>2019</v>
      </c>
      <c r="C1081" t="s">
        <v>22</v>
      </c>
      <c r="D1081" t="s">
        <v>23</v>
      </c>
      <c r="E1081">
        <v>57.606915785653669</v>
      </c>
    </row>
    <row r="1082" spans="1:5" x14ac:dyDescent="0.35">
      <c r="A1082" t="s">
        <v>27</v>
      </c>
      <c r="B1082">
        <v>2020</v>
      </c>
      <c r="C1082" t="s">
        <v>6</v>
      </c>
      <c r="D1082" t="s">
        <v>7</v>
      </c>
      <c r="E1082">
        <v>100</v>
      </c>
    </row>
    <row r="1083" spans="1:5" x14ac:dyDescent="0.35">
      <c r="A1083" t="s">
        <v>27</v>
      </c>
      <c r="B1083">
        <v>2020</v>
      </c>
      <c r="C1083" t="s">
        <v>8</v>
      </c>
      <c r="D1083" t="s">
        <v>9</v>
      </c>
      <c r="E1083">
        <v>245634546877.03909</v>
      </c>
    </row>
    <row r="1084" spans="1:5" x14ac:dyDescent="0.35">
      <c r="A1084" t="s">
        <v>27</v>
      </c>
      <c r="B1084">
        <v>2020</v>
      </c>
      <c r="C1084" t="s">
        <v>10</v>
      </c>
      <c r="D1084" t="s">
        <v>11</v>
      </c>
      <c r="E1084">
        <v>-6.1396969411886033</v>
      </c>
    </row>
    <row r="1085" spans="1:5" x14ac:dyDescent="0.35">
      <c r="A1085" t="s">
        <v>27</v>
      </c>
      <c r="B1085">
        <v>2020</v>
      </c>
      <c r="C1085" t="s">
        <v>12</v>
      </c>
      <c r="D1085" t="s">
        <v>13</v>
      </c>
      <c r="E1085">
        <v>26258.403855324152</v>
      </c>
    </row>
    <row r="1086" spans="1:5" x14ac:dyDescent="0.35">
      <c r="A1086" t="s">
        <v>27</v>
      </c>
      <c r="B1086">
        <v>2020</v>
      </c>
      <c r="C1086" t="s">
        <v>14</v>
      </c>
      <c r="D1086" t="s">
        <v>15</v>
      </c>
      <c r="E1086">
        <v>3.045490848043265</v>
      </c>
    </row>
    <row r="1087" spans="1:5" x14ac:dyDescent="0.35">
      <c r="A1087" t="s">
        <v>27</v>
      </c>
      <c r="B1087">
        <v>2020</v>
      </c>
      <c r="C1087" t="s">
        <v>16</v>
      </c>
      <c r="D1087" t="s">
        <v>17</v>
      </c>
      <c r="E1087">
        <v>87.459297179999993</v>
      </c>
    </row>
    <row r="1088" spans="1:5" x14ac:dyDescent="0.35">
      <c r="A1088" t="s">
        <v>27</v>
      </c>
      <c r="B1088">
        <v>2020</v>
      </c>
      <c r="C1088" t="s">
        <v>18</v>
      </c>
      <c r="D1088" t="s">
        <v>19</v>
      </c>
      <c r="E1088">
        <v>79.349000000000004</v>
      </c>
    </row>
    <row r="1089" spans="1:5" x14ac:dyDescent="0.35">
      <c r="A1089" t="s">
        <v>27</v>
      </c>
      <c r="B1089">
        <v>2020</v>
      </c>
      <c r="C1089" t="s">
        <v>20</v>
      </c>
      <c r="D1089" t="s">
        <v>21</v>
      </c>
      <c r="E1089">
        <v>19370624</v>
      </c>
    </row>
    <row r="1090" spans="1:5" x14ac:dyDescent="0.35">
      <c r="A1090" t="s">
        <v>27</v>
      </c>
      <c r="B1090">
        <v>2020</v>
      </c>
      <c r="C1090" t="s">
        <v>22</v>
      </c>
      <c r="D1090" t="s">
        <v>23</v>
      </c>
      <c r="E1090">
        <v>58.168769393337371</v>
      </c>
    </row>
    <row r="1091" spans="1:5" x14ac:dyDescent="0.35">
      <c r="A1091" t="s">
        <v>27</v>
      </c>
      <c r="B1091">
        <v>2021</v>
      </c>
      <c r="C1091" t="s">
        <v>6</v>
      </c>
      <c r="D1091" t="s">
        <v>7</v>
      </c>
      <c r="E1091">
        <v>100</v>
      </c>
    </row>
    <row r="1092" spans="1:5" x14ac:dyDescent="0.35">
      <c r="A1092" t="s">
        <v>27</v>
      </c>
      <c r="B1092">
        <v>2021</v>
      </c>
      <c r="C1092" t="s">
        <v>8</v>
      </c>
      <c r="D1092" t="s">
        <v>9</v>
      </c>
      <c r="E1092">
        <v>273483125955.6709</v>
      </c>
    </row>
    <row r="1093" spans="1:5" x14ac:dyDescent="0.35">
      <c r="A1093" t="s">
        <v>27</v>
      </c>
      <c r="B1093">
        <v>2021</v>
      </c>
      <c r="C1093" t="s">
        <v>10</v>
      </c>
      <c r="D1093" t="s">
        <v>11</v>
      </c>
      <c r="E1093">
        <v>11.337403240991335</v>
      </c>
    </row>
    <row r="1094" spans="1:5" x14ac:dyDescent="0.35">
      <c r="A1094" t="s">
        <v>27</v>
      </c>
      <c r="B1094">
        <v>2021</v>
      </c>
      <c r="C1094" t="s">
        <v>12</v>
      </c>
      <c r="D1094" t="s">
        <v>13</v>
      </c>
      <c r="E1094">
        <v>29106.635652205307</v>
      </c>
    </row>
    <row r="1095" spans="1:5" x14ac:dyDescent="0.35">
      <c r="A1095" t="s">
        <v>27</v>
      </c>
      <c r="B1095">
        <v>2021</v>
      </c>
      <c r="C1095" t="s">
        <v>14</v>
      </c>
      <c r="D1095" t="s">
        <v>15</v>
      </c>
      <c r="E1095">
        <v>4.5245683825914371</v>
      </c>
    </row>
    <row r="1096" spans="1:5" x14ac:dyDescent="0.35">
      <c r="A1096" t="s">
        <v>27</v>
      </c>
      <c r="B1096">
        <v>2021</v>
      </c>
      <c r="C1096" t="s">
        <v>16</v>
      </c>
      <c r="D1096" t="s">
        <v>17</v>
      </c>
      <c r="E1096">
        <v>90.232803340000004</v>
      </c>
    </row>
    <row r="1097" spans="1:5" x14ac:dyDescent="0.35">
      <c r="A1097" t="s">
        <v>27</v>
      </c>
      <c r="B1097">
        <v>2021</v>
      </c>
      <c r="C1097" t="s">
        <v>18</v>
      </c>
      <c r="D1097" t="s">
        <v>19</v>
      </c>
      <c r="E1097">
        <v>78.876000000000005</v>
      </c>
    </row>
    <row r="1098" spans="1:5" x14ac:dyDescent="0.35">
      <c r="A1098" t="s">
        <v>27</v>
      </c>
      <c r="B1098">
        <v>2021</v>
      </c>
      <c r="C1098" t="s">
        <v>20</v>
      </c>
      <c r="D1098" t="s">
        <v>21</v>
      </c>
      <c r="E1098">
        <v>19456334</v>
      </c>
    </row>
    <row r="1099" spans="1:5" x14ac:dyDescent="0.35">
      <c r="A1099" t="s">
        <v>27</v>
      </c>
      <c r="B1099">
        <v>2021</v>
      </c>
      <c r="C1099" t="s">
        <v>22</v>
      </c>
      <c r="D1099" t="s">
        <v>23</v>
      </c>
      <c r="E1099">
        <v>64.839992479173617</v>
      </c>
    </row>
    <row r="1100" spans="1:5" x14ac:dyDescent="0.35">
      <c r="A1100" t="s">
        <v>27</v>
      </c>
      <c r="B1100">
        <v>2022</v>
      </c>
      <c r="C1100" t="s">
        <v>6</v>
      </c>
      <c r="D1100" t="s">
        <v>7</v>
      </c>
      <c r="E1100">
        <v>100</v>
      </c>
    </row>
    <row r="1101" spans="1:5" x14ac:dyDescent="0.35">
      <c r="A1101" t="s">
        <v>27</v>
      </c>
      <c r="B1101">
        <v>2022</v>
      </c>
      <c r="C1101" t="s">
        <v>8</v>
      </c>
      <c r="D1101" t="s">
        <v>9</v>
      </c>
      <c r="E1101">
        <v>279127595176.47656</v>
      </c>
    </row>
    <row r="1102" spans="1:5" x14ac:dyDescent="0.35">
      <c r="A1102" t="s">
        <v>27</v>
      </c>
      <c r="B1102">
        <v>2022</v>
      </c>
      <c r="C1102" t="s">
        <v>10</v>
      </c>
      <c r="D1102" t="s">
        <v>11</v>
      </c>
      <c r="E1102">
        <v>2.063918642541978</v>
      </c>
    </row>
    <row r="1103" spans="1:5" x14ac:dyDescent="0.35">
      <c r="A1103" t="s">
        <v>27</v>
      </c>
      <c r="B1103">
        <v>2022</v>
      </c>
      <c r="C1103" t="s">
        <v>12</v>
      </c>
      <c r="D1103" t="s">
        <v>13</v>
      </c>
      <c r="E1103">
        <v>29560.451380578521</v>
      </c>
    </row>
    <row r="1104" spans="1:5" x14ac:dyDescent="0.35">
      <c r="A1104" t="s">
        <v>27</v>
      </c>
      <c r="B1104">
        <v>2022</v>
      </c>
      <c r="C1104" t="s">
        <v>14</v>
      </c>
      <c r="D1104" t="s">
        <v>15</v>
      </c>
      <c r="E1104">
        <v>11.64386671105596</v>
      </c>
    </row>
    <row r="1105" spans="1:5" x14ac:dyDescent="0.35">
      <c r="A1105" t="s">
        <v>27</v>
      </c>
      <c r="B1105">
        <v>2022</v>
      </c>
      <c r="C1105" t="s">
        <v>16</v>
      </c>
      <c r="D1105" t="s">
        <v>17</v>
      </c>
      <c r="E1105">
        <v>92.318199160000006</v>
      </c>
    </row>
    <row r="1106" spans="1:5" x14ac:dyDescent="0.35">
      <c r="A1106" t="s">
        <v>27</v>
      </c>
      <c r="B1106">
        <v>2022</v>
      </c>
      <c r="C1106" t="s">
        <v>18</v>
      </c>
      <c r="D1106" t="s">
        <v>19</v>
      </c>
      <c r="E1106">
        <v>79.176000000000002</v>
      </c>
    </row>
    <row r="1107" spans="1:5" x14ac:dyDescent="0.35">
      <c r="A1107" t="s">
        <v>27</v>
      </c>
      <c r="B1107">
        <v>2022</v>
      </c>
      <c r="C1107" t="s">
        <v>20</v>
      </c>
      <c r="D1107" t="s">
        <v>21</v>
      </c>
      <c r="E1107">
        <v>19553036</v>
      </c>
    </row>
    <row r="1108" spans="1:5" x14ac:dyDescent="0.35">
      <c r="A1108" t="s">
        <v>27</v>
      </c>
      <c r="B1108">
        <v>2022</v>
      </c>
      <c r="C1108" t="s">
        <v>22</v>
      </c>
      <c r="D1108" t="s">
        <v>23</v>
      </c>
      <c r="E1108">
        <v>75.233419753375912</v>
      </c>
    </row>
    <row r="1109" spans="1:5" x14ac:dyDescent="0.35">
      <c r="A1109" t="s">
        <v>27</v>
      </c>
      <c r="B1109">
        <v>2023</v>
      </c>
      <c r="C1109" t="s">
        <v>6</v>
      </c>
      <c r="D1109" t="s">
        <v>7</v>
      </c>
      <c r="E1109">
        <v>100</v>
      </c>
    </row>
    <row r="1110" spans="1:5" x14ac:dyDescent="0.35">
      <c r="A1110" t="s">
        <v>27</v>
      </c>
      <c r="B1110">
        <v>2023</v>
      </c>
      <c r="C1110" t="s">
        <v>8</v>
      </c>
      <c r="D1110" t="s">
        <v>9</v>
      </c>
      <c r="E1110">
        <v>281017358307.65765</v>
      </c>
    </row>
    <row r="1111" spans="1:5" x14ac:dyDescent="0.35">
      <c r="A1111" t="s">
        <v>27</v>
      </c>
      <c r="B1111">
        <v>2023</v>
      </c>
      <c r="C1111" t="s">
        <v>10</v>
      </c>
      <c r="D1111" t="s">
        <v>11</v>
      </c>
      <c r="E1111">
        <v>0.67702483159585825</v>
      </c>
    </row>
    <row r="1112" spans="1:5" x14ac:dyDescent="0.35">
      <c r="A1112" t="s">
        <v>27</v>
      </c>
      <c r="B1112">
        <v>2023</v>
      </c>
      <c r="C1112" t="s">
        <v>12</v>
      </c>
      <c r="D1112" t="s">
        <v>13</v>
      </c>
      <c r="E1112">
        <v>29600.418861316757</v>
      </c>
    </row>
    <row r="1113" spans="1:5" x14ac:dyDescent="0.35">
      <c r="A1113" t="s">
        <v>27</v>
      </c>
      <c r="B1113">
        <v>2023</v>
      </c>
      <c r="C1113" t="s">
        <v>14</v>
      </c>
      <c r="D1113" t="s">
        <v>15</v>
      </c>
      <c r="E1113">
        <v>7.581682514079624</v>
      </c>
    </row>
    <row r="1114" spans="1:5" x14ac:dyDescent="0.35">
      <c r="A1114" t="s">
        <v>27</v>
      </c>
      <c r="B1114">
        <v>2023</v>
      </c>
      <c r="C1114" t="s">
        <v>16</v>
      </c>
      <c r="D1114" t="s">
        <v>17</v>
      </c>
      <c r="E1114">
        <v>94.457423449999993</v>
      </c>
    </row>
    <row r="1115" spans="1:5" x14ac:dyDescent="0.35">
      <c r="A1115" t="s">
        <v>27</v>
      </c>
      <c r="B1115">
        <v>2023</v>
      </c>
      <c r="C1115" t="s">
        <v>18</v>
      </c>
      <c r="D1115" t="s">
        <v>19</v>
      </c>
      <c r="E1115">
        <v>81.167000000000002</v>
      </c>
    </row>
    <row r="1116" spans="1:5" x14ac:dyDescent="0.35">
      <c r="A1116" t="s">
        <v>27</v>
      </c>
      <c r="B1116">
        <v>2023</v>
      </c>
      <c r="C1116" t="s">
        <v>20</v>
      </c>
      <c r="D1116" t="s">
        <v>21</v>
      </c>
      <c r="E1116">
        <v>19658835</v>
      </c>
    </row>
    <row r="1117" spans="1:5" x14ac:dyDescent="0.35">
      <c r="A1117" t="s">
        <v>27</v>
      </c>
      <c r="B1117">
        <v>2023</v>
      </c>
      <c r="C1117" t="s">
        <v>22</v>
      </c>
      <c r="D1117" t="s">
        <v>23</v>
      </c>
      <c r="E1117">
        <v>60.676644473615724</v>
      </c>
    </row>
    <row r="1118" spans="1:5" x14ac:dyDescent="0.35">
      <c r="A1118" t="s">
        <v>27</v>
      </c>
      <c r="B1118">
        <v>2024</v>
      </c>
      <c r="C1118" t="s">
        <v>6</v>
      </c>
      <c r="D1118" t="s">
        <v>7</v>
      </c>
      <c r="E1118">
        <v>99</v>
      </c>
    </row>
    <row r="1119" spans="1:5" x14ac:dyDescent="0.35">
      <c r="A1119" t="s">
        <v>27</v>
      </c>
      <c r="B1119">
        <v>2024</v>
      </c>
      <c r="C1119" t="s">
        <v>8</v>
      </c>
      <c r="D1119" t="s">
        <v>9</v>
      </c>
      <c r="E1119">
        <v>288900250332.81909</v>
      </c>
    </row>
    <row r="1120" spans="1:5" x14ac:dyDescent="0.35">
      <c r="A1120" t="s">
        <v>27</v>
      </c>
      <c r="B1120">
        <v>2024</v>
      </c>
      <c r="C1120" t="s">
        <v>10</v>
      </c>
      <c r="D1120" t="s">
        <v>11</v>
      </c>
      <c r="E1120">
        <v>2.805126371066109</v>
      </c>
    </row>
    <row r="1121" spans="1:5" x14ac:dyDescent="0.35">
      <c r="A1121" t="s">
        <v>27</v>
      </c>
      <c r="B1121">
        <v>2024</v>
      </c>
      <c r="C1121" t="s">
        <v>12</v>
      </c>
      <c r="D1121" t="s">
        <v>13</v>
      </c>
      <c r="E1121">
        <v>30267.644091990747</v>
      </c>
    </row>
    <row r="1122" spans="1:5" x14ac:dyDescent="0.35">
      <c r="A1122" t="s">
        <v>27</v>
      </c>
      <c r="B1122">
        <v>2024</v>
      </c>
      <c r="C1122" t="s">
        <v>14</v>
      </c>
      <c r="D1122" t="s">
        <v>15</v>
      </c>
      <c r="E1122">
        <v>4.2976389157252397</v>
      </c>
    </row>
    <row r="1123" spans="1:5" x14ac:dyDescent="0.35">
      <c r="A1123" t="s">
        <v>27</v>
      </c>
      <c r="B1123">
        <v>2024</v>
      </c>
      <c r="C1123" t="s">
        <v>16</v>
      </c>
      <c r="D1123" t="s">
        <v>17</v>
      </c>
      <c r="E1123">
        <v>95.590243000000001</v>
      </c>
    </row>
    <row r="1124" spans="1:5" x14ac:dyDescent="0.35">
      <c r="A1124" t="s">
        <v>27</v>
      </c>
      <c r="B1124">
        <v>2024</v>
      </c>
      <c r="C1124" t="s">
        <v>18</v>
      </c>
      <c r="D1124" t="s">
        <v>19</v>
      </c>
      <c r="E1124">
        <v>81.358999999999995</v>
      </c>
    </row>
    <row r="1125" spans="1:5" x14ac:dyDescent="0.35">
      <c r="A1125" t="s">
        <v>27</v>
      </c>
      <c r="B1125">
        <v>2024</v>
      </c>
      <c r="C1125" t="s">
        <v>20</v>
      </c>
      <c r="D1125" t="s">
        <v>21</v>
      </c>
      <c r="E1125">
        <v>19764771</v>
      </c>
    </row>
    <row r="1126" spans="1:5" x14ac:dyDescent="0.35">
      <c r="A1126" t="s">
        <v>27</v>
      </c>
      <c r="B1126">
        <v>2024</v>
      </c>
      <c r="C1126" t="s">
        <v>22</v>
      </c>
      <c r="D1126" t="s">
        <v>23</v>
      </c>
      <c r="E1126">
        <v>63.957746530256344</v>
      </c>
    </row>
    <row r="1127" spans="1:5" x14ac:dyDescent="0.35">
      <c r="A1127" t="s">
        <v>28</v>
      </c>
      <c r="B1127">
        <v>2000</v>
      </c>
      <c r="C1127" t="s">
        <v>6</v>
      </c>
      <c r="D1127" t="s">
        <v>7</v>
      </c>
      <c r="E1127">
        <v>96.7</v>
      </c>
    </row>
    <row r="1128" spans="1:5" x14ac:dyDescent="0.35">
      <c r="A1128" t="s">
        <v>28</v>
      </c>
      <c r="B1128">
        <v>2000</v>
      </c>
      <c r="C1128" t="s">
        <v>8</v>
      </c>
      <c r="D1128" t="s">
        <v>9</v>
      </c>
      <c r="E1128">
        <v>2824916263542.9644</v>
      </c>
    </row>
    <row r="1129" spans="1:5" x14ac:dyDescent="0.35">
      <c r="A1129" t="s">
        <v>28</v>
      </c>
      <c r="B1129">
        <v>2000</v>
      </c>
      <c r="C1129" t="s">
        <v>10</v>
      </c>
      <c r="D1129" t="s">
        <v>11</v>
      </c>
      <c r="E1129">
        <v>8.5735732892610059</v>
      </c>
    </row>
    <row r="1130" spans="1:5" x14ac:dyDescent="0.35">
      <c r="A1130" t="s">
        <v>28</v>
      </c>
      <c r="B1130">
        <v>2000</v>
      </c>
      <c r="C1130" t="s">
        <v>12</v>
      </c>
      <c r="D1130" t="s">
        <v>13</v>
      </c>
      <c r="E1130">
        <v>4065.8670780442853</v>
      </c>
    </row>
    <row r="1131" spans="1:5" x14ac:dyDescent="0.35">
      <c r="A1131" t="s">
        <v>28</v>
      </c>
      <c r="B1131">
        <v>2000</v>
      </c>
      <c r="C1131" t="s">
        <v>14</v>
      </c>
      <c r="D1131" t="s">
        <v>15</v>
      </c>
      <c r="E1131">
        <v>0.34781122686458688</v>
      </c>
    </row>
    <row r="1132" spans="1:5" x14ac:dyDescent="0.35">
      <c r="A1132" t="s">
        <v>28</v>
      </c>
      <c r="B1132">
        <v>2000</v>
      </c>
      <c r="C1132" t="s">
        <v>16</v>
      </c>
      <c r="D1132" t="s">
        <v>17</v>
      </c>
      <c r="E1132">
        <v>1.7759132067741501</v>
      </c>
    </row>
    <row r="1133" spans="1:5" x14ac:dyDescent="0.35">
      <c r="A1133" t="s">
        <v>28</v>
      </c>
      <c r="B1133">
        <v>2000</v>
      </c>
      <c r="C1133" t="s">
        <v>18</v>
      </c>
      <c r="D1133" t="s">
        <v>19</v>
      </c>
      <c r="E1133">
        <v>72.287999999999997</v>
      </c>
    </row>
    <row r="1134" spans="1:5" x14ac:dyDescent="0.35">
      <c r="A1134" t="s">
        <v>28</v>
      </c>
      <c r="B1134">
        <v>2000</v>
      </c>
      <c r="C1134" t="s">
        <v>20</v>
      </c>
      <c r="D1134" t="s">
        <v>21</v>
      </c>
      <c r="E1134">
        <v>1262645000</v>
      </c>
    </row>
    <row r="1135" spans="1:5" x14ac:dyDescent="0.35">
      <c r="A1135" t="s">
        <v>28</v>
      </c>
      <c r="B1135">
        <v>2000</v>
      </c>
      <c r="C1135" t="s">
        <v>22</v>
      </c>
      <c r="D1135" t="s">
        <v>23</v>
      </c>
      <c r="E1135">
        <v>39.010942477499839</v>
      </c>
    </row>
    <row r="1136" spans="1:5" x14ac:dyDescent="0.35">
      <c r="A1136" t="s">
        <v>28</v>
      </c>
      <c r="B1136">
        <v>2001</v>
      </c>
      <c r="C1136" t="s">
        <v>6</v>
      </c>
      <c r="D1136" t="s">
        <v>7</v>
      </c>
      <c r="E1136">
        <v>97</v>
      </c>
    </row>
    <row r="1137" spans="1:5" x14ac:dyDescent="0.35">
      <c r="A1137" t="s">
        <v>28</v>
      </c>
      <c r="B1137">
        <v>2001</v>
      </c>
      <c r="C1137" t="s">
        <v>8</v>
      </c>
      <c r="D1137" t="s">
        <v>9</v>
      </c>
      <c r="E1137">
        <v>3060063619716.5068</v>
      </c>
    </row>
    <row r="1138" spans="1:5" x14ac:dyDescent="0.35">
      <c r="A1138" t="s">
        <v>28</v>
      </c>
      <c r="B1138">
        <v>2001</v>
      </c>
      <c r="C1138" t="s">
        <v>10</v>
      </c>
      <c r="D1138" t="s">
        <v>11</v>
      </c>
      <c r="E1138">
        <v>8.3240469534705568</v>
      </c>
    </row>
    <row r="1139" spans="1:5" x14ac:dyDescent="0.35">
      <c r="A1139" t="s">
        <v>28</v>
      </c>
      <c r="B1139">
        <v>2001</v>
      </c>
      <c r="C1139" t="s">
        <v>12</v>
      </c>
      <c r="D1139" t="s">
        <v>13</v>
      </c>
      <c r="E1139">
        <v>4372.4356060833907</v>
      </c>
    </row>
    <row r="1140" spans="1:5" x14ac:dyDescent="0.35">
      <c r="A1140" t="s">
        <v>28</v>
      </c>
      <c r="B1140">
        <v>2001</v>
      </c>
      <c r="C1140" t="s">
        <v>14</v>
      </c>
      <c r="D1140" t="s">
        <v>15</v>
      </c>
      <c r="E1140">
        <v>0.7191256091201137</v>
      </c>
    </row>
    <row r="1141" spans="1:5" x14ac:dyDescent="0.35">
      <c r="A1141" t="s">
        <v>28</v>
      </c>
      <c r="B1141">
        <v>2001</v>
      </c>
      <c r="C1141" t="s">
        <v>16</v>
      </c>
      <c r="D1141" t="s">
        <v>17</v>
      </c>
      <c r="E1141">
        <v>2.6396502148587202</v>
      </c>
    </row>
    <row r="1142" spans="1:5" x14ac:dyDescent="0.35">
      <c r="A1142" t="s">
        <v>28</v>
      </c>
      <c r="B1142">
        <v>2001</v>
      </c>
      <c r="C1142" t="s">
        <v>18</v>
      </c>
      <c r="D1142" t="s">
        <v>19</v>
      </c>
      <c r="E1142">
        <v>72.674999999999997</v>
      </c>
    </row>
    <row r="1143" spans="1:5" x14ac:dyDescent="0.35">
      <c r="A1143" t="s">
        <v>28</v>
      </c>
      <c r="B1143">
        <v>2001</v>
      </c>
      <c r="C1143" t="s">
        <v>20</v>
      </c>
      <c r="D1143" t="s">
        <v>21</v>
      </c>
      <c r="E1143">
        <v>1271850000</v>
      </c>
    </row>
    <row r="1144" spans="1:5" x14ac:dyDescent="0.35">
      <c r="A1144" t="s">
        <v>28</v>
      </c>
      <c r="B1144">
        <v>2001</v>
      </c>
      <c r="C1144" t="s">
        <v>22</v>
      </c>
      <c r="D1144" t="s">
        <v>23</v>
      </c>
      <c r="E1144">
        <v>38.082646951833446</v>
      </c>
    </row>
    <row r="1145" spans="1:5" x14ac:dyDescent="0.35">
      <c r="A1145" t="s">
        <v>28</v>
      </c>
      <c r="B1145">
        <v>2002</v>
      </c>
      <c r="C1145" t="s">
        <v>6</v>
      </c>
      <c r="D1145" t="s">
        <v>7</v>
      </c>
      <c r="E1145">
        <v>97.2</v>
      </c>
    </row>
    <row r="1146" spans="1:5" x14ac:dyDescent="0.35">
      <c r="A1146" t="s">
        <v>28</v>
      </c>
      <c r="B1146">
        <v>2002</v>
      </c>
      <c r="C1146" t="s">
        <v>8</v>
      </c>
      <c r="D1146" t="s">
        <v>9</v>
      </c>
      <c r="E1146">
        <v>3342692586001.9692</v>
      </c>
    </row>
    <row r="1147" spans="1:5" x14ac:dyDescent="0.35">
      <c r="A1147" t="s">
        <v>28</v>
      </c>
      <c r="B1147">
        <v>2002</v>
      </c>
      <c r="C1147" t="s">
        <v>10</v>
      </c>
      <c r="D1147" t="s">
        <v>11</v>
      </c>
      <c r="E1147">
        <v>9.2360487038386054</v>
      </c>
    </row>
    <row r="1148" spans="1:5" x14ac:dyDescent="0.35">
      <c r="A1148" t="s">
        <v>28</v>
      </c>
      <c r="B1148">
        <v>2002</v>
      </c>
      <c r="C1148" t="s">
        <v>12</v>
      </c>
      <c r="D1148" t="s">
        <v>13</v>
      </c>
      <c r="E1148">
        <v>4744.3818247530653</v>
      </c>
    </row>
    <row r="1149" spans="1:5" x14ac:dyDescent="0.35">
      <c r="A1149" t="s">
        <v>28</v>
      </c>
      <c r="B1149">
        <v>2002</v>
      </c>
      <c r="C1149" t="s">
        <v>14</v>
      </c>
      <c r="D1149" t="s">
        <v>15</v>
      </c>
      <c r="E1149">
        <v>-0.73197090235024365</v>
      </c>
    </row>
    <row r="1150" spans="1:5" x14ac:dyDescent="0.35">
      <c r="A1150" t="s">
        <v>28</v>
      </c>
      <c r="B1150">
        <v>2002</v>
      </c>
      <c r="C1150" t="s">
        <v>16</v>
      </c>
      <c r="D1150" t="s">
        <v>17</v>
      </c>
      <c r="E1150">
        <v>4.5957043307755097</v>
      </c>
    </row>
    <row r="1151" spans="1:5" x14ac:dyDescent="0.35">
      <c r="A1151" t="s">
        <v>28</v>
      </c>
      <c r="B1151">
        <v>2002</v>
      </c>
      <c r="C1151" t="s">
        <v>18</v>
      </c>
      <c r="D1151" t="s">
        <v>19</v>
      </c>
      <c r="E1151">
        <v>73.034000000000006</v>
      </c>
    </row>
    <row r="1152" spans="1:5" x14ac:dyDescent="0.35">
      <c r="A1152" t="s">
        <v>28</v>
      </c>
      <c r="B1152">
        <v>2002</v>
      </c>
      <c r="C1152" t="s">
        <v>20</v>
      </c>
      <c r="D1152" t="s">
        <v>21</v>
      </c>
      <c r="E1152">
        <v>1280400000</v>
      </c>
    </row>
    <row r="1153" spans="1:5" x14ac:dyDescent="0.35">
      <c r="A1153" t="s">
        <v>28</v>
      </c>
      <c r="B1153">
        <v>2002</v>
      </c>
      <c r="C1153" t="s">
        <v>22</v>
      </c>
      <c r="D1153" t="s">
        <v>23</v>
      </c>
      <c r="E1153">
        <v>42.194442338741275</v>
      </c>
    </row>
    <row r="1154" spans="1:5" x14ac:dyDescent="0.35">
      <c r="A1154" t="s">
        <v>28</v>
      </c>
      <c r="B1154">
        <v>2003</v>
      </c>
      <c r="C1154" t="s">
        <v>6</v>
      </c>
      <c r="D1154" t="s">
        <v>7</v>
      </c>
      <c r="E1154">
        <v>97.4</v>
      </c>
    </row>
    <row r="1155" spans="1:5" x14ac:dyDescent="0.35">
      <c r="A1155" t="s">
        <v>28</v>
      </c>
      <c r="B1155">
        <v>2003</v>
      </c>
      <c r="C1155" t="s">
        <v>8</v>
      </c>
      <c r="D1155" t="s">
        <v>9</v>
      </c>
      <c r="E1155">
        <v>3680766226629.8291</v>
      </c>
    </row>
    <row r="1156" spans="1:5" x14ac:dyDescent="0.35">
      <c r="A1156" t="s">
        <v>28</v>
      </c>
      <c r="B1156">
        <v>2003</v>
      </c>
      <c r="C1156" t="s">
        <v>10</v>
      </c>
      <c r="D1156" t="s">
        <v>11</v>
      </c>
      <c r="E1156">
        <v>10.113811902524162</v>
      </c>
    </row>
    <row r="1157" spans="1:5" x14ac:dyDescent="0.35">
      <c r="A1157" t="s">
        <v>28</v>
      </c>
      <c r="B1157">
        <v>2003</v>
      </c>
      <c r="C1157" t="s">
        <v>12</v>
      </c>
      <c r="D1157" t="s">
        <v>13</v>
      </c>
      <c r="E1157">
        <v>5191.7811830816745</v>
      </c>
    </row>
    <row r="1158" spans="1:5" x14ac:dyDescent="0.35">
      <c r="A1158" t="s">
        <v>28</v>
      </c>
      <c r="B1158">
        <v>2003</v>
      </c>
      <c r="C1158" t="s">
        <v>14</v>
      </c>
      <c r="D1158" t="s">
        <v>15</v>
      </c>
      <c r="E1158">
        <v>1.1276034872963721</v>
      </c>
    </row>
    <row r="1159" spans="1:5" x14ac:dyDescent="0.35">
      <c r="A1159" t="s">
        <v>28</v>
      </c>
      <c r="B1159">
        <v>2003</v>
      </c>
      <c r="C1159" t="s">
        <v>16</v>
      </c>
      <c r="D1159" t="s">
        <v>17</v>
      </c>
      <c r="E1159">
        <v>6.2</v>
      </c>
    </row>
    <row r="1160" spans="1:5" x14ac:dyDescent="0.35">
      <c r="A1160" t="s">
        <v>28</v>
      </c>
      <c r="B1160">
        <v>2003</v>
      </c>
      <c r="C1160" t="s">
        <v>18</v>
      </c>
      <c r="D1160" t="s">
        <v>19</v>
      </c>
      <c r="E1160">
        <v>73.385000000000005</v>
      </c>
    </row>
    <row r="1161" spans="1:5" x14ac:dyDescent="0.35">
      <c r="A1161" t="s">
        <v>28</v>
      </c>
      <c r="B1161">
        <v>2003</v>
      </c>
      <c r="C1161" t="s">
        <v>20</v>
      </c>
      <c r="D1161" t="s">
        <v>21</v>
      </c>
      <c r="E1161">
        <v>1288400000</v>
      </c>
    </row>
    <row r="1162" spans="1:5" x14ac:dyDescent="0.35">
      <c r="A1162" t="s">
        <v>28</v>
      </c>
      <c r="B1162">
        <v>2003</v>
      </c>
      <c r="C1162" t="s">
        <v>22</v>
      </c>
      <c r="D1162" t="s">
        <v>23</v>
      </c>
      <c r="E1162">
        <v>51.077480130180305</v>
      </c>
    </row>
    <row r="1163" spans="1:5" x14ac:dyDescent="0.35">
      <c r="A1163" t="s">
        <v>28</v>
      </c>
      <c r="B1163">
        <v>2004</v>
      </c>
      <c r="C1163" t="s">
        <v>6</v>
      </c>
      <c r="D1163" t="s">
        <v>7</v>
      </c>
      <c r="E1163">
        <v>97.7</v>
      </c>
    </row>
    <row r="1164" spans="1:5" x14ac:dyDescent="0.35">
      <c r="A1164" t="s">
        <v>28</v>
      </c>
      <c r="B1164">
        <v>2004</v>
      </c>
      <c r="C1164" t="s">
        <v>8</v>
      </c>
      <c r="D1164" t="s">
        <v>9</v>
      </c>
      <c r="E1164">
        <v>4054011719388.3594</v>
      </c>
    </row>
    <row r="1165" spans="1:5" x14ac:dyDescent="0.35">
      <c r="A1165" t="s">
        <v>28</v>
      </c>
      <c r="B1165">
        <v>2004</v>
      </c>
      <c r="C1165" t="s">
        <v>10</v>
      </c>
      <c r="D1165" t="s">
        <v>11</v>
      </c>
      <c r="E1165">
        <v>10.140429187220619</v>
      </c>
    </row>
    <row r="1166" spans="1:5" x14ac:dyDescent="0.35">
      <c r="A1166" t="s">
        <v>28</v>
      </c>
      <c r="B1166">
        <v>2004</v>
      </c>
      <c r="C1166" t="s">
        <v>12</v>
      </c>
      <c r="D1166" t="s">
        <v>13</v>
      </c>
      <c r="E1166">
        <v>5684.3881718732982</v>
      </c>
    </row>
    <row r="1167" spans="1:5" x14ac:dyDescent="0.35">
      <c r="A1167" t="s">
        <v>28</v>
      </c>
      <c r="B1167">
        <v>2004</v>
      </c>
      <c r="C1167" t="s">
        <v>14</v>
      </c>
      <c r="D1167" t="s">
        <v>15</v>
      </c>
      <c r="E1167">
        <v>3.8246374310815949</v>
      </c>
    </row>
    <row r="1168" spans="1:5" x14ac:dyDescent="0.35">
      <c r="A1168" t="s">
        <v>28</v>
      </c>
      <c r="B1168">
        <v>2004</v>
      </c>
      <c r="C1168" t="s">
        <v>16</v>
      </c>
      <c r="D1168" t="s">
        <v>17</v>
      </c>
      <c r="E1168">
        <v>7.3</v>
      </c>
    </row>
    <row r="1169" spans="1:5" x14ac:dyDescent="0.35">
      <c r="A1169" t="s">
        <v>28</v>
      </c>
      <c r="B1169">
        <v>2004</v>
      </c>
      <c r="C1169" t="s">
        <v>18</v>
      </c>
      <c r="D1169" t="s">
        <v>19</v>
      </c>
      <c r="E1169">
        <v>73.727000000000004</v>
      </c>
    </row>
    <row r="1170" spans="1:5" x14ac:dyDescent="0.35">
      <c r="A1170" t="s">
        <v>28</v>
      </c>
      <c r="B1170">
        <v>2004</v>
      </c>
      <c r="C1170" t="s">
        <v>20</v>
      </c>
      <c r="D1170" t="s">
        <v>21</v>
      </c>
      <c r="E1170">
        <v>1296075000</v>
      </c>
    </row>
    <row r="1171" spans="1:5" x14ac:dyDescent="0.35">
      <c r="A1171" t="s">
        <v>28</v>
      </c>
      <c r="B1171">
        <v>2004</v>
      </c>
      <c r="C1171" t="s">
        <v>22</v>
      </c>
      <c r="D1171" t="s">
        <v>23</v>
      </c>
      <c r="E1171">
        <v>58.640334040843889</v>
      </c>
    </row>
    <row r="1172" spans="1:5" x14ac:dyDescent="0.35">
      <c r="A1172" t="s">
        <v>28</v>
      </c>
      <c r="B1172">
        <v>2005</v>
      </c>
      <c r="C1172" t="s">
        <v>6</v>
      </c>
      <c r="D1172" t="s">
        <v>7</v>
      </c>
      <c r="E1172">
        <v>97.9</v>
      </c>
    </row>
    <row r="1173" spans="1:5" x14ac:dyDescent="0.35">
      <c r="A1173" t="s">
        <v>28</v>
      </c>
      <c r="B1173">
        <v>2005</v>
      </c>
      <c r="C1173" t="s">
        <v>8</v>
      </c>
      <c r="D1173" t="s">
        <v>9</v>
      </c>
      <c r="E1173">
        <v>4518338478814.2656</v>
      </c>
    </row>
    <row r="1174" spans="1:5" x14ac:dyDescent="0.35">
      <c r="A1174" t="s">
        <v>28</v>
      </c>
      <c r="B1174">
        <v>2005</v>
      </c>
      <c r="C1174" t="s">
        <v>10</v>
      </c>
      <c r="D1174" t="s">
        <v>11</v>
      </c>
      <c r="E1174">
        <v>11.453513003064543</v>
      </c>
    </row>
    <row r="1175" spans="1:5" x14ac:dyDescent="0.35">
      <c r="A1175" t="s">
        <v>28</v>
      </c>
      <c r="B1175">
        <v>2005</v>
      </c>
      <c r="C1175" t="s">
        <v>12</v>
      </c>
      <c r="D1175" t="s">
        <v>13</v>
      </c>
      <c r="E1175">
        <v>6298.2992980859754</v>
      </c>
    </row>
    <row r="1176" spans="1:5" x14ac:dyDescent="0.35">
      <c r="A1176" t="s">
        <v>28</v>
      </c>
      <c r="B1176">
        <v>2005</v>
      </c>
      <c r="C1176" t="s">
        <v>14</v>
      </c>
      <c r="D1176" t="s">
        <v>15</v>
      </c>
      <c r="E1176">
        <v>1.7764140766757071</v>
      </c>
    </row>
    <row r="1177" spans="1:5" x14ac:dyDescent="0.35">
      <c r="A1177" t="s">
        <v>28</v>
      </c>
      <c r="B1177">
        <v>2005</v>
      </c>
      <c r="C1177" t="s">
        <v>16</v>
      </c>
      <c r="D1177" t="s">
        <v>17</v>
      </c>
      <c r="E1177">
        <v>8.5232570026954093</v>
      </c>
    </row>
    <row r="1178" spans="1:5" x14ac:dyDescent="0.35">
      <c r="A1178" t="s">
        <v>28</v>
      </c>
      <c r="B1178">
        <v>2005</v>
      </c>
      <c r="C1178" t="s">
        <v>18</v>
      </c>
      <c r="D1178" t="s">
        <v>19</v>
      </c>
      <c r="E1178">
        <v>74.084999999999994</v>
      </c>
    </row>
    <row r="1179" spans="1:5" x14ac:dyDescent="0.35">
      <c r="A1179" t="s">
        <v>28</v>
      </c>
      <c r="B1179">
        <v>2005</v>
      </c>
      <c r="C1179" t="s">
        <v>20</v>
      </c>
      <c r="D1179" t="s">
        <v>21</v>
      </c>
      <c r="E1179">
        <v>1303720000</v>
      </c>
    </row>
    <row r="1180" spans="1:5" x14ac:dyDescent="0.35">
      <c r="A1180" t="s">
        <v>28</v>
      </c>
      <c r="B1180">
        <v>2005</v>
      </c>
      <c r="C1180" t="s">
        <v>22</v>
      </c>
      <c r="D1180" t="s">
        <v>23</v>
      </c>
      <c r="E1180">
        <v>61.360074940823672</v>
      </c>
    </row>
    <row r="1181" spans="1:5" x14ac:dyDescent="0.35">
      <c r="A1181" t="s">
        <v>28</v>
      </c>
      <c r="B1181">
        <v>2006</v>
      </c>
      <c r="C1181" t="s">
        <v>6</v>
      </c>
      <c r="D1181" t="s">
        <v>7</v>
      </c>
      <c r="E1181">
        <v>98.2</v>
      </c>
    </row>
    <row r="1182" spans="1:5" x14ac:dyDescent="0.35">
      <c r="A1182" t="s">
        <v>28</v>
      </c>
      <c r="B1182">
        <v>2006</v>
      </c>
      <c r="C1182" t="s">
        <v>8</v>
      </c>
      <c r="D1182" t="s">
        <v>9</v>
      </c>
      <c r="E1182">
        <v>5091050723394.2715</v>
      </c>
    </row>
    <row r="1183" spans="1:5" x14ac:dyDescent="0.35">
      <c r="A1183" t="s">
        <v>28</v>
      </c>
      <c r="B1183">
        <v>2006</v>
      </c>
      <c r="C1183" t="s">
        <v>10</v>
      </c>
      <c r="D1183" t="s">
        <v>11</v>
      </c>
      <c r="E1183">
        <v>12.675284228159484</v>
      </c>
    </row>
    <row r="1184" spans="1:5" x14ac:dyDescent="0.35">
      <c r="A1184" t="s">
        <v>28</v>
      </c>
      <c r="B1184">
        <v>2006</v>
      </c>
      <c r="C1184" t="s">
        <v>12</v>
      </c>
      <c r="D1184" t="s">
        <v>13</v>
      </c>
      <c r="E1184">
        <v>7057.1113159530441</v>
      </c>
    </row>
    <row r="1185" spans="1:5" x14ac:dyDescent="0.35">
      <c r="A1185" t="s">
        <v>28</v>
      </c>
      <c r="B1185">
        <v>2006</v>
      </c>
      <c r="C1185" t="s">
        <v>14</v>
      </c>
      <c r="D1185" t="s">
        <v>15</v>
      </c>
      <c r="E1185">
        <v>1.6494309945585981</v>
      </c>
    </row>
    <row r="1186" spans="1:5" x14ac:dyDescent="0.35">
      <c r="A1186" t="s">
        <v>28</v>
      </c>
      <c r="B1186">
        <v>2006</v>
      </c>
      <c r="C1186" t="s">
        <v>16</v>
      </c>
      <c r="D1186" t="s">
        <v>17</v>
      </c>
      <c r="E1186">
        <v>10.523152619385099</v>
      </c>
    </row>
    <row r="1187" spans="1:5" x14ac:dyDescent="0.35">
      <c r="A1187" t="s">
        <v>28</v>
      </c>
      <c r="B1187">
        <v>2006</v>
      </c>
      <c r="C1187" t="s">
        <v>18</v>
      </c>
      <c r="D1187" t="s">
        <v>19</v>
      </c>
      <c r="E1187">
        <v>74.403999999999996</v>
      </c>
    </row>
    <row r="1188" spans="1:5" x14ac:dyDescent="0.35">
      <c r="A1188" t="s">
        <v>28</v>
      </c>
      <c r="B1188">
        <v>2006</v>
      </c>
      <c r="C1188" t="s">
        <v>20</v>
      </c>
      <c r="D1188" t="s">
        <v>21</v>
      </c>
      <c r="E1188">
        <v>1311020000</v>
      </c>
    </row>
    <row r="1189" spans="1:5" x14ac:dyDescent="0.35">
      <c r="A1189" t="s">
        <v>28</v>
      </c>
      <c r="B1189">
        <v>2006</v>
      </c>
      <c r="C1189" t="s">
        <v>22</v>
      </c>
      <c r="D1189" t="s">
        <v>23</v>
      </c>
      <c r="E1189">
        <v>63.569579862162726</v>
      </c>
    </row>
    <row r="1190" spans="1:5" x14ac:dyDescent="0.35">
      <c r="A1190" t="s">
        <v>28</v>
      </c>
      <c r="B1190">
        <v>2007</v>
      </c>
      <c r="C1190" t="s">
        <v>6</v>
      </c>
      <c r="D1190" t="s">
        <v>7</v>
      </c>
      <c r="E1190">
        <v>98.5</v>
      </c>
    </row>
    <row r="1191" spans="1:5" x14ac:dyDescent="0.35">
      <c r="A1191" t="s">
        <v>28</v>
      </c>
      <c r="B1191">
        <v>2007</v>
      </c>
      <c r="C1191" t="s">
        <v>8</v>
      </c>
      <c r="D1191" t="s">
        <v>9</v>
      </c>
      <c r="E1191">
        <v>5811473655332.2363</v>
      </c>
    </row>
    <row r="1192" spans="1:5" x14ac:dyDescent="0.35">
      <c r="A1192" t="s">
        <v>28</v>
      </c>
      <c r="B1192">
        <v>2007</v>
      </c>
      <c r="C1192" t="s">
        <v>10</v>
      </c>
      <c r="D1192" t="s">
        <v>11</v>
      </c>
      <c r="E1192">
        <v>14.150771050610331</v>
      </c>
    </row>
    <row r="1193" spans="1:5" x14ac:dyDescent="0.35">
      <c r="A1193" t="s">
        <v>28</v>
      </c>
      <c r="B1193">
        <v>2007</v>
      </c>
      <c r="C1193" t="s">
        <v>12</v>
      </c>
      <c r="D1193" t="s">
        <v>13</v>
      </c>
      <c r="E1193">
        <v>8013.7837573913057</v>
      </c>
    </row>
    <row r="1194" spans="1:5" x14ac:dyDescent="0.35">
      <c r="A1194" t="s">
        <v>28</v>
      </c>
      <c r="B1194">
        <v>2007</v>
      </c>
      <c r="C1194" t="s">
        <v>14</v>
      </c>
      <c r="D1194" t="s">
        <v>15</v>
      </c>
      <c r="E1194">
        <v>4.8167676737883447</v>
      </c>
    </row>
    <row r="1195" spans="1:5" x14ac:dyDescent="0.35">
      <c r="A1195" t="s">
        <v>28</v>
      </c>
      <c r="B1195">
        <v>2007</v>
      </c>
      <c r="C1195" t="s">
        <v>16</v>
      </c>
      <c r="D1195" t="s">
        <v>17</v>
      </c>
      <c r="E1195">
        <v>16</v>
      </c>
    </row>
    <row r="1196" spans="1:5" x14ac:dyDescent="0.35">
      <c r="A1196" t="s">
        <v>28</v>
      </c>
      <c r="B1196">
        <v>2007</v>
      </c>
      <c r="C1196" t="s">
        <v>18</v>
      </c>
      <c r="D1196" t="s">
        <v>19</v>
      </c>
      <c r="E1196">
        <v>74.789000000000001</v>
      </c>
    </row>
    <row r="1197" spans="1:5" x14ac:dyDescent="0.35">
      <c r="A1197" t="s">
        <v>28</v>
      </c>
      <c r="B1197">
        <v>2007</v>
      </c>
      <c r="C1197" t="s">
        <v>20</v>
      </c>
      <c r="D1197" t="s">
        <v>21</v>
      </c>
      <c r="E1197">
        <v>1317885000</v>
      </c>
    </row>
    <row r="1198" spans="1:5" x14ac:dyDescent="0.35">
      <c r="A1198" t="s">
        <v>28</v>
      </c>
      <c r="B1198">
        <v>2007</v>
      </c>
      <c r="C1198" t="s">
        <v>22</v>
      </c>
      <c r="D1198" t="s">
        <v>23</v>
      </c>
      <c r="E1198">
        <v>61.266464000617582</v>
      </c>
    </row>
    <row r="1199" spans="1:5" x14ac:dyDescent="0.35">
      <c r="A1199" t="s">
        <v>28</v>
      </c>
      <c r="B1199">
        <v>2008</v>
      </c>
      <c r="C1199" t="s">
        <v>6</v>
      </c>
      <c r="D1199" t="s">
        <v>7</v>
      </c>
      <c r="E1199">
        <v>98.8</v>
      </c>
    </row>
    <row r="1200" spans="1:5" x14ac:dyDescent="0.35">
      <c r="A1200" t="s">
        <v>28</v>
      </c>
      <c r="B1200">
        <v>2008</v>
      </c>
      <c r="C1200" t="s">
        <v>8</v>
      </c>
      <c r="D1200" t="s">
        <v>9</v>
      </c>
      <c r="E1200">
        <v>6373372030110.0732</v>
      </c>
    </row>
    <row r="1201" spans="1:5" x14ac:dyDescent="0.35">
      <c r="A1201" t="s">
        <v>28</v>
      </c>
      <c r="B1201">
        <v>2008</v>
      </c>
      <c r="C1201" t="s">
        <v>10</v>
      </c>
      <c r="D1201" t="s">
        <v>11</v>
      </c>
      <c r="E1201">
        <v>9.6687760816445376</v>
      </c>
    </row>
    <row r="1202" spans="1:5" x14ac:dyDescent="0.35">
      <c r="A1202" t="s">
        <v>28</v>
      </c>
      <c r="B1202">
        <v>2008</v>
      </c>
      <c r="C1202" t="s">
        <v>12</v>
      </c>
      <c r="D1202" t="s">
        <v>13</v>
      </c>
      <c r="E1202">
        <v>8743.7020031299016</v>
      </c>
    </row>
    <row r="1203" spans="1:5" x14ac:dyDescent="0.35">
      <c r="A1203" t="s">
        <v>28</v>
      </c>
      <c r="B1203">
        <v>2008</v>
      </c>
      <c r="C1203" t="s">
        <v>14</v>
      </c>
      <c r="D1203" t="s">
        <v>15</v>
      </c>
      <c r="E1203">
        <v>5.9252513704109182</v>
      </c>
    </row>
    <row r="1204" spans="1:5" x14ac:dyDescent="0.35">
      <c r="A1204" t="s">
        <v>28</v>
      </c>
      <c r="B1204">
        <v>2008</v>
      </c>
      <c r="C1204" t="s">
        <v>16</v>
      </c>
      <c r="D1204" t="s">
        <v>17</v>
      </c>
      <c r="E1204">
        <v>22.6</v>
      </c>
    </row>
    <row r="1205" spans="1:5" x14ac:dyDescent="0.35">
      <c r="A1205" t="s">
        <v>28</v>
      </c>
      <c r="B1205">
        <v>2008</v>
      </c>
      <c r="C1205" t="s">
        <v>18</v>
      </c>
      <c r="D1205" t="s">
        <v>19</v>
      </c>
      <c r="E1205">
        <v>74.832999999999998</v>
      </c>
    </row>
    <row r="1206" spans="1:5" x14ac:dyDescent="0.35">
      <c r="A1206" t="s">
        <v>28</v>
      </c>
      <c r="B1206">
        <v>2008</v>
      </c>
      <c r="C1206" t="s">
        <v>20</v>
      </c>
      <c r="D1206" t="s">
        <v>21</v>
      </c>
      <c r="E1206">
        <v>1324655000</v>
      </c>
    </row>
    <row r="1207" spans="1:5" x14ac:dyDescent="0.35">
      <c r="A1207" t="s">
        <v>28</v>
      </c>
      <c r="B1207">
        <v>2008</v>
      </c>
      <c r="C1207" t="s">
        <v>22</v>
      </c>
      <c r="D1207" t="s">
        <v>23</v>
      </c>
      <c r="E1207">
        <v>56.71113300032092</v>
      </c>
    </row>
    <row r="1208" spans="1:5" x14ac:dyDescent="0.35">
      <c r="A1208" t="s">
        <v>28</v>
      </c>
      <c r="B1208">
        <v>2009</v>
      </c>
      <c r="C1208" t="s">
        <v>6</v>
      </c>
      <c r="D1208" t="s">
        <v>7</v>
      </c>
      <c r="E1208">
        <v>99.1</v>
      </c>
    </row>
    <row r="1209" spans="1:5" x14ac:dyDescent="0.35">
      <c r="A1209" t="s">
        <v>28</v>
      </c>
      <c r="B1209">
        <v>2009</v>
      </c>
      <c r="C1209" t="s">
        <v>8</v>
      </c>
      <c r="D1209" t="s">
        <v>9</v>
      </c>
      <c r="E1209">
        <v>6972857785771.3877</v>
      </c>
    </row>
    <row r="1210" spans="1:5" x14ac:dyDescent="0.35">
      <c r="A1210" t="s">
        <v>28</v>
      </c>
      <c r="B1210">
        <v>2009</v>
      </c>
      <c r="C1210" t="s">
        <v>10</v>
      </c>
      <c r="D1210" t="s">
        <v>11</v>
      </c>
      <c r="E1210">
        <v>9.4061001433641565</v>
      </c>
    </row>
    <row r="1211" spans="1:5" x14ac:dyDescent="0.35">
      <c r="A1211" t="s">
        <v>28</v>
      </c>
      <c r="B1211">
        <v>2009</v>
      </c>
      <c r="C1211" t="s">
        <v>12</v>
      </c>
      <c r="D1211" t="s">
        <v>13</v>
      </c>
      <c r="E1211">
        <v>9518.6812835194451</v>
      </c>
    </row>
    <row r="1212" spans="1:5" x14ac:dyDescent="0.35">
      <c r="A1212" t="s">
        <v>28</v>
      </c>
      <c r="B1212">
        <v>2009</v>
      </c>
      <c r="C1212" t="s">
        <v>14</v>
      </c>
      <c r="D1212" t="s">
        <v>15</v>
      </c>
      <c r="E1212">
        <v>-0.72816525093289819</v>
      </c>
    </row>
    <row r="1213" spans="1:5" x14ac:dyDescent="0.35">
      <c r="A1213" t="s">
        <v>28</v>
      </c>
      <c r="B1213">
        <v>2009</v>
      </c>
      <c r="C1213" t="s">
        <v>16</v>
      </c>
      <c r="D1213" t="s">
        <v>17</v>
      </c>
      <c r="E1213">
        <v>28.9</v>
      </c>
    </row>
    <row r="1214" spans="1:5" x14ac:dyDescent="0.35">
      <c r="A1214" t="s">
        <v>28</v>
      </c>
      <c r="B1214">
        <v>2009</v>
      </c>
      <c r="C1214" t="s">
        <v>18</v>
      </c>
      <c r="D1214" t="s">
        <v>19</v>
      </c>
      <c r="E1214">
        <v>75.316999999999993</v>
      </c>
    </row>
    <row r="1215" spans="1:5" x14ac:dyDescent="0.35">
      <c r="A1215" t="s">
        <v>28</v>
      </c>
      <c r="B1215">
        <v>2009</v>
      </c>
      <c r="C1215" t="s">
        <v>20</v>
      </c>
      <c r="D1215" t="s">
        <v>21</v>
      </c>
      <c r="E1215">
        <v>1331260000</v>
      </c>
    </row>
    <row r="1216" spans="1:5" x14ac:dyDescent="0.35">
      <c r="A1216" t="s">
        <v>28</v>
      </c>
      <c r="B1216">
        <v>2009</v>
      </c>
      <c r="C1216" t="s">
        <v>22</v>
      </c>
      <c r="D1216" t="s">
        <v>23</v>
      </c>
      <c r="E1216">
        <v>44.419764433111943</v>
      </c>
    </row>
    <row r="1217" spans="1:5" x14ac:dyDescent="0.35">
      <c r="A1217" t="s">
        <v>28</v>
      </c>
      <c r="B1217">
        <v>2010</v>
      </c>
      <c r="C1217" t="s">
        <v>6</v>
      </c>
      <c r="D1217" t="s">
        <v>7</v>
      </c>
      <c r="E1217">
        <v>99.7</v>
      </c>
    </row>
    <row r="1218" spans="1:5" x14ac:dyDescent="0.35">
      <c r="A1218" t="s">
        <v>28</v>
      </c>
      <c r="B1218">
        <v>2010</v>
      </c>
      <c r="C1218" t="s">
        <v>8</v>
      </c>
      <c r="D1218" t="s">
        <v>9</v>
      </c>
      <c r="E1218">
        <v>7711401293675.6211</v>
      </c>
    </row>
    <row r="1219" spans="1:5" x14ac:dyDescent="0.35">
      <c r="A1219" t="s">
        <v>28</v>
      </c>
      <c r="B1219">
        <v>2010</v>
      </c>
      <c r="C1219" t="s">
        <v>10</v>
      </c>
      <c r="D1219" t="s">
        <v>11</v>
      </c>
      <c r="E1219">
        <v>10.591690388570441</v>
      </c>
    </row>
    <row r="1220" spans="1:5" x14ac:dyDescent="0.35">
      <c r="A1220" t="s">
        <v>28</v>
      </c>
      <c r="B1220">
        <v>2010</v>
      </c>
      <c r="C1220" t="s">
        <v>12</v>
      </c>
      <c r="D1220" t="s">
        <v>13</v>
      </c>
      <c r="E1220">
        <v>10476.152565240749</v>
      </c>
    </row>
    <row r="1221" spans="1:5" x14ac:dyDescent="0.35">
      <c r="A1221" t="s">
        <v>28</v>
      </c>
      <c r="B1221">
        <v>2010</v>
      </c>
      <c r="C1221" t="s">
        <v>14</v>
      </c>
      <c r="D1221" t="s">
        <v>15</v>
      </c>
      <c r="E1221">
        <v>3.1753247526919912</v>
      </c>
    </row>
    <row r="1222" spans="1:5" x14ac:dyDescent="0.35">
      <c r="A1222" t="s">
        <v>28</v>
      </c>
      <c r="B1222">
        <v>2010</v>
      </c>
      <c r="C1222" t="s">
        <v>16</v>
      </c>
      <c r="D1222" t="s">
        <v>17</v>
      </c>
      <c r="E1222">
        <v>34.299999999999997</v>
      </c>
    </row>
    <row r="1223" spans="1:5" x14ac:dyDescent="0.35">
      <c r="A1223" t="s">
        <v>28</v>
      </c>
      <c r="B1223">
        <v>2010</v>
      </c>
      <c r="C1223" t="s">
        <v>18</v>
      </c>
      <c r="D1223" t="s">
        <v>19</v>
      </c>
      <c r="E1223">
        <v>75.668000000000006</v>
      </c>
    </row>
    <row r="1224" spans="1:5" x14ac:dyDescent="0.35">
      <c r="A1224" t="s">
        <v>28</v>
      </c>
      <c r="B1224">
        <v>2010</v>
      </c>
      <c r="C1224" t="s">
        <v>20</v>
      </c>
      <c r="D1224" t="s">
        <v>21</v>
      </c>
      <c r="E1224">
        <v>1337705000</v>
      </c>
    </row>
    <row r="1225" spans="1:5" x14ac:dyDescent="0.35">
      <c r="A1225" t="s">
        <v>28</v>
      </c>
      <c r="B1225">
        <v>2010</v>
      </c>
      <c r="C1225" t="s">
        <v>22</v>
      </c>
      <c r="D1225" t="s">
        <v>23</v>
      </c>
      <c r="E1225">
        <v>49.854072233897739</v>
      </c>
    </row>
    <row r="1226" spans="1:5" x14ac:dyDescent="0.35">
      <c r="A1226" t="s">
        <v>28</v>
      </c>
      <c r="B1226">
        <v>2011</v>
      </c>
      <c r="C1226" t="s">
        <v>6</v>
      </c>
      <c r="D1226" t="s">
        <v>7</v>
      </c>
      <c r="E1226">
        <v>99.9</v>
      </c>
    </row>
    <row r="1227" spans="1:5" x14ac:dyDescent="0.35">
      <c r="A1227" t="s">
        <v>28</v>
      </c>
      <c r="B1227">
        <v>2011</v>
      </c>
      <c r="C1227" t="s">
        <v>8</v>
      </c>
      <c r="D1227" t="s">
        <v>9</v>
      </c>
      <c r="E1227">
        <v>8441058131256.5508</v>
      </c>
    </row>
    <row r="1228" spans="1:5" x14ac:dyDescent="0.35">
      <c r="A1228" t="s">
        <v>28</v>
      </c>
      <c r="B1228">
        <v>2011</v>
      </c>
      <c r="C1228" t="s">
        <v>10</v>
      </c>
      <c r="D1228" t="s">
        <v>11</v>
      </c>
      <c r="E1228">
        <v>9.4620524829818606</v>
      </c>
    </row>
    <row r="1229" spans="1:5" x14ac:dyDescent="0.35">
      <c r="A1229" t="s">
        <v>28</v>
      </c>
      <c r="B1229">
        <v>2011</v>
      </c>
      <c r="C1229" t="s">
        <v>12</v>
      </c>
      <c r="D1229" t="s">
        <v>13</v>
      </c>
      <c r="E1229">
        <v>11404.917983554236</v>
      </c>
    </row>
    <row r="1230" spans="1:5" x14ac:dyDescent="0.35">
      <c r="A1230" t="s">
        <v>28</v>
      </c>
      <c r="B1230">
        <v>2011</v>
      </c>
      <c r="C1230" t="s">
        <v>14</v>
      </c>
      <c r="D1230" t="s">
        <v>15</v>
      </c>
      <c r="E1230">
        <v>5.5538989225749322</v>
      </c>
    </row>
    <row r="1231" spans="1:5" x14ac:dyDescent="0.35">
      <c r="A1231" t="s">
        <v>28</v>
      </c>
      <c r="B1231">
        <v>2011</v>
      </c>
      <c r="C1231" t="s">
        <v>16</v>
      </c>
      <c r="D1231" t="s">
        <v>17</v>
      </c>
      <c r="E1231">
        <v>38.299999999999997</v>
      </c>
    </row>
    <row r="1232" spans="1:5" x14ac:dyDescent="0.35">
      <c r="A1232" t="s">
        <v>28</v>
      </c>
      <c r="B1232">
        <v>2011</v>
      </c>
      <c r="C1232" t="s">
        <v>18</v>
      </c>
      <c r="D1232" t="s">
        <v>19</v>
      </c>
      <c r="E1232">
        <v>75.888999999999996</v>
      </c>
    </row>
    <row r="1233" spans="1:5" x14ac:dyDescent="0.35">
      <c r="A1233" t="s">
        <v>28</v>
      </c>
      <c r="B1233">
        <v>2011</v>
      </c>
      <c r="C1233" t="s">
        <v>20</v>
      </c>
      <c r="D1233" t="s">
        <v>21</v>
      </c>
      <c r="E1233">
        <v>1345035000</v>
      </c>
    </row>
    <row r="1234" spans="1:5" x14ac:dyDescent="0.35">
      <c r="A1234" t="s">
        <v>28</v>
      </c>
      <c r="B1234">
        <v>2011</v>
      </c>
      <c r="C1234" t="s">
        <v>22</v>
      </c>
      <c r="D1234" t="s">
        <v>23</v>
      </c>
      <c r="E1234">
        <v>49.945827225364312</v>
      </c>
    </row>
    <row r="1235" spans="1:5" x14ac:dyDescent="0.35">
      <c r="A1235" t="s">
        <v>28</v>
      </c>
      <c r="B1235">
        <v>2012</v>
      </c>
      <c r="C1235" t="s">
        <v>6</v>
      </c>
      <c r="D1235" t="s">
        <v>7</v>
      </c>
      <c r="E1235">
        <v>99.9</v>
      </c>
    </row>
    <row r="1236" spans="1:5" x14ac:dyDescent="0.35">
      <c r="A1236" t="s">
        <v>28</v>
      </c>
      <c r="B1236">
        <v>2012</v>
      </c>
      <c r="C1236" t="s">
        <v>8</v>
      </c>
      <c r="D1236" t="s">
        <v>9</v>
      </c>
      <c r="E1236">
        <v>9104341297809.0938</v>
      </c>
    </row>
    <row r="1237" spans="1:5" x14ac:dyDescent="0.35">
      <c r="A1237" t="s">
        <v>28</v>
      </c>
      <c r="B1237">
        <v>2012</v>
      </c>
      <c r="C1237" t="s">
        <v>10</v>
      </c>
      <c r="D1237" t="s">
        <v>11</v>
      </c>
      <c r="E1237">
        <v>7.8578201481217036</v>
      </c>
    </row>
    <row r="1238" spans="1:5" x14ac:dyDescent="0.35">
      <c r="A1238" t="s">
        <v>28</v>
      </c>
      <c r="B1238">
        <v>2012</v>
      </c>
      <c r="C1238" t="s">
        <v>12</v>
      </c>
      <c r="D1238" t="s">
        <v>13</v>
      </c>
      <c r="E1238">
        <v>12217.93438131015</v>
      </c>
    </row>
    <row r="1239" spans="1:5" x14ac:dyDescent="0.35">
      <c r="A1239" t="s">
        <v>28</v>
      </c>
      <c r="B1239">
        <v>2012</v>
      </c>
      <c r="C1239" t="s">
        <v>14</v>
      </c>
      <c r="D1239" t="s">
        <v>15</v>
      </c>
      <c r="E1239">
        <v>2.619524326455406</v>
      </c>
    </row>
    <row r="1240" spans="1:5" x14ac:dyDescent="0.35">
      <c r="A1240" t="s">
        <v>28</v>
      </c>
      <c r="B1240">
        <v>2012</v>
      </c>
      <c r="C1240" t="s">
        <v>16</v>
      </c>
      <c r="D1240" t="s">
        <v>17</v>
      </c>
      <c r="E1240">
        <v>42.300098419999998</v>
      </c>
    </row>
    <row r="1241" spans="1:5" x14ac:dyDescent="0.35">
      <c r="A1241" t="s">
        <v>28</v>
      </c>
      <c r="B1241">
        <v>2012</v>
      </c>
      <c r="C1241" t="s">
        <v>18</v>
      </c>
      <c r="D1241" t="s">
        <v>19</v>
      </c>
      <c r="E1241">
        <v>76.2</v>
      </c>
    </row>
    <row r="1242" spans="1:5" x14ac:dyDescent="0.35">
      <c r="A1242" t="s">
        <v>28</v>
      </c>
      <c r="B1242">
        <v>2012</v>
      </c>
      <c r="C1242" t="s">
        <v>20</v>
      </c>
      <c r="D1242" t="s">
        <v>21</v>
      </c>
      <c r="E1242">
        <v>1354190000</v>
      </c>
    </row>
    <row r="1243" spans="1:5" x14ac:dyDescent="0.35">
      <c r="A1243" t="s">
        <v>28</v>
      </c>
      <c r="B1243">
        <v>2012</v>
      </c>
      <c r="C1243" t="s">
        <v>22</v>
      </c>
      <c r="D1243" t="s">
        <v>23</v>
      </c>
      <c r="E1243">
        <v>47.480213078431724</v>
      </c>
    </row>
    <row r="1244" spans="1:5" x14ac:dyDescent="0.35">
      <c r="A1244" t="s">
        <v>28</v>
      </c>
      <c r="B1244">
        <v>2013</v>
      </c>
      <c r="C1244" t="s">
        <v>6</v>
      </c>
      <c r="D1244" t="s">
        <v>7</v>
      </c>
      <c r="E1244">
        <v>100</v>
      </c>
    </row>
    <row r="1245" spans="1:5" x14ac:dyDescent="0.35">
      <c r="A1245" t="s">
        <v>28</v>
      </c>
      <c r="B1245">
        <v>2013</v>
      </c>
      <c r="C1245" t="s">
        <v>8</v>
      </c>
      <c r="D1245" t="s">
        <v>9</v>
      </c>
      <c r="E1245">
        <v>9812516071429.7285</v>
      </c>
    </row>
    <row r="1246" spans="1:5" x14ac:dyDescent="0.35">
      <c r="A1246" t="s">
        <v>28</v>
      </c>
      <c r="B1246">
        <v>2013</v>
      </c>
      <c r="C1246" t="s">
        <v>10</v>
      </c>
      <c r="D1246" t="s">
        <v>11</v>
      </c>
      <c r="E1246">
        <v>7.7784295475725713</v>
      </c>
    </row>
    <row r="1247" spans="1:5" x14ac:dyDescent="0.35">
      <c r="A1247" t="s">
        <v>28</v>
      </c>
      <c r="B1247">
        <v>2013</v>
      </c>
      <c r="C1247" t="s">
        <v>12</v>
      </c>
      <c r="D1247" t="s">
        <v>13</v>
      </c>
      <c r="E1247">
        <v>13080.87878647439</v>
      </c>
    </row>
    <row r="1248" spans="1:5" x14ac:dyDescent="0.35">
      <c r="A1248" t="s">
        <v>28</v>
      </c>
      <c r="B1248">
        <v>2013</v>
      </c>
      <c r="C1248" t="s">
        <v>14</v>
      </c>
      <c r="D1248" t="s">
        <v>15</v>
      </c>
      <c r="E1248">
        <v>2.621050017481148</v>
      </c>
    </row>
    <row r="1249" spans="1:5" x14ac:dyDescent="0.35">
      <c r="A1249" t="s">
        <v>28</v>
      </c>
      <c r="B1249">
        <v>2013</v>
      </c>
      <c r="C1249" t="s">
        <v>16</v>
      </c>
      <c r="D1249" t="s">
        <v>17</v>
      </c>
      <c r="E1249">
        <v>45.799999239999998</v>
      </c>
    </row>
    <row r="1250" spans="1:5" x14ac:dyDescent="0.35">
      <c r="A1250" t="s">
        <v>28</v>
      </c>
      <c r="B1250">
        <v>2013</v>
      </c>
      <c r="C1250" t="s">
        <v>18</v>
      </c>
      <c r="D1250" t="s">
        <v>19</v>
      </c>
      <c r="E1250">
        <v>76.451999999999998</v>
      </c>
    </row>
    <row r="1251" spans="1:5" x14ac:dyDescent="0.35">
      <c r="A1251" t="s">
        <v>28</v>
      </c>
      <c r="B1251">
        <v>2013</v>
      </c>
      <c r="C1251" t="s">
        <v>20</v>
      </c>
      <c r="D1251" t="s">
        <v>21</v>
      </c>
      <c r="E1251">
        <v>1363240000</v>
      </c>
    </row>
    <row r="1252" spans="1:5" x14ac:dyDescent="0.35">
      <c r="A1252" t="s">
        <v>28</v>
      </c>
      <c r="B1252">
        <v>2013</v>
      </c>
      <c r="C1252" t="s">
        <v>22</v>
      </c>
      <c r="D1252" t="s">
        <v>23</v>
      </c>
      <c r="E1252">
        <v>45.916041379557115</v>
      </c>
    </row>
    <row r="1253" spans="1:5" x14ac:dyDescent="0.35">
      <c r="A1253" t="s">
        <v>28</v>
      </c>
      <c r="B1253">
        <v>2014</v>
      </c>
      <c r="C1253" t="s">
        <v>6</v>
      </c>
      <c r="D1253" t="s">
        <v>7</v>
      </c>
      <c r="E1253">
        <v>100</v>
      </c>
    </row>
    <row r="1254" spans="1:5" x14ac:dyDescent="0.35">
      <c r="A1254" t="s">
        <v>28</v>
      </c>
      <c r="B1254">
        <v>2014</v>
      </c>
      <c r="C1254" t="s">
        <v>8</v>
      </c>
      <c r="D1254" t="s">
        <v>9</v>
      </c>
      <c r="E1254">
        <v>10544628617502.604</v>
      </c>
    </row>
    <row r="1255" spans="1:5" x14ac:dyDescent="0.35">
      <c r="A1255" t="s">
        <v>28</v>
      </c>
      <c r="B1255">
        <v>2014</v>
      </c>
      <c r="C1255" t="s">
        <v>10</v>
      </c>
      <c r="D1255" t="s">
        <v>11</v>
      </c>
      <c r="E1255">
        <v>7.4610073577816109</v>
      </c>
    </row>
    <row r="1256" spans="1:5" x14ac:dyDescent="0.35">
      <c r="A1256" t="s">
        <v>28</v>
      </c>
      <c r="B1256">
        <v>2014</v>
      </c>
      <c r="C1256" t="s">
        <v>12</v>
      </c>
      <c r="D1256" t="s">
        <v>13</v>
      </c>
      <c r="E1256">
        <v>13968.518778592161</v>
      </c>
    </row>
    <row r="1257" spans="1:5" x14ac:dyDescent="0.35">
      <c r="A1257" t="s">
        <v>28</v>
      </c>
      <c r="B1257">
        <v>2014</v>
      </c>
      <c r="C1257" t="s">
        <v>14</v>
      </c>
      <c r="D1257" t="s">
        <v>15</v>
      </c>
      <c r="E1257">
        <v>1.921641627885208</v>
      </c>
    </row>
    <row r="1258" spans="1:5" x14ac:dyDescent="0.35">
      <c r="A1258" t="s">
        <v>28</v>
      </c>
      <c r="B1258">
        <v>2014</v>
      </c>
      <c r="C1258" t="s">
        <v>16</v>
      </c>
      <c r="D1258" t="s">
        <v>17</v>
      </c>
      <c r="E1258">
        <v>47.900001529999997</v>
      </c>
    </row>
    <row r="1259" spans="1:5" x14ac:dyDescent="0.35">
      <c r="A1259" t="s">
        <v>28</v>
      </c>
      <c r="B1259">
        <v>2014</v>
      </c>
      <c r="C1259" t="s">
        <v>18</v>
      </c>
      <c r="D1259" t="s">
        <v>19</v>
      </c>
      <c r="E1259">
        <v>76.713999999999999</v>
      </c>
    </row>
    <row r="1260" spans="1:5" x14ac:dyDescent="0.35">
      <c r="A1260" t="s">
        <v>28</v>
      </c>
      <c r="B1260">
        <v>2014</v>
      </c>
      <c r="C1260" t="s">
        <v>20</v>
      </c>
      <c r="D1260" t="s">
        <v>21</v>
      </c>
      <c r="E1260">
        <v>1371860000</v>
      </c>
    </row>
    <row r="1261" spans="1:5" x14ac:dyDescent="0.35">
      <c r="A1261" t="s">
        <v>28</v>
      </c>
      <c r="B1261">
        <v>2014</v>
      </c>
      <c r="C1261" t="s">
        <v>22</v>
      </c>
      <c r="D1261" t="s">
        <v>23</v>
      </c>
      <c r="E1261">
        <v>44.068456481253172</v>
      </c>
    </row>
    <row r="1262" spans="1:5" x14ac:dyDescent="0.35">
      <c r="A1262" t="s">
        <v>28</v>
      </c>
      <c r="B1262">
        <v>2015</v>
      </c>
      <c r="C1262" t="s">
        <v>6</v>
      </c>
      <c r="D1262" t="s">
        <v>7</v>
      </c>
      <c r="E1262">
        <v>100</v>
      </c>
    </row>
    <row r="1263" spans="1:5" x14ac:dyDescent="0.35">
      <c r="A1263" t="s">
        <v>28</v>
      </c>
      <c r="B1263">
        <v>2015</v>
      </c>
      <c r="C1263" t="s">
        <v>8</v>
      </c>
      <c r="D1263" t="s">
        <v>9</v>
      </c>
      <c r="E1263">
        <v>11280814787468.914</v>
      </c>
    </row>
    <row r="1264" spans="1:5" x14ac:dyDescent="0.35">
      <c r="A1264" t="s">
        <v>28</v>
      </c>
      <c r="B1264">
        <v>2015</v>
      </c>
      <c r="C1264" t="s">
        <v>10</v>
      </c>
      <c r="D1264" t="s">
        <v>11</v>
      </c>
      <c r="E1264">
        <v>6.9816225556236731</v>
      </c>
    </row>
    <row r="1265" spans="1:5" x14ac:dyDescent="0.35">
      <c r="A1265" t="s">
        <v>28</v>
      </c>
      <c r="B1265">
        <v>2015</v>
      </c>
      <c r="C1265" t="s">
        <v>12</v>
      </c>
      <c r="D1265" t="s">
        <v>13</v>
      </c>
      <c r="E1265">
        <v>14857.108823440529</v>
      </c>
    </row>
    <row r="1266" spans="1:5" x14ac:dyDescent="0.35">
      <c r="A1266" t="s">
        <v>28</v>
      </c>
      <c r="B1266">
        <v>2015</v>
      </c>
      <c r="C1266" t="s">
        <v>14</v>
      </c>
      <c r="D1266" t="s">
        <v>15</v>
      </c>
      <c r="E1266">
        <v>1.4370238093565479</v>
      </c>
    </row>
    <row r="1267" spans="1:5" x14ac:dyDescent="0.35">
      <c r="A1267" t="s">
        <v>28</v>
      </c>
      <c r="B1267">
        <v>2015</v>
      </c>
      <c r="C1267" t="s">
        <v>16</v>
      </c>
      <c r="D1267" t="s">
        <v>17</v>
      </c>
      <c r="E1267">
        <v>50.299999239999998</v>
      </c>
    </row>
    <row r="1268" spans="1:5" x14ac:dyDescent="0.35">
      <c r="A1268" t="s">
        <v>28</v>
      </c>
      <c r="B1268">
        <v>2015</v>
      </c>
      <c r="C1268" t="s">
        <v>18</v>
      </c>
      <c r="D1268" t="s">
        <v>19</v>
      </c>
      <c r="E1268">
        <v>76.974999999999994</v>
      </c>
    </row>
    <row r="1269" spans="1:5" x14ac:dyDescent="0.35">
      <c r="A1269" t="s">
        <v>28</v>
      </c>
      <c r="B1269">
        <v>2015</v>
      </c>
      <c r="C1269" t="s">
        <v>20</v>
      </c>
      <c r="D1269" t="s">
        <v>21</v>
      </c>
      <c r="E1269">
        <v>1379860000</v>
      </c>
    </row>
    <row r="1270" spans="1:5" x14ac:dyDescent="0.35">
      <c r="A1270" t="s">
        <v>28</v>
      </c>
      <c r="B1270">
        <v>2015</v>
      </c>
      <c r="C1270" t="s">
        <v>22</v>
      </c>
      <c r="D1270" t="s">
        <v>23</v>
      </c>
      <c r="E1270">
        <v>38.697184836262466</v>
      </c>
    </row>
    <row r="1271" spans="1:5" x14ac:dyDescent="0.35">
      <c r="A1271" t="s">
        <v>28</v>
      </c>
      <c r="B1271">
        <v>2016</v>
      </c>
      <c r="C1271" t="s">
        <v>6</v>
      </c>
      <c r="D1271" t="s">
        <v>7</v>
      </c>
      <c r="E1271">
        <v>100</v>
      </c>
    </row>
    <row r="1272" spans="1:5" x14ac:dyDescent="0.35">
      <c r="A1272" t="s">
        <v>28</v>
      </c>
      <c r="B1272">
        <v>2016</v>
      </c>
      <c r="C1272" t="s">
        <v>8</v>
      </c>
      <c r="D1272" t="s">
        <v>9</v>
      </c>
      <c r="E1272">
        <v>12044942062503.48</v>
      </c>
    </row>
    <row r="1273" spans="1:5" x14ac:dyDescent="0.35">
      <c r="A1273" t="s">
        <v>28</v>
      </c>
      <c r="B1273">
        <v>2016</v>
      </c>
      <c r="C1273" t="s">
        <v>10</v>
      </c>
      <c r="D1273" t="s">
        <v>11</v>
      </c>
      <c r="E1273">
        <v>6.7736886867727009</v>
      </c>
    </row>
    <row r="1274" spans="1:5" x14ac:dyDescent="0.35">
      <c r="A1274" t="s">
        <v>28</v>
      </c>
      <c r="B1274">
        <v>2016</v>
      </c>
      <c r="C1274" t="s">
        <v>12</v>
      </c>
      <c r="D1274" t="s">
        <v>13</v>
      </c>
      <c r="E1274">
        <v>15772.837260750168</v>
      </c>
    </row>
    <row r="1275" spans="1:5" x14ac:dyDescent="0.35">
      <c r="A1275" t="s">
        <v>28</v>
      </c>
      <c r="B1275">
        <v>2016</v>
      </c>
      <c r="C1275" t="s">
        <v>14</v>
      </c>
      <c r="D1275" t="s">
        <v>15</v>
      </c>
      <c r="E1275">
        <v>2.000001821919434</v>
      </c>
    </row>
    <row r="1276" spans="1:5" x14ac:dyDescent="0.35">
      <c r="A1276" t="s">
        <v>28</v>
      </c>
      <c r="B1276">
        <v>2016</v>
      </c>
      <c r="C1276" t="s">
        <v>16</v>
      </c>
      <c r="D1276" t="s">
        <v>17</v>
      </c>
      <c r="E1276">
        <v>53.2</v>
      </c>
    </row>
    <row r="1277" spans="1:5" x14ac:dyDescent="0.35">
      <c r="A1277" t="s">
        <v>28</v>
      </c>
      <c r="B1277">
        <v>2016</v>
      </c>
      <c r="C1277" t="s">
        <v>18</v>
      </c>
      <c r="D1277" t="s">
        <v>19</v>
      </c>
      <c r="E1277">
        <v>77.213999999999999</v>
      </c>
    </row>
    <row r="1278" spans="1:5" x14ac:dyDescent="0.35">
      <c r="A1278" t="s">
        <v>28</v>
      </c>
      <c r="B1278">
        <v>2016</v>
      </c>
      <c r="C1278" t="s">
        <v>20</v>
      </c>
      <c r="D1278" t="s">
        <v>21</v>
      </c>
      <c r="E1278">
        <v>1387790000</v>
      </c>
    </row>
    <row r="1279" spans="1:5" x14ac:dyDescent="0.35">
      <c r="A1279" t="s">
        <v>28</v>
      </c>
      <c r="B1279">
        <v>2016</v>
      </c>
      <c r="C1279" t="s">
        <v>22</v>
      </c>
      <c r="D1279" t="s">
        <v>23</v>
      </c>
      <c r="E1279">
        <v>36.177170692977995</v>
      </c>
    </row>
    <row r="1280" spans="1:5" x14ac:dyDescent="0.35">
      <c r="A1280" t="s">
        <v>28</v>
      </c>
      <c r="B1280">
        <v>2017</v>
      </c>
      <c r="C1280" t="s">
        <v>6</v>
      </c>
      <c r="D1280" t="s">
        <v>7</v>
      </c>
      <c r="E1280">
        <v>100</v>
      </c>
    </row>
    <row r="1281" spans="1:5" x14ac:dyDescent="0.35">
      <c r="A1281" t="s">
        <v>28</v>
      </c>
      <c r="B1281">
        <v>2017</v>
      </c>
      <c r="C1281" t="s">
        <v>8</v>
      </c>
      <c r="D1281" t="s">
        <v>9</v>
      </c>
      <c r="E1281">
        <v>12874987827480.322</v>
      </c>
    </row>
    <row r="1282" spans="1:5" x14ac:dyDescent="0.35">
      <c r="A1282" t="s">
        <v>28</v>
      </c>
      <c r="B1282">
        <v>2017</v>
      </c>
      <c r="C1282" t="s">
        <v>10</v>
      </c>
      <c r="D1282" t="s">
        <v>11</v>
      </c>
      <c r="E1282">
        <v>6.8912391663619132</v>
      </c>
    </row>
    <row r="1283" spans="1:5" x14ac:dyDescent="0.35">
      <c r="A1283" t="s">
        <v>28</v>
      </c>
      <c r="B1283">
        <v>2017</v>
      </c>
      <c r="C1283" t="s">
        <v>12</v>
      </c>
      <c r="D1283" t="s">
        <v>13</v>
      </c>
      <c r="E1283">
        <v>16758.046397685786</v>
      </c>
    </row>
    <row r="1284" spans="1:5" x14ac:dyDescent="0.35">
      <c r="A1284" t="s">
        <v>28</v>
      </c>
      <c r="B1284">
        <v>2017</v>
      </c>
      <c r="C1284" t="s">
        <v>14</v>
      </c>
      <c r="D1284" t="s">
        <v>15</v>
      </c>
      <c r="E1284">
        <v>1.593136000714356</v>
      </c>
    </row>
    <row r="1285" spans="1:5" x14ac:dyDescent="0.35">
      <c r="A1285" t="s">
        <v>28</v>
      </c>
      <c r="B1285">
        <v>2017</v>
      </c>
      <c r="C1285" t="s">
        <v>16</v>
      </c>
      <c r="D1285" t="s">
        <v>17</v>
      </c>
      <c r="E1285">
        <v>54.3</v>
      </c>
    </row>
    <row r="1286" spans="1:5" x14ac:dyDescent="0.35">
      <c r="A1286" t="s">
        <v>28</v>
      </c>
      <c r="B1286">
        <v>2017</v>
      </c>
      <c r="C1286" t="s">
        <v>18</v>
      </c>
      <c r="D1286" t="s">
        <v>19</v>
      </c>
      <c r="E1286">
        <v>77.234999999999999</v>
      </c>
    </row>
    <row r="1287" spans="1:5" x14ac:dyDescent="0.35">
      <c r="A1287" t="s">
        <v>28</v>
      </c>
      <c r="B1287">
        <v>2017</v>
      </c>
      <c r="C1287" t="s">
        <v>20</v>
      </c>
      <c r="D1287" t="s">
        <v>21</v>
      </c>
      <c r="E1287">
        <v>1396215000</v>
      </c>
    </row>
    <row r="1288" spans="1:5" x14ac:dyDescent="0.35">
      <c r="A1288" t="s">
        <v>28</v>
      </c>
      <c r="B1288">
        <v>2017</v>
      </c>
      <c r="C1288" t="s">
        <v>22</v>
      </c>
      <c r="D1288" t="s">
        <v>23</v>
      </c>
      <c r="E1288">
        <v>36.950852615859965</v>
      </c>
    </row>
    <row r="1289" spans="1:5" x14ac:dyDescent="0.35">
      <c r="A1289" t="s">
        <v>28</v>
      </c>
      <c r="B1289">
        <v>2018</v>
      </c>
      <c r="C1289" t="s">
        <v>6</v>
      </c>
      <c r="D1289" t="s">
        <v>7</v>
      </c>
      <c r="E1289">
        <v>100</v>
      </c>
    </row>
    <row r="1290" spans="1:5" x14ac:dyDescent="0.35">
      <c r="A1290" t="s">
        <v>28</v>
      </c>
      <c r="B1290">
        <v>2018</v>
      </c>
      <c r="C1290" t="s">
        <v>8</v>
      </c>
      <c r="D1290" t="s">
        <v>9</v>
      </c>
      <c r="E1290">
        <v>13745054545709.254</v>
      </c>
    </row>
    <row r="1291" spans="1:5" x14ac:dyDescent="0.35">
      <c r="A1291" t="s">
        <v>28</v>
      </c>
      <c r="B1291">
        <v>2018</v>
      </c>
      <c r="C1291" t="s">
        <v>10</v>
      </c>
      <c r="D1291" t="s">
        <v>11</v>
      </c>
      <c r="E1291">
        <v>6.7578061423240001</v>
      </c>
    </row>
    <row r="1292" spans="1:5" x14ac:dyDescent="0.35">
      <c r="A1292" t="s">
        <v>28</v>
      </c>
      <c r="B1292">
        <v>2018</v>
      </c>
      <c r="C1292" t="s">
        <v>12</v>
      </c>
      <c r="D1292" t="s">
        <v>13</v>
      </c>
      <c r="E1292">
        <v>17807.049055224419</v>
      </c>
    </row>
    <row r="1293" spans="1:5" x14ac:dyDescent="0.35">
      <c r="A1293" t="s">
        <v>28</v>
      </c>
      <c r="B1293">
        <v>2018</v>
      </c>
      <c r="C1293" t="s">
        <v>14</v>
      </c>
      <c r="D1293" t="s">
        <v>15</v>
      </c>
      <c r="E1293">
        <v>2.0747903996557602</v>
      </c>
    </row>
    <row r="1294" spans="1:5" x14ac:dyDescent="0.35">
      <c r="A1294" t="s">
        <v>28</v>
      </c>
      <c r="B1294">
        <v>2018</v>
      </c>
      <c r="C1294" t="s">
        <v>16</v>
      </c>
      <c r="D1294" t="s">
        <v>17</v>
      </c>
      <c r="E1294">
        <v>65.358398440000002</v>
      </c>
    </row>
    <row r="1295" spans="1:5" x14ac:dyDescent="0.35">
      <c r="A1295" t="s">
        <v>28</v>
      </c>
      <c r="B1295">
        <v>2018</v>
      </c>
      <c r="C1295" t="s">
        <v>18</v>
      </c>
      <c r="D1295" t="s">
        <v>19</v>
      </c>
      <c r="E1295">
        <v>77.709000000000003</v>
      </c>
    </row>
    <row r="1296" spans="1:5" x14ac:dyDescent="0.35">
      <c r="A1296" t="s">
        <v>28</v>
      </c>
      <c r="B1296">
        <v>2018</v>
      </c>
      <c r="C1296" t="s">
        <v>20</v>
      </c>
      <c r="D1296" t="s">
        <v>21</v>
      </c>
      <c r="E1296">
        <v>1402760000</v>
      </c>
    </row>
    <row r="1297" spans="1:5" x14ac:dyDescent="0.35">
      <c r="A1297" t="s">
        <v>28</v>
      </c>
      <c r="B1297">
        <v>2018</v>
      </c>
      <c r="C1297" t="s">
        <v>22</v>
      </c>
      <c r="D1297" t="s">
        <v>23</v>
      </c>
      <c r="E1297">
        <v>36.894384391471846</v>
      </c>
    </row>
    <row r="1298" spans="1:5" x14ac:dyDescent="0.35">
      <c r="A1298" t="s">
        <v>28</v>
      </c>
      <c r="B1298">
        <v>2019</v>
      </c>
      <c r="C1298" t="s">
        <v>6</v>
      </c>
      <c r="D1298" t="s">
        <v>7</v>
      </c>
      <c r="E1298">
        <v>100</v>
      </c>
    </row>
    <row r="1299" spans="1:5" x14ac:dyDescent="0.35">
      <c r="A1299" t="s">
        <v>28</v>
      </c>
      <c r="B1299">
        <v>2019</v>
      </c>
      <c r="C1299" t="s">
        <v>8</v>
      </c>
      <c r="D1299" t="s">
        <v>9</v>
      </c>
      <c r="E1299">
        <v>14579018970009.285</v>
      </c>
    </row>
    <row r="1300" spans="1:5" x14ac:dyDescent="0.35">
      <c r="A1300" t="s">
        <v>28</v>
      </c>
      <c r="B1300">
        <v>2019</v>
      </c>
      <c r="C1300" t="s">
        <v>10</v>
      </c>
      <c r="D1300" t="s">
        <v>11</v>
      </c>
      <c r="E1300">
        <v>6.0673780633367187</v>
      </c>
    </row>
    <row r="1301" spans="1:5" x14ac:dyDescent="0.35">
      <c r="A1301" t="s">
        <v>28</v>
      </c>
      <c r="B1301">
        <v>2019</v>
      </c>
      <c r="C1301" t="s">
        <v>12</v>
      </c>
      <c r="D1301" t="s">
        <v>13</v>
      </c>
      <c r="E1301">
        <v>18820.587164564455</v>
      </c>
    </row>
    <row r="1302" spans="1:5" x14ac:dyDescent="0.35">
      <c r="A1302" t="s">
        <v>28</v>
      </c>
      <c r="B1302">
        <v>2019</v>
      </c>
      <c r="C1302" t="s">
        <v>14</v>
      </c>
      <c r="D1302" t="s">
        <v>15</v>
      </c>
      <c r="E1302">
        <v>2.8992341635822672</v>
      </c>
    </row>
    <row r="1303" spans="1:5" x14ac:dyDescent="0.35">
      <c r="A1303" t="s">
        <v>28</v>
      </c>
      <c r="B1303">
        <v>2019</v>
      </c>
      <c r="C1303" t="s">
        <v>16</v>
      </c>
      <c r="D1303" t="s">
        <v>17</v>
      </c>
      <c r="E1303">
        <v>64.080881297515006</v>
      </c>
    </row>
    <row r="1304" spans="1:5" x14ac:dyDescent="0.35">
      <c r="A1304" t="s">
        <v>28</v>
      </c>
      <c r="B1304">
        <v>2019</v>
      </c>
      <c r="C1304" t="s">
        <v>18</v>
      </c>
      <c r="D1304" t="s">
        <v>19</v>
      </c>
      <c r="E1304">
        <v>77.94</v>
      </c>
    </row>
    <row r="1305" spans="1:5" x14ac:dyDescent="0.35">
      <c r="A1305" t="s">
        <v>28</v>
      </c>
      <c r="B1305">
        <v>2019</v>
      </c>
      <c r="C1305" t="s">
        <v>20</v>
      </c>
      <c r="D1305" t="s">
        <v>21</v>
      </c>
      <c r="E1305">
        <v>1407745000</v>
      </c>
    </row>
    <row r="1306" spans="1:5" x14ac:dyDescent="0.35">
      <c r="A1306" t="s">
        <v>28</v>
      </c>
      <c r="B1306">
        <v>2019</v>
      </c>
      <c r="C1306" t="s">
        <v>22</v>
      </c>
      <c r="D1306" t="s">
        <v>23</v>
      </c>
      <c r="E1306">
        <v>35.454435028140743</v>
      </c>
    </row>
    <row r="1307" spans="1:5" x14ac:dyDescent="0.35">
      <c r="A1307" t="s">
        <v>28</v>
      </c>
      <c r="B1307">
        <v>2020</v>
      </c>
      <c r="C1307" t="s">
        <v>6</v>
      </c>
      <c r="D1307" t="s">
        <v>7</v>
      </c>
      <c r="E1307">
        <v>100</v>
      </c>
    </row>
    <row r="1308" spans="1:5" x14ac:dyDescent="0.35">
      <c r="A1308" t="s">
        <v>28</v>
      </c>
      <c r="B1308">
        <v>2020</v>
      </c>
      <c r="C1308" t="s">
        <v>8</v>
      </c>
      <c r="D1308" t="s">
        <v>9</v>
      </c>
      <c r="E1308">
        <v>14920095680400.871</v>
      </c>
    </row>
    <row r="1309" spans="1:5" x14ac:dyDescent="0.35">
      <c r="A1309" t="s">
        <v>28</v>
      </c>
      <c r="B1309">
        <v>2020</v>
      </c>
      <c r="C1309" t="s">
        <v>10</v>
      </c>
      <c r="D1309" t="s">
        <v>11</v>
      </c>
      <c r="E1309">
        <v>2.3395038520302336</v>
      </c>
    </row>
    <row r="1310" spans="1:5" x14ac:dyDescent="0.35">
      <c r="A1310" t="s">
        <v>28</v>
      </c>
      <c r="B1310">
        <v>2020</v>
      </c>
      <c r="C1310" t="s">
        <v>12</v>
      </c>
      <c r="D1310" t="s">
        <v>13</v>
      </c>
      <c r="E1310">
        <v>19215.101249101157</v>
      </c>
    </row>
    <row r="1311" spans="1:5" x14ac:dyDescent="0.35">
      <c r="A1311" t="s">
        <v>28</v>
      </c>
      <c r="B1311">
        <v>2020</v>
      </c>
      <c r="C1311" t="s">
        <v>14</v>
      </c>
      <c r="D1311" t="s">
        <v>15</v>
      </c>
      <c r="E1311">
        <v>2.4194218945778232</v>
      </c>
    </row>
    <row r="1312" spans="1:5" x14ac:dyDescent="0.35">
      <c r="A1312" t="s">
        <v>28</v>
      </c>
      <c r="B1312">
        <v>2020</v>
      </c>
      <c r="C1312" t="s">
        <v>16</v>
      </c>
      <c r="D1312" t="s">
        <v>17</v>
      </c>
      <c r="E1312">
        <v>70.052759980000005</v>
      </c>
    </row>
    <row r="1313" spans="1:5" x14ac:dyDescent="0.35">
      <c r="A1313" t="s">
        <v>28</v>
      </c>
      <c r="B1313">
        <v>2020</v>
      </c>
      <c r="C1313" t="s">
        <v>18</v>
      </c>
      <c r="D1313" t="s">
        <v>19</v>
      </c>
      <c r="E1313">
        <v>78.019000000000005</v>
      </c>
    </row>
    <row r="1314" spans="1:5" x14ac:dyDescent="0.35">
      <c r="A1314" t="s">
        <v>28</v>
      </c>
      <c r="B1314">
        <v>2020</v>
      </c>
      <c r="C1314" t="s">
        <v>20</v>
      </c>
      <c r="D1314" t="s">
        <v>21</v>
      </c>
      <c r="E1314">
        <v>1411100000</v>
      </c>
    </row>
    <row r="1315" spans="1:5" x14ac:dyDescent="0.35">
      <c r="A1315" t="s">
        <v>28</v>
      </c>
      <c r="B1315">
        <v>2020</v>
      </c>
      <c r="C1315" t="s">
        <v>22</v>
      </c>
      <c r="D1315" t="s">
        <v>23</v>
      </c>
      <c r="E1315">
        <v>34.337778473884001</v>
      </c>
    </row>
    <row r="1316" spans="1:5" x14ac:dyDescent="0.35">
      <c r="A1316" t="s">
        <v>28</v>
      </c>
      <c r="B1316">
        <v>2021</v>
      </c>
      <c r="C1316" t="s">
        <v>6</v>
      </c>
      <c r="D1316" t="s">
        <v>7</v>
      </c>
      <c r="E1316">
        <v>100</v>
      </c>
    </row>
    <row r="1317" spans="1:5" x14ac:dyDescent="0.35">
      <c r="A1317" t="s">
        <v>28</v>
      </c>
      <c r="B1317">
        <v>2021</v>
      </c>
      <c r="C1317" t="s">
        <v>8</v>
      </c>
      <c r="D1317" t="s">
        <v>9</v>
      </c>
      <c r="E1317">
        <v>16198805195731.6</v>
      </c>
    </row>
    <row r="1318" spans="1:5" x14ac:dyDescent="0.35">
      <c r="A1318" t="s">
        <v>28</v>
      </c>
      <c r="B1318">
        <v>2021</v>
      </c>
      <c r="C1318" t="s">
        <v>10</v>
      </c>
      <c r="D1318" t="s">
        <v>11</v>
      </c>
      <c r="E1318">
        <v>8.5703841498178122</v>
      </c>
    </row>
    <row r="1319" spans="1:5" x14ac:dyDescent="0.35">
      <c r="A1319" t="s">
        <v>28</v>
      </c>
      <c r="B1319">
        <v>2021</v>
      </c>
      <c r="C1319" t="s">
        <v>12</v>
      </c>
      <c r="D1319" t="s">
        <v>13</v>
      </c>
      <c r="E1319">
        <v>20843.297834737652</v>
      </c>
    </row>
    <row r="1320" spans="1:5" x14ac:dyDescent="0.35">
      <c r="A1320" t="s">
        <v>28</v>
      </c>
      <c r="B1320">
        <v>2021</v>
      </c>
      <c r="C1320" t="s">
        <v>14</v>
      </c>
      <c r="D1320" t="s">
        <v>15</v>
      </c>
      <c r="E1320">
        <v>0.98101513554488162</v>
      </c>
    </row>
    <row r="1321" spans="1:5" x14ac:dyDescent="0.35">
      <c r="A1321" t="s">
        <v>28</v>
      </c>
      <c r="B1321">
        <v>2021</v>
      </c>
      <c r="C1321" t="s">
        <v>16</v>
      </c>
      <c r="D1321" t="s">
        <v>17</v>
      </c>
      <c r="E1321">
        <v>73.053235169999994</v>
      </c>
    </row>
    <row r="1322" spans="1:5" x14ac:dyDescent="0.35">
      <c r="A1322" t="s">
        <v>28</v>
      </c>
      <c r="B1322">
        <v>2021</v>
      </c>
      <c r="C1322" t="s">
        <v>18</v>
      </c>
      <c r="D1322" t="s">
        <v>19</v>
      </c>
      <c r="E1322">
        <v>78.117000000000004</v>
      </c>
    </row>
    <row r="1323" spans="1:5" x14ac:dyDescent="0.35">
      <c r="A1323" t="s">
        <v>28</v>
      </c>
      <c r="B1323">
        <v>2021</v>
      </c>
      <c r="C1323" t="s">
        <v>20</v>
      </c>
      <c r="D1323" t="s">
        <v>21</v>
      </c>
      <c r="E1323">
        <v>1412360000</v>
      </c>
    </row>
    <row r="1324" spans="1:5" x14ac:dyDescent="0.35">
      <c r="A1324" t="s">
        <v>28</v>
      </c>
      <c r="B1324">
        <v>2021</v>
      </c>
      <c r="C1324" t="s">
        <v>22</v>
      </c>
      <c r="D1324" t="s">
        <v>23</v>
      </c>
      <c r="E1324">
        <v>36.642878964375377</v>
      </c>
    </row>
    <row r="1325" spans="1:5" x14ac:dyDescent="0.35">
      <c r="A1325" t="s">
        <v>28</v>
      </c>
      <c r="B1325">
        <v>2022</v>
      </c>
      <c r="C1325" t="s">
        <v>6</v>
      </c>
      <c r="D1325" t="s">
        <v>7</v>
      </c>
      <c r="E1325">
        <v>100</v>
      </c>
    </row>
    <row r="1326" spans="1:5" x14ac:dyDescent="0.35">
      <c r="A1326" t="s">
        <v>28</v>
      </c>
      <c r="B1326">
        <v>2022</v>
      </c>
      <c r="C1326" t="s">
        <v>8</v>
      </c>
      <c r="D1326" t="s">
        <v>9</v>
      </c>
      <c r="E1326">
        <v>16706452162504.047</v>
      </c>
    </row>
    <row r="1327" spans="1:5" x14ac:dyDescent="0.35">
      <c r="A1327" t="s">
        <v>28</v>
      </c>
      <c r="B1327">
        <v>2022</v>
      </c>
      <c r="C1327" t="s">
        <v>10</v>
      </c>
      <c r="D1327" t="s">
        <v>11</v>
      </c>
      <c r="E1327">
        <v>3.1338543839406867</v>
      </c>
    </row>
    <row r="1328" spans="1:5" x14ac:dyDescent="0.35">
      <c r="A1328" t="s">
        <v>28</v>
      </c>
      <c r="B1328">
        <v>2022</v>
      </c>
      <c r="C1328" t="s">
        <v>12</v>
      </c>
      <c r="D1328" t="s">
        <v>13</v>
      </c>
      <c r="E1328">
        <v>21499.312555975706</v>
      </c>
    </row>
    <row r="1329" spans="1:5" x14ac:dyDescent="0.35">
      <c r="A1329" t="s">
        <v>28</v>
      </c>
      <c r="B1329">
        <v>2022</v>
      </c>
      <c r="C1329" t="s">
        <v>14</v>
      </c>
      <c r="D1329" t="s">
        <v>15</v>
      </c>
      <c r="E1329">
        <v>1.9735755573905061</v>
      </c>
    </row>
    <row r="1330" spans="1:5" x14ac:dyDescent="0.35">
      <c r="A1330" t="s">
        <v>28</v>
      </c>
      <c r="B1330">
        <v>2022</v>
      </c>
      <c r="C1330" t="s">
        <v>16</v>
      </c>
      <c r="D1330" t="s">
        <v>17</v>
      </c>
      <c r="E1330">
        <v>75.611316029999998</v>
      </c>
    </row>
    <row r="1331" spans="1:5" x14ac:dyDescent="0.35">
      <c r="A1331" t="s">
        <v>28</v>
      </c>
      <c r="B1331">
        <v>2022</v>
      </c>
      <c r="C1331" t="s">
        <v>18</v>
      </c>
      <c r="D1331" t="s">
        <v>19</v>
      </c>
      <c r="E1331">
        <v>78.201999999999998</v>
      </c>
    </row>
    <row r="1332" spans="1:5" x14ac:dyDescent="0.35">
      <c r="A1332" t="s">
        <v>28</v>
      </c>
      <c r="B1332">
        <v>2022</v>
      </c>
      <c r="C1332" t="s">
        <v>20</v>
      </c>
      <c r="D1332" t="s">
        <v>21</v>
      </c>
      <c r="E1332">
        <v>1412175000</v>
      </c>
    </row>
    <row r="1333" spans="1:5" x14ac:dyDescent="0.35">
      <c r="A1333" t="s">
        <v>28</v>
      </c>
      <c r="B1333">
        <v>2022</v>
      </c>
      <c r="C1333" t="s">
        <v>22</v>
      </c>
      <c r="D1333" t="s">
        <v>23</v>
      </c>
      <c r="E1333">
        <v>37.51255567817104</v>
      </c>
    </row>
    <row r="1334" spans="1:5" x14ac:dyDescent="0.35">
      <c r="A1334" t="s">
        <v>28</v>
      </c>
      <c r="B1334">
        <v>2023</v>
      </c>
      <c r="C1334" t="s">
        <v>6</v>
      </c>
      <c r="D1334" t="s">
        <v>7</v>
      </c>
      <c r="E1334">
        <v>100</v>
      </c>
    </row>
    <row r="1335" spans="1:5" x14ac:dyDescent="0.35">
      <c r="A1335" t="s">
        <v>28</v>
      </c>
      <c r="B1335">
        <v>2023</v>
      </c>
      <c r="C1335" t="s">
        <v>8</v>
      </c>
      <c r="D1335" t="s">
        <v>9</v>
      </c>
      <c r="E1335">
        <v>17611274170444.32</v>
      </c>
    </row>
    <row r="1336" spans="1:5" x14ac:dyDescent="0.35">
      <c r="A1336" t="s">
        <v>28</v>
      </c>
      <c r="B1336">
        <v>2023</v>
      </c>
      <c r="C1336" t="s">
        <v>10</v>
      </c>
      <c r="D1336" t="s">
        <v>11</v>
      </c>
      <c r="E1336">
        <v>5.4160033449295497</v>
      </c>
    </row>
    <row r="1337" spans="1:5" x14ac:dyDescent="0.35">
      <c r="A1337" t="s">
        <v>28</v>
      </c>
      <c r="B1337">
        <v>2023</v>
      </c>
      <c r="C1337" t="s">
        <v>12</v>
      </c>
      <c r="D1337" t="s">
        <v>13</v>
      </c>
      <c r="E1337">
        <v>22687.251953432795</v>
      </c>
    </row>
    <row r="1338" spans="1:5" x14ac:dyDescent="0.35">
      <c r="A1338" t="s">
        <v>28</v>
      </c>
      <c r="B1338">
        <v>2023</v>
      </c>
      <c r="C1338" t="s">
        <v>14</v>
      </c>
      <c r="D1338" t="s">
        <v>15</v>
      </c>
      <c r="E1338">
        <v>0.2348368288930508</v>
      </c>
    </row>
    <row r="1339" spans="1:5" x14ac:dyDescent="0.35">
      <c r="A1339" t="s">
        <v>28</v>
      </c>
      <c r="B1339">
        <v>2023</v>
      </c>
      <c r="C1339" t="s">
        <v>16</v>
      </c>
      <c r="D1339" t="s">
        <v>17</v>
      </c>
      <c r="E1339">
        <v>90.6</v>
      </c>
    </row>
    <row r="1340" spans="1:5" x14ac:dyDescent="0.35">
      <c r="A1340" t="s">
        <v>28</v>
      </c>
      <c r="B1340">
        <v>2023</v>
      </c>
      <c r="C1340" t="s">
        <v>18</v>
      </c>
      <c r="D1340" t="s">
        <v>19</v>
      </c>
      <c r="E1340">
        <v>77.953000000000003</v>
      </c>
    </row>
    <row r="1341" spans="1:5" x14ac:dyDescent="0.35">
      <c r="A1341" t="s">
        <v>28</v>
      </c>
      <c r="B1341">
        <v>2023</v>
      </c>
      <c r="C1341" t="s">
        <v>20</v>
      </c>
      <c r="D1341" t="s">
        <v>21</v>
      </c>
      <c r="E1341">
        <v>1410710000</v>
      </c>
    </row>
    <row r="1342" spans="1:5" x14ac:dyDescent="0.35">
      <c r="A1342" t="s">
        <v>28</v>
      </c>
      <c r="B1342">
        <v>2023</v>
      </c>
      <c r="C1342" t="s">
        <v>22</v>
      </c>
      <c r="D1342" t="s">
        <v>23</v>
      </c>
      <c r="E1342">
        <v>36.739149693839401</v>
      </c>
    </row>
    <row r="1343" spans="1:5" x14ac:dyDescent="0.35">
      <c r="A1343" t="s">
        <v>28</v>
      </c>
      <c r="B1343">
        <v>2024</v>
      </c>
      <c r="C1343" t="s">
        <v>6</v>
      </c>
      <c r="D1343" t="s">
        <v>7</v>
      </c>
      <c r="E1343">
        <v>100</v>
      </c>
    </row>
    <row r="1344" spans="1:5" x14ac:dyDescent="0.35">
      <c r="A1344" t="s">
        <v>28</v>
      </c>
      <c r="B1344">
        <v>2024</v>
      </c>
      <c r="C1344" t="s">
        <v>8</v>
      </c>
      <c r="D1344" t="s">
        <v>9</v>
      </c>
      <c r="E1344">
        <v>18484494644731.555</v>
      </c>
    </row>
    <row r="1345" spans="1:5" x14ac:dyDescent="0.35">
      <c r="A1345" t="s">
        <v>28</v>
      </c>
      <c r="B1345">
        <v>2024</v>
      </c>
      <c r="C1345" t="s">
        <v>10</v>
      </c>
      <c r="D1345" t="s">
        <v>11</v>
      </c>
      <c r="E1345">
        <v>4.958303787880908</v>
      </c>
    </row>
    <row r="1346" spans="1:5" x14ac:dyDescent="0.35">
      <c r="A1346" t="s">
        <v>28</v>
      </c>
      <c r="B1346">
        <v>2024</v>
      </c>
      <c r="C1346" t="s">
        <v>12</v>
      </c>
      <c r="D1346" t="s">
        <v>13</v>
      </c>
      <c r="E1346">
        <v>23841.476914181672</v>
      </c>
    </row>
    <row r="1347" spans="1:5" x14ac:dyDescent="0.35">
      <c r="A1347" t="s">
        <v>28</v>
      </c>
      <c r="B1347">
        <v>2024</v>
      </c>
      <c r="C1347" t="s">
        <v>14</v>
      </c>
      <c r="D1347" t="s">
        <v>15</v>
      </c>
      <c r="E1347">
        <v>0.21812893843917719</v>
      </c>
    </row>
    <row r="1348" spans="1:5" x14ac:dyDescent="0.35">
      <c r="A1348" t="s">
        <v>28</v>
      </c>
      <c r="B1348">
        <v>2024</v>
      </c>
      <c r="C1348" t="s">
        <v>16</v>
      </c>
      <c r="D1348" t="s">
        <v>17</v>
      </c>
      <c r="E1348">
        <v>92</v>
      </c>
    </row>
    <row r="1349" spans="1:5" x14ac:dyDescent="0.35">
      <c r="A1349" t="s">
        <v>28</v>
      </c>
      <c r="B1349">
        <v>2024</v>
      </c>
      <c r="C1349" t="s">
        <v>18</v>
      </c>
      <c r="D1349" t="s">
        <v>19</v>
      </c>
      <c r="E1349">
        <v>78.016999999999996</v>
      </c>
    </row>
    <row r="1350" spans="1:5" x14ac:dyDescent="0.35">
      <c r="A1350" t="s">
        <v>28</v>
      </c>
      <c r="B1350">
        <v>2024</v>
      </c>
      <c r="C1350" t="s">
        <v>20</v>
      </c>
      <c r="D1350" t="s">
        <v>21</v>
      </c>
      <c r="E1350">
        <v>1408975000</v>
      </c>
    </row>
    <row r="1351" spans="1:5" x14ac:dyDescent="0.35">
      <c r="A1351" t="s">
        <v>28</v>
      </c>
      <c r="B1351">
        <v>2024</v>
      </c>
      <c r="C1351" t="s">
        <v>22</v>
      </c>
      <c r="D1351" t="s">
        <v>23</v>
      </c>
      <c r="E1351">
        <v>37.95606013725439</v>
      </c>
    </row>
    <row r="1352" spans="1:5" x14ac:dyDescent="0.35">
      <c r="A1352" t="s">
        <v>29</v>
      </c>
      <c r="B1352">
        <v>2000</v>
      </c>
      <c r="C1352" t="s">
        <v>6</v>
      </c>
      <c r="D1352" t="s">
        <v>7</v>
      </c>
      <c r="E1352">
        <v>100</v>
      </c>
    </row>
    <row r="1353" spans="1:5" x14ac:dyDescent="0.35">
      <c r="A1353" t="s">
        <v>29</v>
      </c>
      <c r="B1353">
        <v>2000</v>
      </c>
      <c r="C1353" t="s">
        <v>8</v>
      </c>
      <c r="D1353" t="s">
        <v>9</v>
      </c>
      <c r="E1353">
        <v>2885963533943.4653</v>
      </c>
    </row>
    <row r="1354" spans="1:5" x14ac:dyDescent="0.35">
      <c r="A1354" t="s">
        <v>29</v>
      </c>
      <c r="B1354">
        <v>2000</v>
      </c>
      <c r="C1354" t="s">
        <v>10</v>
      </c>
      <c r="D1354" t="s">
        <v>11</v>
      </c>
      <c r="E1354">
        <v>2.876523124765896</v>
      </c>
    </row>
    <row r="1355" spans="1:5" x14ac:dyDescent="0.35">
      <c r="A1355" t="s">
        <v>29</v>
      </c>
      <c r="B1355">
        <v>2000</v>
      </c>
      <c r="C1355" t="s">
        <v>12</v>
      </c>
      <c r="D1355" t="s">
        <v>13</v>
      </c>
      <c r="E1355">
        <v>49955.646128649554</v>
      </c>
    </row>
    <row r="1356" spans="1:5" x14ac:dyDescent="0.35">
      <c r="A1356" t="s">
        <v>29</v>
      </c>
      <c r="B1356">
        <v>2000</v>
      </c>
      <c r="C1356" t="s">
        <v>14</v>
      </c>
      <c r="D1356" t="s">
        <v>15</v>
      </c>
      <c r="E1356">
        <v>1.4402683871974109</v>
      </c>
    </row>
    <row r="1357" spans="1:5" x14ac:dyDescent="0.35">
      <c r="A1357" t="s">
        <v>29</v>
      </c>
      <c r="B1357">
        <v>2000</v>
      </c>
      <c r="C1357" t="s">
        <v>16</v>
      </c>
      <c r="D1357" t="s">
        <v>17</v>
      </c>
      <c r="E1357">
        <v>30.216346604888901</v>
      </c>
    </row>
    <row r="1358" spans="1:5" x14ac:dyDescent="0.35">
      <c r="A1358" t="s">
        <v>29</v>
      </c>
      <c r="B1358">
        <v>2000</v>
      </c>
      <c r="C1358" t="s">
        <v>18</v>
      </c>
      <c r="D1358" t="s">
        <v>19</v>
      </c>
      <c r="E1358">
        <v>77.926829268292693</v>
      </c>
    </row>
    <row r="1359" spans="1:5" x14ac:dyDescent="0.35">
      <c r="A1359" t="s">
        <v>29</v>
      </c>
      <c r="B1359">
        <v>2000</v>
      </c>
      <c r="C1359" t="s">
        <v>20</v>
      </c>
      <c r="D1359" t="s">
        <v>21</v>
      </c>
      <c r="E1359">
        <v>82211508</v>
      </c>
    </row>
    <row r="1360" spans="1:5" x14ac:dyDescent="0.35">
      <c r="A1360" t="s">
        <v>29</v>
      </c>
      <c r="B1360">
        <v>2000</v>
      </c>
      <c r="C1360" t="s">
        <v>22</v>
      </c>
      <c r="D1360" t="s">
        <v>23</v>
      </c>
      <c r="E1360">
        <v>59.195599297540454</v>
      </c>
    </row>
    <row r="1361" spans="1:5" x14ac:dyDescent="0.35">
      <c r="A1361" t="s">
        <v>29</v>
      </c>
      <c r="B1361">
        <v>2001</v>
      </c>
      <c r="C1361" t="s">
        <v>6</v>
      </c>
      <c r="D1361" t="s">
        <v>7</v>
      </c>
      <c r="E1361">
        <v>100</v>
      </c>
    </row>
    <row r="1362" spans="1:5" x14ac:dyDescent="0.35">
      <c r="A1362" t="s">
        <v>29</v>
      </c>
      <c r="B1362">
        <v>2001</v>
      </c>
      <c r="C1362" t="s">
        <v>8</v>
      </c>
      <c r="D1362" t="s">
        <v>9</v>
      </c>
      <c r="E1362">
        <v>2933181986968.5151</v>
      </c>
    </row>
    <row r="1363" spans="1:5" x14ac:dyDescent="0.35">
      <c r="A1363" t="s">
        <v>29</v>
      </c>
      <c r="B1363">
        <v>2001</v>
      </c>
      <c r="C1363" t="s">
        <v>10</v>
      </c>
      <c r="D1363" t="s">
        <v>11</v>
      </c>
      <c r="E1363">
        <v>1.6361417069095552</v>
      </c>
    </row>
    <row r="1364" spans="1:5" x14ac:dyDescent="0.35">
      <c r="A1364" t="s">
        <v>29</v>
      </c>
      <c r="B1364">
        <v>2001</v>
      </c>
      <c r="C1364" t="s">
        <v>12</v>
      </c>
      <c r="D1364" t="s">
        <v>13</v>
      </c>
      <c r="E1364">
        <v>50687.650044792426</v>
      </c>
    </row>
    <row r="1365" spans="1:5" x14ac:dyDescent="0.35">
      <c r="A1365" t="s">
        <v>29</v>
      </c>
      <c r="B1365">
        <v>2001</v>
      </c>
      <c r="C1365" t="s">
        <v>14</v>
      </c>
      <c r="D1365" t="s">
        <v>15</v>
      </c>
      <c r="E1365">
        <v>1.983857313344713</v>
      </c>
    </row>
    <row r="1366" spans="1:5" x14ac:dyDescent="0.35">
      <c r="A1366" t="s">
        <v>29</v>
      </c>
      <c r="B1366">
        <v>2001</v>
      </c>
      <c r="C1366" t="s">
        <v>16</v>
      </c>
      <c r="D1366" t="s">
        <v>17</v>
      </c>
      <c r="E1366">
        <v>31.650939416316</v>
      </c>
    </row>
    <row r="1367" spans="1:5" x14ac:dyDescent="0.35">
      <c r="A1367" t="s">
        <v>29</v>
      </c>
      <c r="B1367">
        <v>2001</v>
      </c>
      <c r="C1367" t="s">
        <v>18</v>
      </c>
      <c r="D1367" t="s">
        <v>19</v>
      </c>
      <c r="E1367">
        <v>78.329268292682926</v>
      </c>
    </row>
    <row r="1368" spans="1:5" x14ac:dyDescent="0.35">
      <c r="A1368" t="s">
        <v>29</v>
      </c>
      <c r="B1368">
        <v>2001</v>
      </c>
      <c r="C1368" t="s">
        <v>20</v>
      </c>
      <c r="D1368" t="s">
        <v>21</v>
      </c>
      <c r="E1368">
        <v>82349925</v>
      </c>
    </row>
    <row r="1369" spans="1:5" x14ac:dyDescent="0.35">
      <c r="A1369" t="s">
        <v>29</v>
      </c>
      <c r="B1369">
        <v>2001</v>
      </c>
      <c r="C1369" t="s">
        <v>22</v>
      </c>
      <c r="D1369" t="s">
        <v>23</v>
      </c>
      <c r="E1369">
        <v>59.559286368211772</v>
      </c>
    </row>
    <row r="1370" spans="1:5" x14ac:dyDescent="0.35">
      <c r="A1370" t="s">
        <v>29</v>
      </c>
      <c r="B1370">
        <v>2002</v>
      </c>
      <c r="C1370" t="s">
        <v>6</v>
      </c>
      <c r="D1370" t="s">
        <v>7</v>
      </c>
      <c r="E1370">
        <v>100</v>
      </c>
    </row>
    <row r="1371" spans="1:5" x14ac:dyDescent="0.35">
      <c r="A1371" t="s">
        <v>29</v>
      </c>
      <c r="B1371">
        <v>2002</v>
      </c>
      <c r="C1371" t="s">
        <v>8</v>
      </c>
      <c r="D1371" t="s">
        <v>9</v>
      </c>
      <c r="E1371">
        <v>2926486831428.6304</v>
      </c>
    </row>
    <row r="1372" spans="1:5" x14ac:dyDescent="0.35">
      <c r="A1372" t="s">
        <v>29</v>
      </c>
      <c r="B1372">
        <v>2002</v>
      </c>
      <c r="C1372" t="s">
        <v>10</v>
      </c>
      <c r="D1372" t="s">
        <v>11</v>
      </c>
      <c r="E1372">
        <v>-0.22825571579363668</v>
      </c>
    </row>
    <row r="1373" spans="1:5" x14ac:dyDescent="0.35">
      <c r="A1373" t="s">
        <v>29</v>
      </c>
      <c r="B1373">
        <v>2002</v>
      </c>
      <c r="C1373" t="s">
        <v>12</v>
      </c>
      <c r="D1373" t="s">
        <v>13</v>
      </c>
      <c r="E1373">
        <v>50486.998248550997</v>
      </c>
    </row>
    <row r="1374" spans="1:5" x14ac:dyDescent="0.35">
      <c r="A1374" t="s">
        <v>29</v>
      </c>
      <c r="B1374">
        <v>2002</v>
      </c>
      <c r="C1374" t="s">
        <v>14</v>
      </c>
      <c r="D1374" t="s">
        <v>15</v>
      </c>
      <c r="E1374">
        <v>1.42080615551526</v>
      </c>
    </row>
    <row r="1375" spans="1:5" x14ac:dyDescent="0.35">
      <c r="A1375" t="s">
        <v>29</v>
      </c>
      <c r="B1375">
        <v>2002</v>
      </c>
      <c r="C1375" t="s">
        <v>16</v>
      </c>
      <c r="D1375" t="s">
        <v>17</v>
      </c>
      <c r="E1375">
        <v>48.82</v>
      </c>
    </row>
    <row r="1376" spans="1:5" x14ac:dyDescent="0.35">
      <c r="A1376" t="s">
        <v>29</v>
      </c>
      <c r="B1376">
        <v>2002</v>
      </c>
      <c r="C1376" t="s">
        <v>18</v>
      </c>
      <c r="D1376" t="s">
        <v>19</v>
      </c>
      <c r="E1376">
        <v>78.229268292682931</v>
      </c>
    </row>
    <row r="1377" spans="1:5" x14ac:dyDescent="0.35">
      <c r="A1377" t="s">
        <v>29</v>
      </c>
      <c r="B1377">
        <v>2002</v>
      </c>
      <c r="C1377" t="s">
        <v>20</v>
      </c>
      <c r="D1377" t="s">
        <v>21</v>
      </c>
      <c r="E1377">
        <v>82488495</v>
      </c>
    </row>
    <row r="1378" spans="1:5" x14ac:dyDescent="0.35">
      <c r="A1378" t="s">
        <v>29</v>
      </c>
      <c r="B1378">
        <v>2002</v>
      </c>
      <c r="C1378" t="s">
        <v>22</v>
      </c>
      <c r="D1378" t="s">
        <v>23</v>
      </c>
      <c r="E1378">
        <v>58.332568724812894</v>
      </c>
    </row>
    <row r="1379" spans="1:5" x14ac:dyDescent="0.35">
      <c r="A1379" t="s">
        <v>29</v>
      </c>
      <c r="B1379">
        <v>2003</v>
      </c>
      <c r="C1379" t="s">
        <v>6</v>
      </c>
      <c r="D1379" t="s">
        <v>7</v>
      </c>
      <c r="E1379">
        <v>100</v>
      </c>
    </row>
    <row r="1380" spans="1:5" x14ac:dyDescent="0.35">
      <c r="A1380" t="s">
        <v>29</v>
      </c>
      <c r="B1380">
        <v>2003</v>
      </c>
      <c r="C1380" t="s">
        <v>8</v>
      </c>
      <c r="D1380" t="s">
        <v>9</v>
      </c>
      <c r="E1380">
        <v>2910982263391.9702</v>
      </c>
    </row>
    <row r="1381" spans="1:5" x14ac:dyDescent="0.35">
      <c r="A1381" t="s">
        <v>29</v>
      </c>
      <c r="B1381">
        <v>2003</v>
      </c>
      <c r="C1381" t="s">
        <v>10</v>
      </c>
      <c r="D1381" t="s">
        <v>11</v>
      </c>
      <c r="E1381">
        <v>-0.52980139429129736</v>
      </c>
    </row>
    <row r="1382" spans="1:5" x14ac:dyDescent="0.35">
      <c r="A1382" t="s">
        <v>29</v>
      </c>
      <c r="B1382">
        <v>2003</v>
      </c>
      <c r="C1382" t="s">
        <v>12</v>
      </c>
      <c r="D1382" t="s">
        <v>13</v>
      </c>
      <c r="E1382">
        <v>50191.721938961098</v>
      </c>
    </row>
    <row r="1383" spans="1:5" x14ac:dyDescent="0.35">
      <c r="A1383" t="s">
        <v>29</v>
      </c>
      <c r="B1383">
        <v>2003</v>
      </c>
      <c r="C1383" t="s">
        <v>14</v>
      </c>
      <c r="D1383" t="s">
        <v>15</v>
      </c>
      <c r="E1383">
        <v>1.0342221862856209</v>
      </c>
    </row>
    <row r="1384" spans="1:5" x14ac:dyDescent="0.35">
      <c r="A1384" t="s">
        <v>29</v>
      </c>
      <c r="B1384">
        <v>2003</v>
      </c>
      <c r="C1384" t="s">
        <v>16</v>
      </c>
      <c r="D1384" t="s">
        <v>17</v>
      </c>
      <c r="E1384">
        <v>55.9</v>
      </c>
    </row>
    <row r="1385" spans="1:5" x14ac:dyDescent="0.35">
      <c r="A1385" t="s">
        <v>29</v>
      </c>
      <c r="B1385">
        <v>2003</v>
      </c>
      <c r="C1385" t="s">
        <v>18</v>
      </c>
      <c r="D1385" t="s">
        <v>19</v>
      </c>
      <c r="E1385">
        <v>78.380487804878058</v>
      </c>
    </row>
    <row r="1386" spans="1:5" x14ac:dyDescent="0.35">
      <c r="A1386" t="s">
        <v>29</v>
      </c>
      <c r="B1386">
        <v>2003</v>
      </c>
      <c r="C1386" t="s">
        <v>20</v>
      </c>
      <c r="D1386" t="s">
        <v>21</v>
      </c>
      <c r="E1386">
        <v>82534176</v>
      </c>
    </row>
    <row r="1387" spans="1:5" x14ac:dyDescent="0.35">
      <c r="A1387" t="s">
        <v>29</v>
      </c>
      <c r="B1387">
        <v>2003</v>
      </c>
      <c r="C1387" t="s">
        <v>22</v>
      </c>
      <c r="D1387" t="s">
        <v>23</v>
      </c>
      <c r="E1387">
        <v>58.914544294250739</v>
      </c>
    </row>
    <row r="1388" spans="1:5" x14ac:dyDescent="0.35">
      <c r="A1388" t="s">
        <v>29</v>
      </c>
      <c r="B1388">
        <v>2004</v>
      </c>
      <c r="C1388" t="s">
        <v>6</v>
      </c>
      <c r="D1388" t="s">
        <v>7</v>
      </c>
      <c r="E1388">
        <v>100</v>
      </c>
    </row>
    <row r="1389" spans="1:5" x14ac:dyDescent="0.35">
      <c r="A1389" t="s">
        <v>29</v>
      </c>
      <c r="B1389">
        <v>2004</v>
      </c>
      <c r="C1389" t="s">
        <v>8</v>
      </c>
      <c r="D1389" t="s">
        <v>9</v>
      </c>
      <c r="E1389">
        <v>2944810405337.25</v>
      </c>
    </row>
    <row r="1390" spans="1:5" x14ac:dyDescent="0.35">
      <c r="A1390" t="s">
        <v>29</v>
      </c>
      <c r="B1390">
        <v>2004</v>
      </c>
      <c r="C1390" t="s">
        <v>10</v>
      </c>
      <c r="D1390" t="s">
        <v>11</v>
      </c>
      <c r="E1390">
        <v>1.1620868450727784</v>
      </c>
    </row>
    <row r="1391" spans="1:5" x14ac:dyDescent="0.35">
      <c r="A1391" t="s">
        <v>29</v>
      </c>
      <c r="B1391">
        <v>2004</v>
      </c>
      <c r="C1391" t="s">
        <v>12</v>
      </c>
      <c r="D1391" t="s">
        <v>13</v>
      </c>
      <c r="E1391">
        <v>50786.017646327491</v>
      </c>
    </row>
    <row r="1392" spans="1:5" x14ac:dyDescent="0.35">
      <c r="A1392" t="s">
        <v>29</v>
      </c>
      <c r="B1392">
        <v>2004</v>
      </c>
      <c r="C1392" t="s">
        <v>14</v>
      </c>
      <c r="D1392" t="s">
        <v>15</v>
      </c>
      <c r="E1392">
        <v>1.6657369665599171</v>
      </c>
    </row>
    <row r="1393" spans="1:5" x14ac:dyDescent="0.35">
      <c r="A1393" t="s">
        <v>29</v>
      </c>
      <c r="B1393">
        <v>2004</v>
      </c>
      <c r="C1393" t="s">
        <v>16</v>
      </c>
      <c r="D1393" t="s">
        <v>17</v>
      </c>
      <c r="E1393">
        <v>64.73</v>
      </c>
    </row>
    <row r="1394" spans="1:5" x14ac:dyDescent="0.35">
      <c r="A1394" t="s">
        <v>29</v>
      </c>
      <c r="B1394">
        <v>2004</v>
      </c>
      <c r="C1394" t="s">
        <v>18</v>
      </c>
      <c r="D1394" t="s">
        <v>19</v>
      </c>
      <c r="E1394">
        <v>78.680487804878069</v>
      </c>
    </row>
    <row r="1395" spans="1:5" x14ac:dyDescent="0.35">
      <c r="A1395" t="s">
        <v>29</v>
      </c>
      <c r="B1395">
        <v>2004</v>
      </c>
      <c r="C1395" t="s">
        <v>20</v>
      </c>
      <c r="D1395" t="s">
        <v>21</v>
      </c>
      <c r="E1395">
        <v>82516260</v>
      </c>
    </row>
    <row r="1396" spans="1:5" x14ac:dyDescent="0.35">
      <c r="A1396" t="s">
        <v>29</v>
      </c>
      <c r="B1396">
        <v>2004</v>
      </c>
      <c r="C1396" t="s">
        <v>22</v>
      </c>
      <c r="D1396" t="s">
        <v>23</v>
      </c>
      <c r="E1396">
        <v>62.906490946516413</v>
      </c>
    </row>
    <row r="1397" spans="1:5" x14ac:dyDescent="0.35">
      <c r="A1397" t="s">
        <v>29</v>
      </c>
      <c r="B1397">
        <v>2005</v>
      </c>
      <c r="C1397" t="s">
        <v>6</v>
      </c>
      <c r="D1397" t="s">
        <v>7</v>
      </c>
      <c r="E1397">
        <v>100</v>
      </c>
    </row>
    <row r="1398" spans="1:5" x14ac:dyDescent="0.35">
      <c r="A1398" t="s">
        <v>29</v>
      </c>
      <c r="B1398">
        <v>2005</v>
      </c>
      <c r="C1398" t="s">
        <v>8</v>
      </c>
      <c r="D1398" t="s">
        <v>9</v>
      </c>
      <c r="E1398">
        <v>2970886268370.0396</v>
      </c>
    </row>
    <row r="1399" spans="1:5" x14ac:dyDescent="0.35">
      <c r="A1399" t="s">
        <v>29</v>
      </c>
      <c r="B1399">
        <v>2005</v>
      </c>
      <c r="C1399" t="s">
        <v>10</v>
      </c>
      <c r="D1399" t="s">
        <v>11</v>
      </c>
      <c r="E1399">
        <v>0.88548529255156438</v>
      </c>
    </row>
    <row r="1400" spans="1:5" x14ac:dyDescent="0.35">
      <c r="A1400" t="s">
        <v>29</v>
      </c>
      <c r="B1400">
        <v>2005</v>
      </c>
      <c r="C1400" t="s">
        <v>12</v>
      </c>
      <c r="D1400" t="s">
        <v>13</v>
      </c>
      <c r="E1400">
        <v>51264.819374894148</v>
      </c>
    </row>
    <row r="1401" spans="1:5" x14ac:dyDescent="0.35">
      <c r="A1401" t="s">
        <v>29</v>
      </c>
      <c r="B1401">
        <v>2005</v>
      </c>
      <c r="C1401" t="s">
        <v>14</v>
      </c>
      <c r="D1401" t="s">
        <v>15</v>
      </c>
      <c r="E1401">
        <v>1.546911147513284</v>
      </c>
    </row>
    <row r="1402" spans="1:5" x14ac:dyDescent="0.35">
      <c r="A1402" t="s">
        <v>29</v>
      </c>
      <c r="B1402">
        <v>2005</v>
      </c>
      <c r="C1402" t="s">
        <v>16</v>
      </c>
      <c r="D1402" t="s">
        <v>17</v>
      </c>
      <c r="E1402">
        <v>68.709999999999994</v>
      </c>
    </row>
    <row r="1403" spans="1:5" x14ac:dyDescent="0.35">
      <c r="A1403" t="s">
        <v>29</v>
      </c>
      <c r="B1403">
        <v>2005</v>
      </c>
      <c r="C1403" t="s">
        <v>18</v>
      </c>
      <c r="D1403" t="s">
        <v>19</v>
      </c>
      <c r="E1403">
        <v>78.931707317073176</v>
      </c>
    </row>
    <row r="1404" spans="1:5" x14ac:dyDescent="0.35">
      <c r="A1404" t="s">
        <v>29</v>
      </c>
      <c r="B1404">
        <v>2005</v>
      </c>
      <c r="C1404" t="s">
        <v>20</v>
      </c>
      <c r="D1404" t="s">
        <v>21</v>
      </c>
      <c r="E1404">
        <v>82469422</v>
      </c>
    </row>
    <row r="1405" spans="1:5" x14ac:dyDescent="0.35">
      <c r="A1405" t="s">
        <v>29</v>
      </c>
      <c r="B1405">
        <v>2005</v>
      </c>
      <c r="C1405" t="s">
        <v>22</v>
      </c>
      <c r="D1405" t="s">
        <v>23</v>
      </c>
      <c r="E1405">
        <v>66.953102493432112</v>
      </c>
    </row>
    <row r="1406" spans="1:5" x14ac:dyDescent="0.35">
      <c r="A1406" t="s">
        <v>29</v>
      </c>
      <c r="B1406">
        <v>2006</v>
      </c>
      <c r="C1406" t="s">
        <v>6</v>
      </c>
      <c r="D1406" t="s">
        <v>7</v>
      </c>
      <c r="E1406">
        <v>100</v>
      </c>
    </row>
    <row r="1407" spans="1:5" x14ac:dyDescent="0.35">
      <c r="A1407" t="s">
        <v>29</v>
      </c>
      <c r="B1407">
        <v>2006</v>
      </c>
      <c r="C1407" t="s">
        <v>8</v>
      </c>
      <c r="D1407" t="s">
        <v>9</v>
      </c>
      <c r="E1407">
        <v>3085761005285.6489</v>
      </c>
    </row>
    <row r="1408" spans="1:5" x14ac:dyDescent="0.35">
      <c r="A1408" t="s">
        <v>29</v>
      </c>
      <c r="B1408">
        <v>2006</v>
      </c>
      <c r="C1408" t="s">
        <v>10</v>
      </c>
      <c r="D1408" t="s">
        <v>11</v>
      </c>
      <c r="E1408">
        <v>3.8666824152320913</v>
      </c>
    </row>
    <row r="1409" spans="1:5" x14ac:dyDescent="0.35">
      <c r="A1409" t="s">
        <v>29</v>
      </c>
      <c r="B1409">
        <v>2006</v>
      </c>
      <c r="C1409" t="s">
        <v>12</v>
      </c>
      <c r="D1409" t="s">
        <v>13</v>
      </c>
      <c r="E1409">
        <v>53307.16237675165</v>
      </c>
    </row>
    <row r="1410" spans="1:5" x14ac:dyDescent="0.35">
      <c r="A1410" t="s">
        <v>29</v>
      </c>
      <c r="B1410">
        <v>2006</v>
      </c>
      <c r="C1410" t="s">
        <v>14</v>
      </c>
      <c r="D1410" t="s">
        <v>15</v>
      </c>
      <c r="E1410">
        <v>1.5774264284056301</v>
      </c>
    </row>
    <row r="1411" spans="1:5" x14ac:dyDescent="0.35">
      <c r="A1411" t="s">
        <v>29</v>
      </c>
      <c r="B1411">
        <v>2006</v>
      </c>
      <c r="C1411" t="s">
        <v>16</v>
      </c>
      <c r="D1411" t="s">
        <v>17</v>
      </c>
      <c r="E1411">
        <v>72.16</v>
      </c>
    </row>
    <row r="1412" spans="1:5" x14ac:dyDescent="0.35">
      <c r="A1412" t="s">
        <v>29</v>
      </c>
      <c r="B1412">
        <v>2006</v>
      </c>
      <c r="C1412" t="s">
        <v>18</v>
      </c>
      <c r="D1412" t="s">
        <v>19</v>
      </c>
      <c r="E1412">
        <v>79.131707317073193</v>
      </c>
    </row>
    <row r="1413" spans="1:5" x14ac:dyDescent="0.35">
      <c r="A1413" t="s">
        <v>29</v>
      </c>
      <c r="B1413">
        <v>2006</v>
      </c>
      <c r="C1413" t="s">
        <v>20</v>
      </c>
      <c r="D1413" t="s">
        <v>21</v>
      </c>
      <c r="E1413">
        <v>82376451</v>
      </c>
    </row>
    <row r="1414" spans="1:5" x14ac:dyDescent="0.35">
      <c r="A1414" t="s">
        <v>29</v>
      </c>
      <c r="B1414">
        <v>2006</v>
      </c>
      <c r="C1414" t="s">
        <v>22</v>
      </c>
      <c r="D1414" t="s">
        <v>23</v>
      </c>
      <c r="E1414">
        <v>72.759193464623394</v>
      </c>
    </row>
    <row r="1415" spans="1:5" x14ac:dyDescent="0.35">
      <c r="A1415" t="s">
        <v>29</v>
      </c>
      <c r="B1415">
        <v>2007</v>
      </c>
      <c r="C1415" t="s">
        <v>6</v>
      </c>
      <c r="D1415" t="s">
        <v>7</v>
      </c>
      <c r="E1415">
        <v>100</v>
      </c>
    </row>
    <row r="1416" spans="1:5" x14ac:dyDescent="0.35">
      <c r="A1416" t="s">
        <v>29</v>
      </c>
      <c r="B1416">
        <v>2007</v>
      </c>
      <c r="C1416" t="s">
        <v>8</v>
      </c>
      <c r="D1416" t="s">
        <v>9</v>
      </c>
      <c r="E1416">
        <v>3174912263837.6836</v>
      </c>
    </row>
    <row r="1417" spans="1:5" x14ac:dyDescent="0.35">
      <c r="A1417" t="s">
        <v>29</v>
      </c>
      <c r="B1417">
        <v>2007</v>
      </c>
      <c r="C1417" t="s">
        <v>10</v>
      </c>
      <c r="D1417" t="s">
        <v>11</v>
      </c>
      <c r="E1417">
        <v>2.8891174138024951</v>
      </c>
    </row>
    <row r="1418" spans="1:5" x14ac:dyDescent="0.35">
      <c r="A1418" t="s">
        <v>29</v>
      </c>
      <c r="B1418">
        <v>2007</v>
      </c>
      <c r="C1418" t="s">
        <v>12</v>
      </c>
      <c r="D1418" t="s">
        <v>13</v>
      </c>
      <c r="E1418">
        <v>54920.658929972356</v>
      </c>
    </row>
    <row r="1419" spans="1:5" x14ac:dyDescent="0.35">
      <c r="A1419" t="s">
        <v>29</v>
      </c>
      <c r="B1419">
        <v>2007</v>
      </c>
      <c r="C1419" t="s">
        <v>14</v>
      </c>
      <c r="D1419" t="s">
        <v>15</v>
      </c>
      <c r="E1419">
        <v>2.298344007009506</v>
      </c>
    </row>
    <row r="1420" spans="1:5" x14ac:dyDescent="0.35">
      <c r="A1420" t="s">
        <v>29</v>
      </c>
      <c r="B1420">
        <v>2007</v>
      </c>
      <c r="C1420" t="s">
        <v>16</v>
      </c>
      <c r="D1420" t="s">
        <v>17</v>
      </c>
      <c r="E1420">
        <v>75.16</v>
      </c>
    </row>
    <row r="1421" spans="1:5" x14ac:dyDescent="0.35">
      <c r="A1421" t="s">
        <v>29</v>
      </c>
      <c r="B1421">
        <v>2007</v>
      </c>
      <c r="C1421" t="s">
        <v>18</v>
      </c>
      <c r="D1421" t="s">
        <v>19</v>
      </c>
      <c r="E1421">
        <v>79.534146341463426</v>
      </c>
    </row>
    <row r="1422" spans="1:5" x14ac:dyDescent="0.35">
      <c r="A1422" t="s">
        <v>29</v>
      </c>
      <c r="B1422">
        <v>2007</v>
      </c>
      <c r="C1422" t="s">
        <v>20</v>
      </c>
      <c r="D1422" t="s">
        <v>21</v>
      </c>
      <c r="E1422">
        <v>82266372</v>
      </c>
    </row>
    <row r="1423" spans="1:5" x14ac:dyDescent="0.35">
      <c r="A1423" t="s">
        <v>29</v>
      </c>
      <c r="B1423">
        <v>2007</v>
      </c>
      <c r="C1423" t="s">
        <v>22</v>
      </c>
      <c r="D1423" t="s">
        <v>23</v>
      </c>
      <c r="E1423">
        <v>74.883841681679797</v>
      </c>
    </row>
    <row r="1424" spans="1:5" x14ac:dyDescent="0.35">
      <c r="A1424" t="s">
        <v>29</v>
      </c>
      <c r="B1424">
        <v>2008</v>
      </c>
      <c r="C1424" t="s">
        <v>6</v>
      </c>
      <c r="D1424" t="s">
        <v>7</v>
      </c>
      <c r="E1424">
        <v>100</v>
      </c>
    </row>
    <row r="1425" spans="1:5" x14ac:dyDescent="0.35">
      <c r="A1425" t="s">
        <v>29</v>
      </c>
      <c r="B1425">
        <v>2008</v>
      </c>
      <c r="C1425" t="s">
        <v>8</v>
      </c>
      <c r="D1425" t="s">
        <v>9</v>
      </c>
      <c r="E1425">
        <v>3203102383827.3638</v>
      </c>
    </row>
    <row r="1426" spans="1:5" x14ac:dyDescent="0.35">
      <c r="A1426" t="s">
        <v>29</v>
      </c>
      <c r="B1426">
        <v>2008</v>
      </c>
      <c r="C1426" t="s">
        <v>10</v>
      </c>
      <c r="D1426" t="s">
        <v>11</v>
      </c>
      <c r="E1426">
        <v>0.88790233074362845</v>
      </c>
    </row>
    <row r="1427" spans="1:5" x14ac:dyDescent="0.35">
      <c r="A1427" t="s">
        <v>29</v>
      </c>
      <c r="B1427">
        <v>2008</v>
      </c>
      <c r="C1427" t="s">
        <v>12</v>
      </c>
      <c r="D1427" t="s">
        <v>13</v>
      </c>
      <c r="E1427">
        <v>55513.755885831466</v>
      </c>
    </row>
    <row r="1428" spans="1:5" x14ac:dyDescent="0.35">
      <c r="A1428" t="s">
        <v>29</v>
      </c>
      <c r="B1428">
        <v>2008</v>
      </c>
      <c r="C1428" t="s">
        <v>14</v>
      </c>
      <c r="D1428" t="s">
        <v>15</v>
      </c>
      <c r="E1428">
        <v>2.6283798163721932</v>
      </c>
    </row>
    <row r="1429" spans="1:5" x14ac:dyDescent="0.35">
      <c r="A1429" t="s">
        <v>29</v>
      </c>
      <c r="B1429">
        <v>2008</v>
      </c>
      <c r="C1429" t="s">
        <v>16</v>
      </c>
      <c r="D1429" t="s">
        <v>17</v>
      </c>
      <c r="E1429">
        <v>78</v>
      </c>
    </row>
    <row r="1430" spans="1:5" x14ac:dyDescent="0.35">
      <c r="A1430" t="s">
        <v>29</v>
      </c>
      <c r="B1430">
        <v>2008</v>
      </c>
      <c r="C1430" t="s">
        <v>18</v>
      </c>
      <c r="D1430" t="s">
        <v>19</v>
      </c>
      <c r="E1430">
        <v>79.736585365853671</v>
      </c>
    </row>
    <row r="1431" spans="1:5" x14ac:dyDescent="0.35">
      <c r="A1431" t="s">
        <v>29</v>
      </c>
      <c r="B1431">
        <v>2008</v>
      </c>
      <c r="C1431" t="s">
        <v>20</v>
      </c>
      <c r="D1431" t="s">
        <v>21</v>
      </c>
      <c r="E1431">
        <v>82110097</v>
      </c>
    </row>
    <row r="1432" spans="1:5" x14ac:dyDescent="0.35">
      <c r="A1432" t="s">
        <v>29</v>
      </c>
      <c r="B1432">
        <v>2008</v>
      </c>
      <c r="C1432" t="s">
        <v>22</v>
      </c>
      <c r="D1432" t="s">
        <v>23</v>
      </c>
      <c r="E1432">
        <v>76.113166594574551</v>
      </c>
    </row>
    <row r="1433" spans="1:5" x14ac:dyDescent="0.35">
      <c r="A1433" t="s">
        <v>29</v>
      </c>
      <c r="B1433">
        <v>2009</v>
      </c>
      <c r="C1433" t="s">
        <v>6</v>
      </c>
      <c r="D1433" t="s">
        <v>7</v>
      </c>
      <c r="E1433">
        <v>100</v>
      </c>
    </row>
    <row r="1434" spans="1:5" x14ac:dyDescent="0.35">
      <c r="A1434" t="s">
        <v>29</v>
      </c>
      <c r="B1434">
        <v>2009</v>
      </c>
      <c r="C1434" t="s">
        <v>8</v>
      </c>
      <c r="D1434" t="s">
        <v>9</v>
      </c>
      <c r="E1434">
        <v>3025504625850.0449</v>
      </c>
    </row>
    <row r="1435" spans="1:5" x14ac:dyDescent="0.35">
      <c r="A1435" t="s">
        <v>29</v>
      </c>
      <c r="B1435">
        <v>2009</v>
      </c>
      <c r="C1435" t="s">
        <v>10</v>
      </c>
      <c r="D1435" t="s">
        <v>11</v>
      </c>
      <c r="E1435">
        <v>-5.5445545192067414</v>
      </c>
    </row>
    <row r="1436" spans="1:5" x14ac:dyDescent="0.35">
      <c r="A1436" t="s">
        <v>29</v>
      </c>
      <c r="B1436">
        <v>2009</v>
      </c>
      <c r="C1436" t="s">
        <v>12</v>
      </c>
      <c r="D1436" t="s">
        <v>13</v>
      </c>
      <c r="E1436">
        <v>52568.797424994955</v>
      </c>
    </row>
    <row r="1437" spans="1:5" x14ac:dyDescent="0.35">
      <c r="A1437" t="s">
        <v>29</v>
      </c>
      <c r="B1437">
        <v>2009</v>
      </c>
      <c r="C1437" t="s">
        <v>14</v>
      </c>
      <c r="D1437" t="s">
        <v>15</v>
      </c>
      <c r="E1437">
        <v>0.3127390073684469</v>
      </c>
    </row>
    <row r="1438" spans="1:5" x14ac:dyDescent="0.35">
      <c r="A1438" t="s">
        <v>29</v>
      </c>
      <c r="B1438">
        <v>2009</v>
      </c>
      <c r="C1438" t="s">
        <v>16</v>
      </c>
      <c r="D1438" t="s">
        <v>17</v>
      </c>
      <c r="E1438">
        <v>79</v>
      </c>
    </row>
    <row r="1439" spans="1:5" x14ac:dyDescent="0.35">
      <c r="A1439" t="s">
        <v>29</v>
      </c>
      <c r="B1439">
        <v>2009</v>
      </c>
      <c r="C1439" t="s">
        <v>18</v>
      </c>
      <c r="D1439" t="s">
        <v>19</v>
      </c>
      <c r="E1439">
        <v>79.836585365853679</v>
      </c>
    </row>
    <row r="1440" spans="1:5" x14ac:dyDescent="0.35">
      <c r="A1440" t="s">
        <v>29</v>
      </c>
      <c r="B1440">
        <v>2009</v>
      </c>
      <c r="C1440" t="s">
        <v>20</v>
      </c>
      <c r="D1440" t="s">
        <v>21</v>
      </c>
      <c r="E1440">
        <v>81902307</v>
      </c>
    </row>
    <row r="1441" spans="1:5" x14ac:dyDescent="0.35">
      <c r="A1441" t="s">
        <v>29</v>
      </c>
      <c r="B1441">
        <v>2009</v>
      </c>
      <c r="C1441" t="s">
        <v>22</v>
      </c>
      <c r="D1441" t="s">
        <v>23</v>
      </c>
      <c r="E1441">
        <v>66.139127575712621</v>
      </c>
    </row>
    <row r="1442" spans="1:5" x14ac:dyDescent="0.35">
      <c r="A1442" t="s">
        <v>29</v>
      </c>
      <c r="B1442">
        <v>2010</v>
      </c>
      <c r="C1442" t="s">
        <v>6</v>
      </c>
      <c r="D1442" t="s">
        <v>7</v>
      </c>
      <c r="E1442">
        <v>100</v>
      </c>
    </row>
    <row r="1443" spans="1:5" x14ac:dyDescent="0.35">
      <c r="A1443" t="s">
        <v>29</v>
      </c>
      <c r="B1443">
        <v>2010</v>
      </c>
      <c r="C1443" t="s">
        <v>8</v>
      </c>
      <c r="D1443" t="s">
        <v>9</v>
      </c>
      <c r="E1443">
        <v>3150598283304.249</v>
      </c>
    </row>
    <row r="1444" spans="1:5" x14ac:dyDescent="0.35">
      <c r="A1444" t="s">
        <v>29</v>
      </c>
      <c r="B1444">
        <v>2010</v>
      </c>
      <c r="C1444" t="s">
        <v>10</v>
      </c>
      <c r="D1444" t="s">
        <v>11</v>
      </c>
      <c r="E1444">
        <v>4.1346377852275822</v>
      </c>
    </row>
    <row r="1445" spans="1:5" x14ac:dyDescent="0.35">
      <c r="A1445" t="s">
        <v>29</v>
      </c>
      <c r="B1445">
        <v>2010</v>
      </c>
      <c r="C1445" t="s">
        <v>12</v>
      </c>
      <c r="D1445" t="s">
        <v>13</v>
      </c>
      <c r="E1445">
        <v>54826.255453315003</v>
      </c>
    </row>
    <row r="1446" spans="1:5" x14ac:dyDescent="0.35">
      <c r="A1446" t="s">
        <v>29</v>
      </c>
      <c r="B1446">
        <v>2010</v>
      </c>
      <c r="C1446" t="s">
        <v>14</v>
      </c>
      <c r="D1446" t="s">
        <v>15</v>
      </c>
      <c r="E1446">
        <v>1.1038103778926049</v>
      </c>
    </row>
    <row r="1447" spans="1:5" x14ac:dyDescent="0.35">
      <c r="A1447" t="s">
        <v>29</v>
      </c>
      <c r="B1447">
        <v>2010</v>
      </c>
      <c r="C1447" t="s">
        <v>16</v>
      </c>
      <c r="D1447" t="s">
        <v>17</v>
      </c>
      <c r="E1447">
        <v>82</v>
      </c>
    </row>
    <row r="1448" spans="1:5" x14ac:dyDescent="0.35">
      <c r="A1448" t="s">
        <v>29</v>
      </c>
      <c r="B1448">
        <v>2010</v>
      </c>
      <c r="C1448" t="s">
        <v>18</v>
      </c>
      <c r="D1448" t="s">
        <v>19</v>
      </c>
      <c r="E1448">
        <v>79.987804878048792</v>
      </c>
    </row>
    <row r="1449" spans="1:5" x14ac:dyDescent="0.35">
      <c r="A1449" t="s">
        <v>29</v>
      </c>
      <c r="B1449">
        <v>2010</v>
      </c>
      <c r="C1449" t="s">
        <v>20</v>
      </c>
      <c r="D1449" t="s">
        <v>21</v>
      </c>
      <c r="E1449">
        <v>81776930</v>
      </c>
    </row>
    <row r="1450" spans="1:5" x14ac:dyDescent="0.35">
      <c r="A1450" t="s">
        <v>29</v>
      </c>
      <c r="B1450">
        <v>2010</v>
      </c>
      <c r="C1450" t="s">
        <v>22</v>
      </c>
      <c r="D1450" t="s">
        <v>23</v>
      </c>
      <c r="E1450">
        <v>73.885235120026309</v>
      </c>
    </row>
    <row r="1451" spans="1:5" x14ac:dyDescent="0.35">
      <c r="A1451" t="s">
        <v>29</v>
      </c>
      <c r="B1451">
        <v>2011</v>
      </c>
      <c r="C1451" t="s">
        <v>6</v>
      </c>
      <c r="D1451" t="s">
        <v>7</v>
      </c>
      <c r="E1451">
        <v>100</v>
      </c>
    </row>
    <row r="1452" spans="1:5" x14ac:dyDescent="0.35">
      <c r="A1452" t="s">
        <v>29</v>
      </c>
      <c r="B1452">
        <v>2011</v>
      </c>
      <c r="C1452" t="s">
        <v>8</v>
      </c>
      <c r="D1452" t="s">
        <v>9</v>
      </c>
      <c r="E1452">
        <v>3268996785218.5679</v>
      </c>
    </row>
    <row r="1453" spans="1:5" x14ac:dyDescent="0.35">
      <c r="A1453" t="s">
        <v>29</v>
      </c>
      <c r="B1453">
        <v>2011</v>
      </c>
      <c r="C1453" t="s">
        <v>10</v>
      </c>
      <c r="D1453" t="s">
        <v>11</v>
      </c>
      <c r="E1453">
        <v>3.7579688448933695</v>
      </c>
    </row>
    <row r="1454" spans="1:5" x14ac:dyDescent="0.35">
      <c r="A1454" t="s">
        <v>29</v>
      </c>
      <c r="B1454">
        <v>2011</v>
      </c>
      <c r="C1454" t="s">
        <v>12</v>
      </c>
      <c r="D1454" t="s">
        <v>13</v>
      </c>
      <c r="E1454">
        <v>57950.958972967674</v>
      </c>
    </row>
    <row r="1455" spans="1:5" x14ac:dyDescent="0.35">
      <c r="A1455" t="s">
        <v>29</v>
      </c>
      <c r="B1455">
        <v>2011</v>
      </c>
      <c r="C1455" t="s">
        <v>14</v>
      </c>
      <c r="D1455" t="s">
        <v>15</v>
      </c>
      <c r="E1455">
        <v>2.0751728373587408</v>
      </c>
    </row>
    <row r="1456" spans="1:5" x14ac:dyDescent="0.35">
      <c r="A1456" t="s">
        <v>29</v>
      </c>
      <c r="B1456">
        <v>2011</v>
      </c>
      <c r="C1456" t="s">
        <v>16</v>
      </c>
      <c r="D1456" t="s">
        <v>17</v>
      </c>
      <c r="E1456">
        <v>81.269999536019995</v>
      </c>
    </row>
    <row r="1457" spans="1:5" x14ac:dyDescent="0.35">
      <c r="A1457" t="s">
        <v>29</v>
      </c>
      <c r="B1457">
        <v>2011</v>
      </c>
      <c r="C1457" t="s">
        <v>18</v>
      </c>
      <c r="D1457" t="s">
        <v>19</v>
      </c>
      <c r="E1457">
        <v>80.436585365853674</v>
      </c>
    </row>
    <row r="1458" spans="1:5" x14ac:dyDescent="0.35">
      <c r="A1458" t="s">
        <v>29</v>
      </c>
      <c r="B1458">
        <v>2011</v>
      </c>
      <c r="C1458" t="s">
        <v>20</v>
      </c>
      <c r="D1458" t="s">
        <v>21</v>
      </c>
      <c r="E1458">
        <v>80274983</v>
      </c>
    </row>
    <row r="1459" spans="1:5" x14ac:dyDescent="0.35">
      <c r="A1459" t="s">
        <v>29</v>
      </c>
      <c r="B1459">
        <v>2011</v>
      </c>
      <c r="C1459" t="s">
        <v>22</v>
      </c>
      <c r="D1459" t="s">
        <v>23</v>
      </c>
      <c r="E1459">
        <v>78.433002901441981</v>
      </c>
    </row>
    <row r="1460" spans="1:5" x14ac:dyDescent="0.35">
      <c r="A1460" t="s">
        <v>29</v>
      </c>
      <c r="B1460">
        <v>2012</v>
      </c>
      <c r="C1460" t="s">
        <v>6</v>
      </c>
      <c r="D1460" t="s">
        <v>7</v>
      </c>
      <c r="E1460">
        <v>100</v>
      </c>
    </row>
    <row r="1461" spans="1:5" x14ac:dyDescent="0.35">
      <c r="A1461" t="s">
        <v>29</v>
      </c>
      <c r="B1461">
        <v>2012</v>
      </c>
      <c r="C1461" t="s">
        <v>8</v>
      </c>
      <c r="D1461" t="s">
        <v>9</v>
      </c>
      <c r="E1461">
        <v>3284148978797.6929</v>
      </c>
    </row>
    <row r="1462" spans="1:5" x14ac:dyDescent="0.35">
      <c r="A1462" t="s">
        <v>29</v>
      </c>
      <c r="B1462">
        <v>2012</v>
      </c>
      <c r="C1462" t="s">
        <v>10</v>
      </c>
      <c r="D1462" t="s">
        <v>11</v>
      </c>
      <c r="E1462">
        <v>0.46351203670920427</v>
      </c>
    </row>
    <row r="1463" spans="1:5" x14ac:dyDescent="0.35">
      <c r="A1463" t="s">
        <v>29</v>
      </c>
      <c r="B1463">
        <v>2012</v>
      </c>
      <c r="C1463" t="s">
        <v>12</v>
      </c>
      <c r="D1463" t="s">
        <v>13</v>
      </c>
      <c r="E1463">
        <v>58110.376851224464</v>
      </c>
    </row>
    <row r="1464" spans="1:5" x14ac:dyDescent="0.35">
      <c r="A1464" t="s">
        <v>29</v>
      </c>
      <c r="B1464">
        <v>2012</v>
      </c>
      <c r="C1464" t="s">
        <v>14</v>
      </c>
      <c r="D1464" t="s">
        <v>15</v>
      </c>
      <c r="E1464">
        <v>2.0084888478295619</v>
      </c>
    </row>
    <row r="1465" spans="1:5" x14ac:dyDescent="0.35">
      <c r="A1465" t="s">
        <v>29</v>
      </c>
      <c r="B1465">
        <v>2012</v>
      </c>
      <c r="C1465" t="s">
        <v>16</v>
      </c>
      <c r="D1465" t="s">
        <v>17</v>
      </c>
      <c r="E1465">
        <v>82.349998473839193</v>
      </c>
    </row>
    <row r="1466" spans="1:5" x14ac:dyDescent="0.35">
      <c r="A1466" t="s">
        <v>29</v>
      </c>
      <c r="B1466">
        <v>2012</v>
      </c>
      <c r="C1466" t="s">
        <v>18</v>
      </c>
      <c r="D1466" t="s">
        <v>19</v>
      </c>
      <c r="E1466">
        <v>80.53902439024391</v>
      </c>
    </row>
    <row r="1467" spans="1:5" x14ac:dyDescent="0.35">
      <c r="A1467" t="s">
        <v>29</v>
      </c>
      <c r="B1467">
        <v>2012</v>
      </c>
      <c r="C1467" t="s">
        <v>20</v>
      </c>
      <c r="D1467" t="s">
        <v>21</v>
      </c>
      <c r="E1467">
        <v>80425823</v>
      </c>
    </row>
    <row r="1468" spans="1:5" x14ac:dyDescent="0.35">
      <c r="A1468" t="s">
        <v>29</v>
      </c>
      <c r="B1468">
        <v>2012</v>
      </c>
      <c r="C1468" t="s">
        <v>22</v>
      </c>
      <c r="D1468" t="s">
        <v>23</v>
      </c>
      <c r="E1468">
        <v>79.331649567031519</v>
      </c>
    </row>
    <row r="1469" spans="1:5" x14ac:dyDescent="0.35">
      <c r="A1469" t="s">
        <v>29</v>
      </c>
      <c r="B1469">
        <v>2013</v>
      </c>
      <c r="C1469" t="s">
        <v>6</v>
      </c>
      <c r="D1469" t="s">
        <v>7</v>
      </c>
      <c r="E1469">
        <v>100</v>
      </c>
    </row>
    <row r="1470" spans="1:5" x14ac:dyDescent="0.35">
      <c r="A1470" t="s">
        <v>29</v>
      </c>
      <c r="B1470">
        <v>2013</v>
      </c>
      <c r="C1470" t="s">
        <v>8</v>
      </c>
      <c r="D1470" t="s">
        <v>9</v>
      </c>
      <c r="E1470">
        <v>3297186905208.2476</v>
      </c>
    </row>
    <row r="1471" spans="1:5" x14ac:dyDescent="0.35">
      <c r="A1471" t="s">
        <v>29</v>
      </c>
      <c r="B1471">
        <v>2013</v>
      </c>
      <c r="C1471" t="s">
        <v>10</v>
      </c>
      <c r="D1471" t="s">
        <v>11</v>
      </c>
      <c r="E1471">
        <v>0.39699558377914457</v>
      </c>
    </row>
    <row r="1472" spans="1:5" x14ac:dyDescent="0.35">
      <c r="A1472" t="s">
        <v>29</v>
      </c>
      <c r="B1472">
        <v>2013</v>
      </c>
      <c r="C1472" t="s">
        <v>12</v>
      </c>
      <c r="D1472" t="s">
        <v>13</v>
      </c>
      <c r="E1472">
        <v>58182.076617695333</v>
      </c>
    </row>
    <row r="1473" spans="1:5" x14ac:dyDescent="0.35">
      <c r="A1473" t="s">
        <v>29</v>
      </c>
      <c r="B1473">
        <v>2013</v>
      </c>
      <c r="C1473" t="s">
        <v>14</v>
      </c>
      <c r="D1473" t="s">
        <v>15</v>
      </c>
      <c r="E1473">
        <v>1.504723302518763</v>
      </c>
    </row>
    <row r="1474" spans="1:5" x14ac:dyDescent="0.35">
      <c r="A1474" t="s">
        <v>29</v>
      </c>
      <c r="B1474">
        <v>2013</v>
      </c>
      <c r="C1474" t="s">
        <v>16</v>
      </c>
      <c r="D1474" t="s">
        <v>17</v>
      </c>
      <c r="E1474">
        <v>84.17</v>
      </c>
    </row>
    <row r="1475" spans="1:5" x14ac:dyDescent="0.35">
      <c r="A1475" t="s">
        <v>29</v>
      </c>
      <c r="B1475">
        <v>2013</v>
      </c>
      <c r="C1475" t="s">
        <v>18</v>
      </c>
      <c r="D1475" t="s">
        <v>19</v>
      </c>
      <c r="E1475">
        <v>80.490243902439033</v>
      </c>
    </row>
    <row r="1476" spans="1:5" x14ac:dyDescent="0.35">
      <c r="A1476" t="s">
        <v>29</v>
      </c>
      <c r="B1476">
        <v>2013</v>
      </c>
      <c r="C1476" t="s">
        <v>20</v>
      </c>
      <c r="D1476" t="s">
        <v>21</v>
      </c>
      <c r="E1476">
        <v>80645605</v>
      </c>
    </row>
    <row r="1477" spans="1:5" x14ac:dyDescent="0.35">
      <c r="A1477" t="s">
        <v>29</v>
      </c>
      <c r="B1477">
        <v>2013</v>
      </c>
      <c r="C1477" t="s">
        <v>22</v>
      </c>
      <c r="D1477" t="s">
        <v>23</v>
      </c>
      <c r="E1477">
        <v>77.586028857693051</v>
      </c>
    </row>
    <row r="1478" spans="1:5" x14ac:dyDescent="0.35">
      <c r="A1478" t="s">
        <v>29</v>
      </c>
      <c r="B1478">
        <v>2014</v>
      </c>
      <c r="C1478" t="s">
        <v>6</v>
      </c>
      <c r="D1478" t="s">
        <v>7</v>
      </c>
      <c r="E1478">
        <v>100</v>
      </c>
    </row>
    <row r="1479" spans="1:5" x14ac:dyDescent="0.35">
      <c r="A1479" t="s">
        <v>29</v>
      </c>
      <c r="B1479">
        <v>2014</v>
      </c>
      <c r="C1479" t="s">
        <v>8</v>
      </c>
      <c r="D1479" t="s">
        <v>9</v>
      </c>
      <c r="E1479">
        <v>3369071713224.2671</v>
      </c>
    </row>
    <row r="1480" spans="1:5" x14ac:dyDescent="0.35">
      <c r="A1480" t="s">
        <v>29</v>
      </c>
      <c r="B1480">
        <v>2014</v>
      </c>
      <c r="C1480" t="s">
        <v>10</v>
      </c>
      <c r="D1480" t="s">
        <v>11</v>
      </c>
      <c r="E1480">
        <v>2.1801860216801714</v>
      </c>
    </row>
    <row r="1481" spans="1:5" x14ac:dyDescent="0.35">
      <c r="A1481" t="s">
        <v>29</v>
      </c>
      <c r="B1481">
        <v>2014</v>
      </c>
      <c r="C1481" t="s">
        <v>12</v>
      </c>
      <c r="D1481" t="s">
        <v>13</v>
      </c>
      <c r="E1481">
        <v>59203.23408799625</v>
      </c>
    </row>
    <row r="1482" spans="1:5" x14ac:dyDescent="0.35">
      <c r="A1482" t="s">
        <v>29</v>
      </c>
      <c r="B1482">
        <v>2014</v>
      </c>
      <c r="C1482" t="s">
        <v>14</v>
      </c>
      <c r="D1482" t="s">
        <v>15</v>
      </c>
      <c r="E1482">
        <v>0.90679400043424585</v>
      </c>
    </row>
    <row r="1483" spans="1:5" x14ac:dyDescent="0.35">
      <c r="A1483" t="s">
        <v>29</v>
      </c>
      <c r="B1483">
        <v>2014</v>
      </c>
      <c r="C1483" t="s">
        <v>16</v>
      </c>
      <c r="D1483" t="s">
        <v>17</v>
      </c>
      <c r="E1483">
        <v>86.193700657875596</v>
      </c>
    </row>
    <row r="1484" spans="1:5" x14ac:dyDescent="0.35">
      <c r="A1484" t="s">
        <v>29</v>
      </c>
      <c r="B1484">
        <v>2014</v>
      </c>
      <c r="C1484" t="s">
        <v>18</v>
      </c>
      <c r="D1484" t="s">
        <v>19</v>
      </c>
      <c r="E1484">
        <v>81.090243902439042</v>
      </c>
    </row>
    <row r="1485" spans="1:5" x14ac:dyDescent="0.35">
      <c r="A1485" t="s">
        <v>29</v>
      </c>
      <c r="B1485">
        <v>2014</v>
      </c>
      <c r="C1485" t="s">
        <v>20</v>
      </c>
      <c r="D1485" t="s">
        <v>21</v>
      </c>
      <c r="E1485">
        <v>80982500</v>
      </c>
    </row>
    <row r="1486" spans="1:5" x14ac:dyDescent="0.35">
      <c r="A1486" t="s">
        <v>29</v>
      </c>
      <c r="B1486">
        <v>2014</v>
      </c>
      <c r="C1486" t="s">
        <v>22</v>
      </c>
      <c r="D1486" t="s">
        <v>23</v>
      </c>
      <c r="E1486">
        <v>76.848351633623395</v>
      </c>
    </row>
    <row r="1487" spans="1:5" x14ac:dyDescent="0.35">
      <c r="A1487" t="s">
        <v>29</v>
      </c>
      <c r="B1487">
        <v>2015</v>
      </c>
      <c r="C1487" t="s">
        <v>6</v>
      </c>
      <c r="D1487" t="s">
        <v>7</v>
      </c>
      <c r="E1487">
        <v>100</v>
      </c>
    </row>
    <row r="1488" spans="1:5" x14ac:dyDescent="0.35">
      <c r="A1488" t="s">
        <v>29</v>
      </c>
      <c r="B1488">
        <v>2015</v>
      </c>
      <c r="C1488" t="s">
        <v>8</v>
      </c>
      <c r="D1488" t="s">
        <v>9</v>
      </c>
      <c r="E1488">
        <v>3425099578746.0918</v>
      </c>
    </row>
    <row r="1489" spans="1:5" x14ac:dyDescent="0.35">
      <c r="A1489" t="s">
        <v>29</v>
      </c>
      <c r="B1489">
        <v>2015</v>
      </c>
      <c r="C1489" t="s">
        <v>10</v>
      </c>
      <c r="D1489" t="s">
        <v>11</v>
      </c>
      <c r="E1489">
        <v>1.6630060233477479</v>
      </c>
    </row>
    <row r="1490" spans="1:5" x14ac:dyDescent="0.35">
      <c r="A1490" t="s">
        <v>29</v>
      </c>
      <c r="B1490">
        <v>2015</v>
      </c>
      <c r="C1490" t="s">
        <v>12</v>
      </c>
      <c r="D1490" t="s">
        <v>13</v>
      </c>
      <c r="E1490">
        <v>59668.98903552816</v>
      </c>
    </row>
    <row r="1491" spans="1:5" x14ac:dyDescent="0.35">
      <c r="A1491" t="s">
        <v>29</v>
      </c>
      <c r="B1491">
        <v>2015</v>
      </c>
      <c r="C1491" t="s">
        <v>14</v>
      </c>
      <c r="D1491" t="s">
        <v>15</v>
      </c>
      <c r="E1491">
        <v>0.51442613712545615</v>
      </c>
    </row>
    <row r="1492" spans="1:5" x14ac:dyDescent="0.35">
      <c r="A1492" t="s">
        <v>29</v>
      </c>
      <c r="B1492">
        <v>2015</v>
      </c>
      <c r="C1492" t="s">
        <v>16</v>
      </c>
      <c r="D1492" t="s">
        <v>17</v>
      </c>
      <c r="E1492">
        <v>87.589799352576705</v>
      </c>
    </row>
    <row r="1493" spans="1:5" x14ac:dyDescent="0.35">
      <c r="A1493" t="s">
        <v>29</v>
      </c>
      <c r="B1493">
        <v>2015</v>
      </c>
      <c r="C1493" t="s">
        <v>18</v>
      </c>
      <c r="D1493" t="s">
        <v>19</v>
      </c>
      <c r="E1493">
        <v>80.641463414634146</v>
      </c>
    </row>
    <row r="1494" spans="1:5" x14ac:dyDescent="0.35">
      <c r="A1494" t="s">
        <v>29</v>
      </c>
      <c r="B1494">
        <v>2015</v>
      </c>
      <c r="C1494" t="s">
        <v>20</v>
      </c>
      <c r="D1494" t="s">
        <v>21</v>
      </c>
      <c r="E1494">
        <v>81686611</v>
      </c>
    </row>
    <row r="1495" spans="1:5" x14ac:dyDescent="0.35">
      <c r="A1495" t="s">
        <v>29</v>
      </c>
      <c r="B1495">
        <v>2015</v>
      </c>
      <c r="C1495" t="s">
        <v>22</v>
      </c>
      <c r="D1495" t="s">
        <v>23</v>
      </c>
      <c r="E1495">
        <v>77.756581568692241</v>
      </c>
    </row>
    <row r="1496" spans="1:5" x14ac:dyDescent="0.35">
      <c r="A1496" t="s">
        <v>29</v>
      </c>
      <c r="B1496">
        <v>2016</v>
      </c>
      <c r="C1496" t="s">
        <v>6</v>
      </c>
      <c r="D1496" t="s">
        <v>7</v>
      </c>
      <c r="E1496">
        <v>100</v>
      </c>
    </row>
    <row r="1497" spans="1:5" x14ac:dyDescent="0.35">
      <c r="A1497" t="s">
        <v>29</v>
      </c>
      <c r="B1497">
        <v>2016</v>
      </c>
      <c r="C1497" t="s">
        <v>8</v>
      </c>
      <c r="D1497" t="s">
        <v>9</v>
      </c>
      <c r="E1497">
        <v>3501212900675.8911</v>
      </c>
    </row>
    <row r="1498" spans="1:5" x14ac:dyDescent="0.35">
      <c r="A1498" t="s">
        <v>29</v>
      </c>
      <c r="B1498">
        <v>2016</v>
      </c>
      <c r="C1498" t="s">
        <v>10</v>
      </c>
      <c r="D1498" t="s">
        <v>11</v>
      </c>
      <c r="E1498">
        <v>2.2222221625937095</v>
      </c>
    </row>
    <row r="1499" spans="1:5" x14ac:dyDescent="0.35">
      <c r="A1499" t="s">
        <v>29</v>
      </c>
      <c r="B1499">
        <v>2016</v>
      </c>
      <c r="C1499" t="s">
        <v>12</v>
      </c>
      <c r="D1499" t="s">
        <v>13</v>
      </c>
      <c r="E1499">
        <v>60504.585741716095</v>
      </c>
    </row>
    <row r="1500" spans="1:5" x14ac:dyDescent="0.35">
      <c r="A1500" t="s">
        <v>29</v>
      </c>
      <c r="B1500">
        <v>2016</v>
      </c>
      <c r="C1500" t="s">
        <v>14</v>
      </c>
      <c r="D1500" t="s">
        <v>15</v>
      </c>
      <c r="E1500">
        <v>0.49174700844517449</v>
      </c>
    </row>
    <row r="1501" spans="1:5" x14ac:dyDescent="0.35">
      <c r="A1501" t="s">
        <v>29</v>
      </c>
      <c r="B1501">
        <v>2016</v>
      </c>
      <c r="C1501" t="s">
        <v>16</v>
      </c>
      <c r="D1501" t="s">
        <v>17</v>
      </c>
      <c r="E1501">
        <v>84.165206644121199</v>
      </c>
    </row>
    <row r="1502" spans="1:5" x14ac:dyDescent="0.35">
      <c r="A1502" t="s">
        <v>29</v>
      </c>
      <c r="B1502">
        <v>2016</v>
      </c>
      <c r="C1502" t="s">
        <v>18</v>
      </c>
      <c r="D1502" t="s">
        <v>19</v>
      </c>
      <c r="E1502">
        <v>80.990243902439033</v>
      </c>
    </row>
    <row r="1503" spans="1:5" x14ac:dyDescent="0.35">
      <c r="A1503" t="s">
        <v>29</v>
      </c>
      <c r="B1503">
        <v>2016</v>
      </c>
      <c r="C1503" t="s">
        <v>20</v>
      </c>
      <c r="D1503" t="s">
        <v>21</v>
      </c>
      <c r="E1503">
        <v>82348669</v>
      </c>
    </row>
    <row r="1504" spans="1:5" x14ac:dyDescent="0.35">
      <c r="A1504" t="s">
        <v>29</v>
      </c>
      <c r="B1504">
        <v>2016</v>
      </c>
      <c r="C1504" t="s">
        <v>22</v>
      </c>
      <c r="D1504" t="s">
        <v>23</v>
      </c>
      <c r="E1504">
        <v>76.005990216605483</v>
      </c>
    </row>
    <row r="1505" spans="1:5" x14ac:dyDescent="0.35">
      <c r="A1505" t="s">
        <v>29</v>
      </c>
      <c r="B1505">
        <v>2017</v>
      </c>
      <c r="C1505" t="s">
        <v>6</v>
      </c>
      <c r="D1505" t="s">
        <v>7</v>
      </c>
      <c r="E1505">
        <v>100</v>
      </c>
    </row>
    <row r="1506" spans="1:5" x14ac:dyDescent="0.35">
      <c r="A1506" t="s">
        <v>29</v>
      </c>
      <c r="B1506">
        <v>2017</v>
      </c>
      <c r="C1506" t="s">
        <v>8</v>
      </c>
      <c r="D1506" t="s">
        <v>9</v>
      </c>
      <c r="E1506">
        <v>3599173571724.7007</v>
      </c>
    </row>
    <row r="1507" spans="1:5" x14ac:dyDescent="0.35">
      <c r="A1507" t="s">
        <v>29</v>
      </c>
      <c r="B1507">
        <v>2017</v>
      </c>
      <c r="C1507" t="s">
        <v>10</v>
      </c>
      <c r="D1507" t="s">
        <v>11</v>
      </c>
      <c r="E1507">
        <v>2.7979067205509978</v>
      </c>
    </row>
    <row r="1508" spans="1:5" x14ac:dyDescent="0.35">
      <c r="A1508" t="s">
        <v>29</v>
      </c>
      <c r="B1508">
        <v>2017</v>
      </c>
      <c r="C1508" t="s">
        <v>12</v>
      </c>
      <c r="D1508" t="s">
        <v>13</v>
      </c>
      <c r="E1508">
        <v>61965.434290496472</v>
      </c>
    </row>
    <row r="1509" spans="1:5" x14ac:dyDescent="0.35">
      <c r="A1509" t="s">
        <v>29</v>
      </c>
      <c r="B1509">
        <v>2017</v>
      </c>
      <c r="C1509" t="s">
        <v>14</v>
      </c>
      <c r="D1509" t="s">
        <v>15</v>
      </c>
      <c r="E1509">
        <v>1.5094948510962829</v>
      </c>
    </row>
    <row r="1510" spans="1:5" x14ac:dyDescent="0.35">
      <c r="A1510" t="s">
        <v>29</v>
      </c>
      <c r="B1510">
        <v>2017</v>
      </c>
      <c r="C1510" t="s">
        <v>16</v>
      </c>
      <c r="D1510" t="s">
        <v>17</v>
      </c>
      <c r="E1510">
        <v>84.394153701084406</v>
      </c>
    </row>
    <row r="1511" spans="1:5" x14ac:dyDescent="0.35">
      <c r="A1511" t="s">
        <v>29</v>
      </c>
      <c r="B1511">
        <v>2017</v>
      </c>
      <c r="C1511" t="s">
        <v>18</v>
      </c>
      <c r="D1511" t="s">
        <v>19</v>
      </c>
      <c r="E1511">
        <v>80.992682926829289</v>
      </c>
    </row>
    <row r="1512" spans="1:5" x14ac:dyDescent="0.35">
      <c r="A1512" t="s">
        <v>29</v>
      </c>
      <c r="B1512">
        <v>2017</v>
      </c>
      <c r="C1512" t="s">
        <v>20</v>
      </c>
      <c r="D1512" t="s">
        <v>21</v>
      </c>
      <c r="E1512">
        <v>82657002</v>
      </c>
    </row>
    <row r="1513" spans="1:5" x14ac:dyDescent="0.35">
      <c r="A1513" t="s">
        <v>29</v>
      </c>
      <c r="B1513">
        <v>2017</v>
      </c>
      <c r="C1513" t="s">
        <v>22</v>
      </c>
      <c r="D1513" t="s">
        <v>23</v>
      </c>
      <c r="E1513">
        <v>77.454839474244778</v>
      </c>
    </row>
    <row r="1514" spans="1:5" x14ac:dyDescent="0.35">
      <c r="A1514" t="s">
        <v>29</v>
      </c>
      <c r="B1514">
        <v>2018</v>
      </c>
      <c r="C1514" t="s">
        <v>6</v>
      </c>
      <c r="D1514" t="s">
        <v>7</v>
      </c>
      <c r="E1514">
        <v>100</v>
      </c>
    </row>
    <row r="1515" spans="1:5" x14ac:dyDescent="0.35">
      <c r="A1515" t="s">
        <v>29</v>
      </c>
      <c r="B1515">
        <v>2018</v>
      </c>
      <c r="C1515" t="s">
        <v>8</v>
      </c>
      <c r="D1515" t="s">
        <v>9</v>
      </c>
      <c r="E1515">
        <v>3640049243667.4004</v>
      </c>
    </row>
    <row r="1516" spans="1:5" x14ac:dyDescent="0.35">
      <c r="A1516" t="s">
        <v>29</v>
      </c>
      <c r="B1516">
        <v>2018</v>
      </c>
      <c r="C1516" t="s">
        <v>10</v>
      </c>
      <c r="D1516" t="s">
        <v>11</v>
      </c>
      <c r="E1516">
        <v>1.1356960459984862</v>
      </c>
    </row>
    <row r="1517" spans="1:5" x14ac:dyDescent="0.35">
      <c r="A1517" t="s">
        <v>29</v>
      </c>
      <c r="B1517">
        <v>2018</v>
      </c>
      <c r="C1517" t="s">
        <v>12</v>
      </c>
      <c r="D1517" t="s">
        <v>13</v>
      </c>
      <c r="E1517">
        <v>62481.11839710451</v>
      </c>
    </row>
    <row r="1518" spans="1:5" x14ac:dyDescent="0.35">
      <c r="A1518" t="s">
        <v>29</v>
      </c>
      <c r="B1518">
        <v>2018</v>
      </c>
      <c r="C1518" t="s">
        <v>14</v>
      </c>
      <c r="D1518" t="s">
        <v>15</v>
      </c>
      <c r="E1518">
        <v>1.732168797669418</v>
      </c>
    </row>
    <row r="1519" spans="1:5" x14ac:dyDescent="0.35">
      <c r="A1519" t="s">
        <v>29</v>
      </c>
      <c r="B1519">
        <v>2018</v>
      </c>
      <c r="C1519" t="s">
        <v>16</v>
      </c>
      <c r="D1519" t="s">
        <v>17</v>
      </c>
      <c r="E1519">
        <v>87.037112092840999</v>
      </c>
    </row>
    <row r="1520" spans="1:5" x14ac:dyDescent="0.35">
      <c r="A1520" t="s">
        <v>29</v>
      </c>
      <c r="B1520">
        <v>2018</v>
      </c>
      <c r="C1520" t="s">
        <v>18</v>
      </c>
      <c r="D1520" t="s">
        <v>19</v>
      </c>
      <c r="E1520">
        <v>80.892682926829266</v>
      </c>
    </row>
    <row r="1521" spans="1:5" x14ac:dyDescent="0.35">
      <c r="A1521" t="s">
        <v>29</v>
      </c>
      <c r="B1521">
        <v>2018</v>
      </c>
      <c r="C1521" t="s">
        <v>20</v>
      </c>
      <c r="D1521" t="s">
        <v>21</v>
      </c>
      <c r="E1521">
        <v>82905782</v>
      </c>
    </row>
    <row r="1522" spans="1:5" x14ac:dyDescent="0.35">
      <c r="A1522" t="s">
        <v>29</v>
      </c>
      <c r="B1522">
        <v>2018</v>
      </c>
      <c r="C1522" t="s">
        <v>22</v>
      </c>
      <c r="D1522" t="s">
        <v>23</v>
      </c>
      <c r="E1522">
        <v>79.125226046365356</v>
      </c>
    </row>
    <row r="1523" spans="1:5" x14ac:dyDescent="0.35">
      <c r="A1523" t="s">
        <v>29</v>
      </c>
      <c r="B1523">
        <v>2019</v>
      </c>
      <c r="C1523" t="s">
        <v>6</v>
      </c>
      <c r="D1523" t="s">
        <v>7</v>
      </c>
      <c r="E1523">
        <v>100</v>
      </c>
    </row>
    <row r="1524" spans="1:5" x14ac:dyDescent="0.35">
      <c r="A1524" t="s">
        <v>29</v>
      </c>
      <c r="B1524">
        <v>2019</v>
      </c>
      <c r="C1524" t="s">
        <v>8</v>
      </c>
      <c r="D1524" t="s">
        <v>9</v>
      </c>
      <c r="E1524">
        <v>3675639268112.0347</v>
      </c>
    </row>
    <row r="1525" spans="1:5" x14ac:dyDescent="0.35">
      <c r="A1525" t="s">
        <v>29</v>
      </c>
      <c r="B1525">
        <v>2019</v>
      </c>
      <c r="C1525" t="s">
        <v>10</v>
      </c>
      <c r="D1525" t="s">
        <v>11</v>
      </c>
      <c r="E1525">
        <v>0.97773469703878391</v>
      </c>
    </row>
    <row r="1526" spans="1:5" x14ac:dyDescent="0.35">
      <c r="A1526" t="s">
        <v>29</v>
      </c>
      <c r="B1526">
        <v>2019</v>
      </c>
      <c r="C1526" t="s">
        <v>12</v>
      </c>
      <c r="D1526" t="s">
        <v>13</v>
      </c>
      <c r="E1526">
        <v>62949.893251185516</v>
      </c>
    </row>
    <row r="1527" spans="1:5" x14ac:dyDescent="0.35">
      <c r="A1527" t="s">
        <v>29</v>
      </c>
      <c r="B1527">
        <v>2019</v>
      </c>
      <c r="C1527" t="s">
        <v>14</v>
      </c>
      <c r="D1527" t="s">
        <v>15</v>
      </c>
      <c r="E1527">
        <v>1.4456597688825339</v>
      </c>
    </row>
    <row r="1528" spans="1:5" x14ac:dyDescent="0.35">
      <c r="A1528" t="s">
        <v>29</v>
      </c>
      <c r="B1528">
        <v>2019</v>
      </c>
      <c r="C1528" t="s">
        <v>16</v>
      </c>
      <c r="D1528" t="s">
        <v>17</v>
      </c>
      <c r="E1528">
        <v>88.134516909191603</v>
      </c>
    </row>
    <row r="1529" spans="1:5" x14ac:dyDescent="0.35">
      <c r="A1529" t="s">
        <v>29</v>
      </c>
      <c r="B1529">
        <v>2019</v>
      </c>
      <c r="C1529" t="s">
        <v>18</v>
      </c>
      <c r="D1529" t="s">
        <v>19</v>
      </c>
      <c r="E1529">
        <v>81.292682926829272</v>
      </c>
    </row>
    <row r="1530" spans="1:5" x14ac:dyDescent="0.35">
      <c r="A1530" t="s">
        <v>29</v>
      </c>
      <c r="B1530">
        <v>2019</v>
      </c>
      <c r="C1530" t="s">
        <v>20</v>
      </c>
      <c r="D1530" t="s">
        <v>21</v>
      </c>
      <c r="E1530">
        <v>83092962</v>
      </c>
    </row>
    <row r="1531" spans="1:5" x14ac:dyDescent="0.35">
      <c r="A1531" t="s">
        <v>29</v>
      </c>
      <c r="B1531">
        <v>2019</v>
      </c>
      <c r="C1531" t="s">
        <v>22</v>
      </c>
      <c r="D1531" t="s">
        <v>23</v>
      </c>
      <c r="E1531">
        <v>79.073242717568306</v>
      </c>
    </row>
    <row r="1532" spans="1:5" x14ac:dyDescent="0.35">
      <c r="A1532" t="s">
        <v>29</v>
      </c>
      <c r="B1532">
        <v>2020</v>
      </c>
      <c r="C1532" t="s">
        <v>6</v>
      </c>
      <c r="D1532" t="s">
        <v>7</v>
      </c>
      <c r="E1532">
        <v>100</v>
      </c>
    </row>
    <row r="1533" spans="1:5" x14ac:dyDescent="0.35">
      <c r="A1533" t="s">
        <v>29</v>
      </c>
      <c r="B1533">
        <v>2020</v>
      </c>
      <c r="C1533" t="s">
        <v>8</v>
      </c>
      <c r="D1533" t="s">
        <v>9</v>
      </c>
      <c r="E1533">
        <v>3523764998709.9712</v>
      </c>
    </row>
    <row r="1534" spans="1:5" x14ac:dyDescent="0.35">
      <c r="A1534" t="s">
        <v>29</v>
      </c>
      <c r="B1534">
        <v>2020</v>
      </c>
      <c r="C1534" t="s">
        <v>10</v>
      </c>
      <c r="D1534" t="s">
        <v>11</v>
      </c>
      <c r="E1534">
        <v>-4.1319144323994692</v>
      </c>
    </row>
    <row r="1535" spans="1:5" x14ac:dyDescent="0.35">
      <c r="A1535" t="s">
        <v>29</v>
      </c>
      <c r="B1535">
        <v>2020</v>
      </c>
      <c r="C1535" t="s">
        <v>12</v>
      </c>
      <c r="D1535" t="s">
        <v>13</v>
      </c>
      <c r="E1535">
        <v>60299.576771080945</v>
      </c>
    </row>
    <row r="1536" spans="1:5" x14ac:dyDescent="0.35">
      <c r="A1536" t="s">
        <v>29</v>
      </c>
      <c r="B1536">
        <v>2020</v>
      </c>
      <c r="C1536" t="s">
        <v>14</v>
      </c>
      <c r="D1536" t="s">
        <v>15</v>
      </c>
      <c r="E1536">
        <v>0.1448779258139819</v>
      </c>
    </row>
    <row r="1537" spans="1:5" x14ac:dyDescent="0.35">
      <c r="A1537" t="s">
        <v>29</v>
      </c>
      <c r="B1537">
        <v>2020</v>
      </c>
      <c r="C1537" t="s">
        <v>16</v>
      </c>
      <c r="D1537" t="s">
        <v>17</v>
      </c>
      <c r="E1537">
        <v>89.812941330000001</v>
      </c>
    </row>
    <row r="1538" spans="1:5" x14ac:dyDescent="0.35">
      <c r="A1538" t="s">
        <v>29</v>
      </c>
      <c r="B1538">
        <v>2020</v>
      </c>
      <c r="C1538" t="s">
        <v>18</v>
      </c>
      <c r="D1538" t="s">
        <v>19</v>
      </c>
      <c r="E1538">
        <v>81.041463414634151</v>
      </c>
    </row>
    <row r="1539" spans="1:5" x14ac:dyDescent="0.35">
      <c r="A1539" t="s">
        <v>29</v>
      </c>
      <c r="B1539">
        <v>2020</v>
      </c>
      <c r="C1539" t="s">
        <v>20</v>
      </c>
      <c r="D1539" t="s">
        <v>21</v>
      </c>
      <c r="E1539">
        <v>83160871</v>
      </c>
    </row>
    <row r="1540" spans="1:5" x14ac:dyDescent="0.35">
      <c r="A1540" t="s">
        <v>29</v>
      </c>
      <c r="B1540">
        <v>2020</v>
      </c>
      <c r="C1540" t="s">
        <v>22</v>
      </c>
      <c r="D1540" t="s">
        <v>23</v>
      </c>
      <c r="E1540">
        <v>72.933532712013729</v>
      </c>
    </row>
    <row r="1541" spans="1:5" x14ac:dyDescent="0.35">
      <c r="A1541" t="s">
        <v>29</v>
      </c>
      <c r="B1541">
        <v>2021</v>
      </c>
      <c r="C1541" t="s">
        <v>6</v>
      </c>
      <c r="D1541" t="s">
        <v>7</v>
      </c>
      <c r="E1541">
        <v>100</v>
      </c>
    </row>
    <row r="1542" spans="1:5" x14ac:dyDescent="0.35">
      <c r="A1542" t="s">
        <v>29</v>
      </c>
      <c r="B1542">
        <v>2021</v>
      </c>
      <c r="C1542" t="s">
        <v>8</v>
      </c>
      <c r="D1542" t="s">
        <v>9</v>
      </c>
      <c r="E1542">
        <v>3661544208117.1953</v>
      </c>
    </row>
    <row r="1543" spans="1:5" x14ac:dyDescent="0.35">
      <c r="A1543" t="s">
        <v>29</v>
      </c>
      <c r="B1543">
        <v>2021</v>
      </c>
      <c r="C1543" t="s">
        <v>10</v>
      </c>
      <c r="D1543" t="s">
        <v>11</v>
      </c>
      <c r="E1543">
        <v>3.9099999420410825</v>
      </c>
    </row>
    <row r="1544" spans="1:5" x14ac:dyDescent="0.35">
      <c r="A1544" t="s">
        <v>29</v>
      </c>
      <c r="B1544">
        <v>2021</v>
      </c>
      <c r="C1544" t="s">
        <v>12</v>
      </c>
      <c r="D1544" t="s">
        <v>13</v>
      </c>
      <c r="E1544">
        <v>62630.7748127737</v>
      </c>
    </row>
    <row r="1545" spans="1:5" x14ac:dyDescent="0.35">
      <c r="A1545" t="s">
        <v>29</v>
      </c>
      <c r="B1545">
        <v>2021</v>
      </c>
      <c r="C1545" t="s">
        <v>14</v>
      </c>
      <c r="D1545" t="s">
        <v>15</v>
      </c>
      <c r="E1545">
        <v>3.0666666666667299</v>
      </c>
    </row>
    <row r="1546" spans="1:5" x14ac:dyDescent="0.35">
      <c r="A1546" t="s">
        <v>29</v>
      </c>
      <c r="B1546">
        <v>2021</v>
      </c>
      <c r="C1546" t="s">
        <v>16</v>
      </c>
      <c r="D1546" t="s">
        <v>17</v>
      </c>
      <c r="E1546">
        <v>91.43060973</v>
      </c>
    </row>
    <row r="1547" spans="1:5" x14ac:dyDescent="0.35">
      <c r="A1547" t="s">
        <v>29</v>
      </c>
      <c r="B1547">
        <v>2021</v>
      </c>
      <c r="C1547" t="s">
        <v>18</v>
      </c>
      <c r="D1547" t="s">
        <v>19</v>
      </c>
      <c r="E1547">
        <v>80.79024390243903</v>
      </c>
    </row>
    <row r="1548" spans="1:5" x14ac:dyDescent="0.35">
      <c r="A1548" t="s">
        <v>29</v>
      </c>
      <c r="B1548">
        <v>2021</v>
      </c>
      <c r="C1548" t="s">
        <v>20</v>
      </c>
      <c r="D1548" t="s">
        <v>21</v>
      </c>
      <c r="E1548">
        <v>83196078</v>
      </c>
    </row>
    <row r="1549" spans="1:5" x14ac:dyDescent="0.35">
      <c r="A1549" t="s">
        <v>29</v>
      </c>
      <c r="B1549">
        <v>2021</v>
      </c>
      <c r="C1549" t="s">
        <v>22</v>
      </c>
      <c r="D1549" t="s">
        <v>23</v>
      </c>
      <c r="E1549">
        <v>79.919534860985124</v>
      </c>
    </row>
    <row r="1550" spans="1:5" x14ac:dyDescent="0.35">
      <c r="A1550" t="s">
        <v>29</v>
      </c>
      <c r="B1550">
        <v>2022</v>
      </c>
      <c r="C1550" t="s">
        <v>6</v>
      </c>
      <c r="D1550" t="s">
        <v>7</v>
      </c>
      <c r="E1550">
        <v>100</v>
      </c>
    </row>
    <row r="1551" spans="1:5" x14ac:dyDescent="0.35">
      <c r="A1551" t="s">
        <v>29</v>
      </c>
      <c r="B1551">
        <v>2022</v>
      </c>
      <c r="C1551" t="s">
        <v>8</v>
      </c>
      <c r="D1551" t="s">
        <v>9</v>
      </c>
      <c r="E1551">
        <v>3727790994177.6152</v>
      </c>
    </row>
    <row r="1552" spans="1:5" x14ac:dyDescent="0.35">
      <c r="A1552" t="s">
        <v>29</v>
      </c>
      <c r="B1552">
        <v>2022</v>
      </c>
      <c r="C1552" t="s">
        <v>10</v>
      </c>
      <c r="D1552" t="s">
        <v>11</v>
      </c>
      <c r="E1552">
        <v>1.8092581243060977</v>
      </c>
    </row>
    <row r="1553" spans="1:5" x14ac:dyDescent="0.35">
      <c r="A1553" t="s">
        <v>29</v>
      </c>
      <c r="B1553">
        <v>2022</v>
      </c>
      <c r="C1553" t="s">
        <v>12</v>
      </c>
      <c r="D1553" t="s">
        <v>13</v>
      </c>
      <c r="E1553">
        <v>63777.929102929935</v>
      </c>
    </row>
    <row r="1554" spans="1:5" x14ac:dyDescent="0.35">
      <c r="A1554" t="s">
        <v>29</v>
      </c>
      <c r="B1554">
        <v>2022</v>
      </c>
      <c r="C1554" t="s">
        <v>14</v>
      </c>
      <c r="D1554" t="s">
        <v>15</v>
      </c>
      <c r="E1554">
        <v>6.8725743855109682</v>
      </c>
    </row>
    <row r="1555" spans="1:5" x14ac:dyDescent="0.35">
      <c r="A1555" t="s">
        <v>29</v>
      </c>
      <c r="B1555">
        <v>2022</v>
      </c>
      <c r="C1555" t="s">
        <v>16</v>
      </c>
      <c r="D1555" t="s">
        <v>17</v>
      </c>
      <c r="E1555">
        <v>91.629843829999999</v>
      </c>
    </row>
    <row r="1556" spans="1:5" x14ac:dyDescent="0.35">
      <c r="A1556" t="s">
        <v>29</v>
      </c>
      <c r="B1556">
        <v>2022</v>
      </c>
      <c r="C1556" t="s">
        <v>18</v>
      </c>
      <c r="D1556" t="s">
        <v>19</v>
      </c>
      <c r="E1556">
        <v>80.608048780487806</v>
      </c>
    </row>
    <row r="1557" spans="1:5" x14ac:dyDescent="0.35">
      <c r="A1557" t="s">
        <v>29</v>
      </c>
      <c r="B1557">
        <v>2022</v>
      </c>
      <c r="C1557" t="s">
        <v>20</v>
      </c>
      <c r="D1557" t="s">
        <v>21</v>
      </c>
      <c r="E1557">
        <v>83177813</v>
      </c>
    </row>
    <row r="1558" spans="1:5" x14ac:dyDescent="0.35">
      <c r="A1558" t="s">
        <v>29</v>
      </c>
      <c r="B1558">
        <v>2022</v>
      </c>
      <c r="C1558" t="s">
        <v>22</v>
      </c>
      <c r="D1558" t="s">
        <v>23</v>
      </c>
      <c r="E1558">
        <v>88.785754213050112</v>
      </c>
    </row>
    <row r="1559" spans="1:5" x14ac:dyDescent="0.35">
      <c r="A1559" t="s">
        <v>29</v>
      </c>
      <c r="B1559">
        <v>2023</v>
      </c>
      <c r="C1559" t="s">
        <v>6</v>
      </c>
      <c r="D1559" t="s">
        <v>7</v>
      </c>
      <c r="E1559">
        <v>100</v>
      </c>
    </row>
    <row r="1560" spans="1:5" x14ac:dyDescent="0.35">
      <c r="A1560" t="s">
        <v>29</v>
      </c>
      <c r="B1560">
        <v>2023</v>
      </c>
      <c r="C1560" t="s">
        <v>8</v>
      </c>
      <c r="D1560" t="s">
        <v>9</v>
      </c>
      <c r="E1560">
        <v>3695372350062.4756</v>
      </c>
    </row>
    <row r="1561" spans="1:5" x14ac:dyDescent="0.35">
      <c r="A1561" t="s">
        <v>29</v>
      </c>
      <c r="B1561">
        <v>2023</v>
      </c>
      <c r="C1561" t="s">
        <v>10</v>
      </c>
      <c r="D1561" t="s">
        <v>11</v>
      </c>
      <c r="E1561">
        <v>-0.86964757857332131</v>
      </c>
    </row>
    <row r="1562" spans="1:5" x14ac:dyDescent="0.35">
      <c r="A1562" t="s">
        <v>29</v>
      </c>
      <c r="B1562">
        <v>2023</v>
      </c>
      <c r="C1562" t="s">
        <v>12</v>
      </c>
      <c r="D1562" t="s">
        <v>13</v>
      </c>
      <c r="E1562">
        <v>63140.194909966936</v>
      </c>
    </row>
    <row r="1563" spans="1:5" x14ac:dyDescent="0.35">
      <c r="A1563" t="s">
        <v>29</v>
      </c>
      <c r="B1563">
        <v>2023</v>
      </c>
      <c r="C1563" t="s">
        <v>14</v>
      </c>
      <c r="D1563" t="s">
        <v>15</v>
      </c>
      <c r="E1563">
        <v>5.9464366772582347</v>
      </c>
    </row>
    <row r="1564" spans="1:5" x14ac:dyDescent="0.35">
      <c r="A1564" t="s">
        <v>29</v>
      </c>
      <c r="B1564">
        <v>2023</v>
      </c>
      <c r="C1564" t="s">
        <v>16</v>
      </c>
      <c r="D1564" t="s">
        <v>17</v>
      </c>
      <c r="E1564">
        <v>92.476376299999998</v>
      </c>
    </row>
    <row r="1565" spans="1:5" x14ac:dyDescent="0.35">
      <c r="A1565" t="s">
        <v>29</v>
      </c>
      <c r="B1565">
        <v>2023</v>
      </c>
      <c r="C1565" t="s">
        <v>18</v>
      </c>
      <c r="D1565" t="s">
        <v>19</v>
      </c>
      <c r="E1565">
        <v>81.041463414634151</v>
      </c>
    </row>
    <row r="1566" spans="1:5" x14ac:dyDescent="0.35">
      <c r="A1566" t="s">
        <v>29</v>
      </c>
      <c r="B1566">
        <v>2023</v>
      </c>
      <c r="C1566" t="s">
        <v>20</v>
      </c>
      <c r="D1566" t="s">
        <v>21</v>
      </c>
      <c r="E1566">
        <v>83287273</v>
      </c>
    </row>
    <row r="1567" spans="1:5" x14ac:dyDescent="0.35">
      <c r="A1567" t="s">
        <v>29</v>
      </c>
      <c r="B1567">
        <v>2023</v>
      </c>
      <c r="C1567" t="s">
        <v>22</v>
      </c>
      <c r="D1567" t="s">
        <v>23</v>
      </c>
      <c r="E1567">
        <v>81.962548378763358</v>
      </c>
    </row>
    <row r="1568" spans="1:5" x14ac:dyDescent="0.35">
      <c r="A1568" t="s">
        <v>29</v>
      </c>
      <c r="B1568">
        <v>2024</v>
      </c>
      <c r="C1568" t="s">
        <v>6</v>
      </c>
      <c r="D1568" t="s">
        <v>7</v>
      </c>
      <c r="E1568">
        <v>100</v>
      </c>
    </row>
    <row r="1569" spans="1:5" x14ac:dyDescent="0.35">
      <c r="A1569" t="s">
        <v>29</v>
      </c>
      <c r="B1569">
        <v>2024</v>
      </c>
      <c r="C1569" t="s">
        <v>8</v>
      </c>
      <c r="D1569" t="s">
        <v>9</v>
      </c>
      <c r="E1569">
        <v>3677048776153.856</v>
      </c>
    </row>
    <row r="1570" spans="1:5" x14ac:dyDescent="0.35">
      <c r="A1570" t="s">
        <v>29</v>
      </c>
      <c r="B1570">
        <v>2024</v>
      </c>
      <c r="C1570" t="s">
        <v>10</v>
      </c>
      <c r="D1570" t="s">
        <v>11</v>
      </c>
      <c r="E1570">
        <v>-0.4958518972603656</v>
      </c>
    </row>
    <row r="1571" spans="1:5" x14ac:dyDescent="0.35">
      <c r="A1571" t="s">
        <v>29</v>
      </c>
      <c r="B1571">
        <v>2024</v>
      </c>
      <c r="C1571" t="s">
        <v>12</v>
      </c>
      <c r="D1571" t="s">
        <v>13</v>
      </c>
      <c r="E1571">
        <v>62654.602264022993</v>
      </c>
    </row>
    <row r="1572" spans="1:5" x14ac:dyDescent="0.35">
      <c r="A1572" t="s">
        <v>29</v>
      </c>
      <c r="B1572">
        <v>2024</v>
      </c>
      <c r="C1572" t="s">
        <v>14</v>
      </c>
      <c r="D1572" t="s">
        <v>15</v>
      </c>
      <c r="E1572">
        <v>2.2564981433876019</v>
      </c>
    </row>
    <row r="1573" spans="1:5" x14ac:dyDescent="0.35">
      <c r="A1573" t="s">
        <v>29</v>
      </c>
      <c r="B1573">
        <v>2024</v>
      </c>
      <c r="C1573" t="s">
        <v>16</v>
      </c>
      <c r="D1573" t="s">
        <v>17</v>
      </c>
      <c r="E1573">
        <v>93.49999579</v>
      </c>
    </row>
    <row r="1574" spans="1:5" x14ac:dyDescent="0.35">
      <c r="A1574" t="s">
        <v>29</v>
      </c>
      <c r="B1574">
        <v>2024</v>
      </c>
      <c r="C1574" t="s">
        <v>18</v>
      </c>
      <c r="D1574" t="s">
        <v>19</v>
      </c>
      <c r="E1574">
        <v>80.792682926829272</v>
      </c>
    </row>
    <row r="1575" spans="1:5" x14ac:dyDescent="0.35">
      <c r="A1575" t="s">
        <v>29</v>
      </c>
      <c r="B1575">
        <v>2024</v>
      </c>
      <c r="C1575" t="s">
        <v>20</v>
      </c>
      <c r="D1575" t="s">
        <v>21</v>
      </c>
      <c r="E1575">
        <v>83516593</v>
      </c>
    </row>
    <row r="1576" spans="1:5" x14ac:dyDescent="0.35">
      <c r="A1576" t="s">
        <v>29</v>
      </c>
      <c r="B1576">
        <v>2024</v>
      </c>
      <c r="C1576" t="s">
        <v>22</v>
      </c>
      <c r="D1576" t="s">
        <v>23</v>
      </c>
      <c r="E1576">
        <v>79.090730589493575</v>
      </c>
    </row>
    <row r="1577" spans="1:5" x14ac:dyDescent="0.35">
      <c r="A1577" t="s">
        <v>30</v>
      </c>
      <c r="B1577">
        <v>2000</v>
      </c>
      <c r="C1577" t="s">
        <v>6</v>
      </c>
      <c r="D1577" t="s">
        <v>7</v>
      </c>
      <c r="E1577">
        <v>97.7</v>
      </c>
    </row>
    <row r="1578" spans="1:5" x14ac:dyDescent="0.35">
      <c r="A1578" t="s">
        <v>30</v>
      </c>
      <c r="B1578">
        <v>2000</v>
      </c>
      <c r="C1578" t="s">
        <v>8</v>
      </c>
      <c r="D1578" t="s">
        <v>9</v>
      </c>
      <c r="E1578">
        <v>179683172290.12631</v>
      </c>
    </row>
    <row r="1579" spans="1:5" x14ac:dyDescent="0.35">
      <c r="A1579" t="s">
        <v>30</v>
      </c>
      <c r="B1579">
        <v>2000</v>
      </c>
      <c r="C1579" t="s">
        <v>10</v>
      </c>
      <c r="D1579" t="s">
        <v>11</v>
      </c>
      <c r="E1579">
        <v>6.370003829917664</v>
      </c>
    </row>
    <row r="1580" spans="1:5" x14ac:dyDescent="0.35">
      <c r="A1580" t="s">
        <v>30</v>
      </c>
      <c r="B1580">
        <v>2000</v>
      </c>
      <c r="C1580" t="s">
        <v>12</v>
      </c>
      <c r="D1580" t="s">
        <v>13</v>
      </c>
      <c r="E1580">
        <v>9981.6277508159292</v>
      </c>
    </row>
    <row r="1581" spans="1:5" x14ac:dyDescent="0.35">
      <c r="A1581" t="s">
        <v>30</v>
      </c>
      <c r="B1581">
        <v>2000</v>
      </c>
      <c r="C1581" t="s">
        <v>14</v>
      </c>
      <c r="D1581" t="s">
        <v>15</v>
      </c>
      <c r="E1581">
        <v>2.6838053534854609</v>
      </c>
    </row>
    <row r="1582" spans="1:5" x14ac:dyDescent="0.35">
      <c r="A1582" t="s">
        <v>30</v>
      </c>
      <c r="B1582">
        <v>2000</v>
      </c>
      <c r="C1582" t="s">
        <v>16</v>
      </c>
      <c r="D1582" t="s">
        <v>17</v>
      </c>
      <c r="E1582">
        <v>0.64126503750481301</v>
      </c>
    </row>
    <row r="1583" spans="1:5" x14ac:dyDescent="0.35">
      <c r="A1583" t="s">
        <v>30</v>
      </c>
      <c r="B1583">
        <v>2000</v>
      </c>
      <c r="C1583" t="s">
        <v>18</v>
      </c>
      <c r="D1583" t="s">
        <v>19</v>
      </c>
      <c r="E1583">
        <v>67.331999999999994</v>
      </c>
    </row>
    <row r="1584" spans="1:5" x14ac:dyDescent="0.35">
      <c r="A1584" t="s">
        <v>30</v>
      </c>
      <c r="B1584">
        <v>2000</v>
      </c>
      <c r="C1584" t="s">
        <v>20</v>
      </c>
      <c r="D1584" t="s">
        <v>21</v>
      </c>
      <c r="E1584">
        <v>73083284</v>
      </c>
    </row>
    <row r="1585" spans="1:5" x14ac:dyDescent="0.35">
      <c r="A1585" t="s">
        <v>30</v>
      </c>
      <c r="B1585">
        <v>2000</v>
      </c>
      <c r="C1585" t="s">
        <v>22</v>
      </c>
      <c r="D1585" t="s">
        <v>23</v>
      </c>
      <c r="E1585">
        <v>39.017935901205533</v>
      </c>
    </row>
    <row r="1586" spans="1:5" x14ac:dyDescent="0.35">
      <c r="A1586" t="s">
        <v>30</v>
      </c>
      <c r="B1586">
        <v>2001</v>
      </c>
      <c r="C1586" t="s">
        <v>6</v>
      </c>
      <c r="D1586" t="s">
        <v>7</v>
      </c>
      <c r="E1586">
        <v>97.4</v>
      </c>
    </row>
    <row r="1587" spans="1:5" x14ac:dyDescent="0.35">
      <c r="A1587" t="s">
        <v>30</v>
      </c>
      <c r="B1587">
        <v>2001</v>
      </c>
      <c r="C1587" t="s">
        <v>8</v>
      </c>
      <c r="D1587" t="s">
        <v>9</v>
      </c>
      <c r="E1587">
        <v>186035425185.30621</v>
      </c>
    </row>
    <row r="1588" spans="1:5" x14ac:dyDescent="0.35">
      <c r="A1588" t="s">
        <v>30</v>
      </c>
      <c r="B1588">
        <v>2001</v>
      </c>
      <c r="C1588" t="s">
        <v>10</v>
      </c>
      <c r="D1588" t="s">
        <v>11</v>
      </c>
      <c r="E1588">
        <v>3.5352519739150665</v>
      </c>
    </row>
    <row r="1589" spans="1:5" x14ac:dyDescent="0.35">
      <c r="A1589" t="s">
        <v>30</v>
      </c>
      <c r="B1589">
        <v>2001</v>
      </c>
      <c r="C1589" t="s">
        <v>12</v>
      </c>
      <c r="D1589" t="s">
        <v>13</v>
      </c>
      <c r="E1589">
        <v>10117.333182154243</v>
      </c>
    </row>
    <row r="1590" spans="1:5" x14ac:dyDescent="0.35">
      <c r="A1590" t="s">
        <v>30</v>
      </c>
      <c r="B1590">
        <v>2001</v>
      </c>
      <c r="C1590" t="s">
        <v>14</v>
      </c>
      <c r="D1590" t="s">
        <v>15</v>
      </c>
      <c r="E1590">
        <v>2.2697572047595558</v>
      </c>
    </row>
    <row r="1591" spans="1:5" x14ac:dyDescent="0.35">
      <c r="A1591" t="s">
        <v>30</v>
      </c>
      <c r="B1591">
        <v>2001</v>
      </c>
      <c r="C1591" t="s">
        <v>16</v>
      </c>
      <c r="D1591" t="s">
        <v>17</v>
      </c>
      <c r="E1591">
        <v>0.83894561147760405</v>
      </c>
    </row>
    <row r="1592" spans="1:5" x14ac:dyDescent="0.35">
      <c r="A1592" t="s">
        <v>30</v>
      </c>
      <c r="B1592">
        <v>2001</v>
      </c>
      <c r="C1592" t="s">
        <v>18</v>
      </c>
      <c r="D1592" t="s">
        <v>19</v>
      </c>
      <c r="E1592">
        <v>67.611999999999995</v>
      </c>
    </row>
    <row r="1593" spans="1:5" x14ac:dyDescent="0.35">
      <c r="A1593" t="s">
        <v>30</v>
      </c>
      <c r="B1593">
        <v>2001</v>
      </c>
      <c r="C1593" t="s">
        <v>20</v>
      </c>
      <c r="D1593" t="s">
        <v>21</v>
      </c>
      <c r="E1593">
        <v>74652029</v>
      </c>
    </row>
    <row r="1594" spans="1:5" x14ac:dyDescent="0.35">
      <c r="A1594" t="s">
        <v>30</v>
      </c>
      <c r="B1594">
        <v>2001</v>
      </c>
      <c r="C1594" t="s">
        <v>22</v>
      </c>
      <c r="D1594" t="s">
        <v>23</v>
      </c>
      <c r="E1594">
        <v>39.810426540284361</v>
      </c>
    </row>
    <row r="1595" spans="1:5" x14ac:dyDescent="0.35">
      <c r="A1595" t="s">
        <v>30</v>
      </c>
      <c r="B1595">
        <v>2002</v>
      </c>
      <c r="C1595" t="s">
        <v>6</v>
      </c>
      <c r="D1595" t="s">
        <v>7</v>
      </c>
      <c r="E1595">
        <v>97.5</v>
      </c>
    </row>
    <row r="1596" spans="1:5" x14ac:dyDescent="0.35">
      <c r="A1596" t="s">
        <v>30</v>
      </c>
      <c r="B1596">
        <v>2002</v>
      </c>
      <c r="C1596" t="s">
        <v>8</v>
      </c>
      <c r="D1596" t="s">
        <v>9</v>
      </c>
      <c r="E1596">
        <v>190482051409.27856</v>
      </c>
    </row>
    <row r="1597" spans="1:5" x14ac:dyDescent="0.35">
      <c r="A1597" t="s">
        <v>30</v>
      </c>
      <c r="B1597">
        <v>2002</v>
      </c>
      <c r="C1597" t="s">
        <v>10</v>
      </c>
      <c r="D1597" t="s">
        <v>11</v>
      </c>
      <c r="E1597">
        <v>2.3902040267562654</v>
      </c>
    </row>
    <row r="1598" spans="1:5" x14ac:dyDescent="0.35">
      <c r="A1598" t="s">
        <v>30</v>
      </c>
      <c r="B1598">
        <v>2002</v>
      </c>
      <c r="C1598" t="s">
        <v>12</v>
      </c>
      <c r="D1598" t="s">
        <v>13</v>
      </c>
      <c r="E1598">
        <v>10143.506345655462</v>
      </c>
    </row>
    <row r="1599" spans="1:5" x14ac:dyDescent="0.35">
      <c r="A1599" t="s">
        <v>30</v>
      </c>
      <c r="B1599">
        <v>2002</v>
      </c>
      <c r="C1599" t="s">
        <v>14</v>
      </c>
      <c r="D1599" t="s">
        <v>15</v>
      </c>
      <c r="E1599">
        <v>2.737238550003342</v>
      </c>
    </row>
    <row r="1600" spans="1:5" x14ac:dyDescent="0.35">
      <c r="A1600" t="s">
        <v>30</v>
      </c>
      <c r="B1600">
        <v>2002</v>
      </c>
      <c r="C1600" t="s">
        <v>16</v>
      </c>
      <c r="D1600" t="s">
        <v>17</v>
      </c>
      <c r="E1600">
        <v>2.7199997146542101</v>
      </c>
    </row>
    <row r="1601" spans="1:5" x14ac:dyDescent="0.35">
      <c r="A1601" t="s">
        <v>30</v>
      </c>
      <c r="B1601">
        <v>2002</v>
      </c>
      <c r="C1601" t="s">
        <v>18</v>
      </c>
      <c r="D1601" t="s">
        <v>19</v>
      </c>
      <c r="E1601">
        <v>67.846000000000004</v>
      </c>
    </row>
    <row r="1602" spans="1:5" x14ac:dyDescent="0.35">
      <c r="A1602" t="s">
        <v>30</v>
      </c>
      <c r="B1602">
        <v>2002</v>
      </c>
      <c r="C1602" t="s">
        <v>20</v>
      </c>
      <c r="D1602" t="s">
        <v>21</v>
      </c>
      <c r="E1602">
        <v>76239137</v>
      </c>
    </row>
    <row r="1603" spans="1:5" x14ac:dyDescent="0.35">
      <c r="A1603" t="s">
        <v>30</v>
      </c>
      <c r="B1603">
        <v>2002</v>
      </c>
      <c r="C1603" t="s">
        <v>22</v>
      </c>
      <c r="D1603" t="s">
        <v>23</v>
      </c>
      <c r="E1603">
        <v>40.987067827922935</v>
      </c>
    </row>
    <row r="1604" spans="1:5" x14ac:dyDescent="0.35">
      <c r="A1604" t="s">
        <v>30</v>
      </c>
      <c r="B1604">
        <v>2003</v>
      </c>
      <c r="C1604" t="s">
        <v>6</v>
      </c>
      <c r="D1604" t="s">
        <v>7</v>
      </c>
      <c r="E1604">
        <v>98.8</v>
      </c>
    </row>
    <row r="1605" spans="1:5" x14ac:dyDescent="0.35">
      <c r="A1605" t="s">
        <v>30</v>
      </c>
      <c r="B1605">
        <v>2003</v>
      </c>
      <c r="C1605" t="s">
        <v>8</v>
      </c>
      <c r="D1605" t="s">
        <v>9</v>
      </c>
      <c r="E1605">
        <v>196565009504.22433</v>
      </c>
    </row>
    <row r="1606" spans="1:5" x14ac:dyDescent="0.35">
      <c r="A1606" t="s">
        <v>30</v>
      </c>
      <c r="B1606">
        <v>2003</v>
      </c>
      <c r="C1606" t="s">
        <v>10</v>
      </c>
      <c r="D1606" t="s">
        <v>11</v>
      </c>
      <c r="E1606">
        <v>3.1934547375677198</v>
      </c>
    </row>
    <row r="1607" spans="1:5" x14ac:dyDescent="0.35">
      <c r="A1607" t="s">
        <v>30</v>
      </c>
      <c r="B1607">
        <v>2003</v>
      </c>
      <c r="C1607" t="s">
        <v>12</v>
      </c>
      <c r="D1607" t="s">
        <v>13</v>
      </c>
      <c r="E1607">
        <v>10250.376550148971</v>
      </c>
    </row>
    <row r="1608" spans="1:5" x14ac:dyDescent="0.35">
      <c r="A1608" t="s">
        <v>30</v>
      </c>
      <c r="B1608">
        <v>2003</v>
      </c>
      <c r="C1608" t="s">
        <v>14</v>
      </c>
      <c r="D1608" t="s">
        <v>15</v>
      </c>
      <c r="E1608">
        <v>4.5077763631930354</v>
      </c>
    </row>
    <row r="1609" spans="1:5" x14ac:dyDescent="0.35">
      <c r="A1609" t="s">
        <v>30</v>
      </c>
      <c r="B1609">
        <v>2003</v>
      </c>
      <c r="C1609" t="s">
        <v>16</v>
      </c>
      <c r="D1609" t="s">
        <v>17</v>
      </c>
      <c r="E1609">
        <v>4.0378851070670096</v>
      </c>
    </row>
    <row r="1610" spans="1:5" x14ac:dyDescent="0.35">
      <c r="A1610" t="s">
        <v>30</v>
      </c>
      <c r="B1610">
        <v>2003</v>
      </c>
      <c r="C1610" t="s">
        <v>18</v>
      </c>
      <c r="D1610" t="s">
        <v>19</v>
      </c>
      <c r="E1610">
        <v>68.045000000000002</v>
      </c>
    </row>
    <row r="1611" spans="1:5" x14ac:dyDescent="0.35">
      <c r="A1611" t="s">
        <v>30</v>
      </c>
      <c r="B1611">
        <v>2003</v>
      </c>
      <c r="C1611" t="s">
        <v>20</v>
      </c>
      <c r="D1611" t="s">
        <v>21</v>
      </c>
      <c r="E1611">
        <v>77853548</v>
      </c>
    </row>
    <row r="1612" spans="1:5" x14ac:dyDescent="0.35">
      <c r="A1612" t="s">
        <v>30</v>
      </c>
      <c r="B1612">
        <v>2003</v>
      </c>
      <c r="C1612" t="s">
        <v>22</v>
      </c>
      <c r="D1612" t="s">
        <v>23</v>
      </c>
      <c r="E1612">
        <v>46.179640718562872</v>
      </c>
    </row>
    <row r="1613" spans="1:5" x14ac:dyDescent="0.35">
      <c r="A1613" t="s">
        <v>30</v>
      </c>
      <c r="B1613">
        <v>2004</v>
      </c>
      <c r="C1613" t="s">
        <v>6</v>
      </c>
      <c r="D1613" t="s">
        <v>7</v>
      </c>
      <c r="E1613">
        <v>97.8</v>
      </c>
    </row>
    <row r="1614" spans="1:5" x14ac:dyDescent="0.35">
      <c r="A1614" t="s">
        <v>30</v>
      </c>
      <c r="B1614">
        <v>2004</v>
      </c>
      <c r="C1614" t="s">
        <v>8</v>
      </c>
      <c r="D1614" t="s">
        <v>9</v>
      </c>
      <c r="E1614">
        <v>204608590453.73184</v>
      </c>
    </row>
    <row r="1615" spans="1:5" x14ac:dyDescent="0.35">
      <c r="A1615" t="s">
        <v>30</v>
      </c>
      <c r="B1615">
        <v>2004</v>
      </c>
      <c r="C1615" t="s">
        <v>10</v>
      </c>
      <c r="D1615" t="s">
        <v>11</v>
      </c>
      <c r="E1615">
        <v>4.0920716101990848</v>
      </c>
    </row>
    <row r="1616" spans="1:5" x14ac:dyDescent="0.35">
      <c r="A1616" t="s">
        <v>30</v>
      </c>
      <c r="B1616">
        <v>2004</v>
      </c>
      <c r="C1616" t="s">
        <v>12</v>
      </c>
      <c r="D1616" t="s">
        <v>13</v>
      </c>
      <c r="E1616">
        <v>10451.821751152909</v>
      </c>
    </row>
    <row r="1617" spans="1:5" x14ac:dyDescent="0.35">
      <c r="A1617" t="s">
        <v>30</v>
      </c>
      <c r="B1617">
        <v>2004</v>
      </c>
      <c r="C1617" t="s">
        <v>14</v>
      </c>
      <c r="D1617" t="s">
        <v>15</v>
      </c>
      <c r="E1617">
        <v>11.27061933205195</v>
      </c>
    </row>
    <row r="1618" spans="1:5" x14ac:dyDescent="0.35">
      <c r="A1618" t="s">
        <v>30</v>
      </c>
      <c r="B1618">
        <v>2004</v>
      </c>
      <c r="C1618" t="s">
        <v>16</v>
      </c>
      <c r="D1618" t="s">
        <v>17</v>
      </c>
      <c r="E1618">
        <v>11.92</v>
      </c>
    </row>
    <row r="1619" spans="1:5" x14ac:dyDescent="0.35">
      <c r="A1619" t="s">
        <v>30</v>
      </c>
      <c r="B1619">
        <v>2004</v>
      </c>
      <c r="C1619" t="s">
        <v>18</v>
      </c>
      <c r="D1619" t="s">
        <v>19</v>
      </c>
      <c r="E1619">
        <v>68.210999999999999</v>
      </c>
    </row>
    <row r="1620" spans="1:5" x14ac:dyDescent="0.35">
      <c r="A1620" t="s">
        <v>30</v>
      </c>
      <c r="B1620">
        <v>2004</v>
      </c>
      <c r="C1620" t="s">
        <v>20</v>
      </c>
      <c r="D1620" t="s">
        <v>21</v>
      </c>
      <c r="E1620">
        <v>79477443</v>
      </c>
    </row>
    <row r="1621" spans="1:5" x14ac:dyDescent="0.35">
      <c r="A1621" t="s">
        <v>30</v>
      </c>
      <c r="B1621">
        <v>2004</v>
      </c>
      <c r="C1621" t="s">
        <v>22</v>
      </c>
      <c r="D1621" t="s">
        <v>23</v>
      </c>
      <c r="E1621">
        <v>57.81990521327014</v>
      </c>
    </row>
    <row r="1622" spans="1:5" x14ac:dyDescent="0.35">
      <c r="A1622" t="s">
        <v>30</v>
      </c>
      <c r="B1622">
        <v>2005</v>
      </c>
      <c r="C1622" t="s">
        <v>6</v>
      </c>
      <c r="D1622" t="s">
        <v>7</v>
      </c>
      <c r="E1622">
        <v>99.4</v>
      </c>
    </row>
    <row r="1623" spans="1:5" x14ac:dyDescent="0.35">
      <c r="A1623" t="s">
        <v>30</v>
      </c>
      <c r="B1623">
        <v>2005</v>
      </c>
      <c r="C1623" t="s">
        <v>8</v>
      </c>
      <c r="D1623" t="s">
        <v>9</v>
      </c>
      <c r="E1623">
        <v>213758163784.66467</v>
      </c>
    </row>
    <row r="1624" spans="1:5" x14ac:dyDescent="0.35">
      <c r="A1624" t="s">
        <v>30</v>
      </c>
      <c r="B1624">
        <v>2005</v>
      </c>
      <c r="C1624" t="s">
        <v>10</v>
      </c>
      <c r="D1624" t="s">
        <v>11</v>
      </c>
      <c r="E1624">
        <v>4.4717444710620953</v>
      </c>
    </row>
    <row r="1625" spans="1:5" x14ac:dyDescent="0.35">
      <c r="A1625" t="s">
        <v>30</v>
      </c>
      <c r="B1625">
        <v>2005</v>
      </c>
      <c r="C1625" t="s">
        <v>12</v>
      </c>
      <c r="D1625" t="s">
        <v>13</v>
      </c>
      <c r="E1625">
        <v>10700.609037252507</v>
      </c>
    </row>
    <row r="1626" spans="1:5" x14ac:dyDescent="0.35">
      <c r="A1626" t="s">
        <v>30</v>
      </c>
      <c r="B1626">
        <v>2005</v>
      </c>
      <c r="C1626" t="s">
        <v>14</v>
      </c>
      <c r="D1626" t="s">
        <v>15</v>
      </c>
      <c r="E1626">
        <v>4.8693969687198821</v>
      </c>
    </row>
    <row r="1627" spans="1:5" x14ac:dyDescent="0.35">
      <c r="A1627" t="s">
        <v>30</v>
      </c>
      <c r="B1627">
        <v>2005</v>
      </c>
      <c r="C1627" t="s">
        <v>16</v>
      </c>
      <c r="D1627" t="s">
        <v>17</v>
      </c>
      <c r="E1627">
        <v>12.75</v>
      </c>
    </row>
    <row r="1628" spans="1:5" x14ac:dyDescent="0.35">
      <c r="A1628" t="s">
        <v>30</v>
      </c>
      <c r="B1628">
        <v>2005</v>
      </c>
      <c r="C1628" t="s">
        <v>18</v>
      </c>
      <c r="D1628" t="s">
        <v>19</v>
      </c>
      <c r="E1628">
        <v>68.355000000000004</v>
      </c>
    </row>
    <row r="1629" spans="1:5" x14ac:dyDescent="0.35">
      <c r="A1629" t="s">
        <v>30</v>
      </c>
      <c r="B1629">
        <v>2005</v>
      </c>
      <c r="C1629" t="s">
        <v>20</v>
      </c>
      <c r="D1629" t="s">
        <v>21</v>
      </c>
      <c r="E1629">
        <v>81101004</v>
      </c>
    </row>
    <row r="1630" spans="1:5" x14ac:dyDescent="0.35">
      <c r="A1630" t="s">
        <v>30</v>
      </c>
      <c r="B1630">
        <v>2005</v>
      </c>
      <c r="C1630" t="s">
        <v>22</v>
      </c>
      <c r="D1630" t="s">
        <v>23</v>
      </c>
      <c r="E1630">
        <v>62.952646239554319</v>
      </c>
    </row>
    <row r="1631" spans="1:5" x14ac:dyDescent="0.35">
      <c r="A1631" t="s">
        <v>30</v>
      </c>
      <c r="B1631">
        <v>2006</v>
      </c>
      <c r="C1631" t="s">
        <v>6</v>
      </c>
      <c r="D1631" t="s">
        <v>7</v>
      </c>
      <c r="E1631">
        <v>99</v>
      </c>
    </row>
    <row r="1632" spans="1:5" x14ac:dyDescent="0.35">
      <c r="A1632" t="s">
        <v>30</v>
      </c>
      <c r="B1632">
        <v>2006</v>
      </c>
      <c r="C1632" t="s">
        <v>8</v>
      </c>
      <c r="D1632" t="s">
        <v>9</v>
      </c>
      <c r="E1632">
        <v>228387426639.90891</v>
      </c>
    </row>
    <row r="1633" spans="1:5" x14ac:dyDescent="0.35">
      <c r="A1633" t="s">
        <v>30</v>
      </c>
      <c r="B1633">
        <v>2006</v>
      </c>
      <c r="C1633" t="s">
        <v>10</v>
      </c>
      <c r="D1633" t="s">
        <v>11</v>
      </c>
      <c r="E1633">
        <v>6.8438381936988435</v>
      </c>
    </row>
    <row r="1634" spans="1:5" x14ac:dyDescent="0.35">
      <c r="A1634" t="s">
        <v>30</v>
      </c>
      <c r="B1634">
        <v>2006</v>
      </c>
      <c r="C1634" t="s">
        <v>12</v>
      </c>
      <c r="D1634" t="s">
        <v>13</v>
      </c>
      <c r="E1634">
        <v>11211.832022867098</v>
      </c>
    </row>
    <row r="1635" spans="1:5" x14ac:dyDescent="0.35">
      <c r="A1635" t="s">
        <v>30</v>
      </c>
      <c r="B1635">
        <v>2006</v>
      </c>
      <c r="C1635" t="s">
        <v>14</v>
      </c>
      <c r="D1635" t="s">
        <v>15</v>
      </c>
      <c r="E1635">
        <v>7.6445264452643427</v>
      </c>
    </row>
    <row r="1636" spans="1:5" x14ac:dyDescent="0.35">
      <c r="A1636" t="s">
        <v>30</v>
      </c>
      <c r="B1636">
        <v>2006</v>
      </c>
      <c r="C1636" t="s">
        <v>16</v>
      </c>
      <c r="D1636" t="s">
        <v>17</v>
      </c>
      <c r="E1636">
        <v>13.66</v>
      </c>
    </row>
    <row r="1637" spans="1:5" x14ac:dyDescent="0.35">
      <c r="A1637" t="s">
        <v>30</v>
      </c>
      <c r="B1637">
        <v>2006</v>
      </c>
      <c r="C1637" t="s">
        <v>18</v>
      </c>
      <c r="D1637" t="s">
        <v>19</v>
      </c>
      <c r="E1637">
        <v>68.492999999999995</v>
      </c>
    </row>
    <row r="1638" spans="1:5" x14ac:dyDescent="0.35">
      <c r="A1638" t="s">
        <v>30</v>
      </c>
      <c r="B1638">
        <v>2006</v>
      </c>
      <c r="C1638" t="s">
        <v>20</v>
      </c>
      <c r="D1638" t="s">
        <v>21</v>
      </c>
      <c r="E1638">
        <v>82700403</v>
      </c>
    </row>
    <row r="1639" spans="1:5" x14ac:dyDescent="0.35">
      <c r="A1639" t="s">
        <v>30</v>
      </c>
      <c r="B1639">
        <v>2006</v>
      </c>
      <c r="C1639" t="s">
        <v>22</v>
      </c>
      <c r="D1639" t="s">
        <v>23</v>
      </c>
      <c r="E1639">
        <v>61.518536506394696</v>
      </c>
    </row>
    <row r="1640" spans="1:5" x14ac:dyDescent="0.35">
      <c r="A1640" t="s">
        <v>30</v>
      </c>
      <c r="B1640">
        <v>2007</v>
      </c>
      <c r="C1640" t="s">
        <v>6</v>
      </c>
      <c r="D1640" t="s">
        <v>7</v>
      </c>
      <c r="E1640">
        <v>98.4</v>
      </c>
    </row>
    <row r="1641" spans="1:5" x14ac:dyDescent="0.35">
      <c r="A1641" t="s">
        <v>30</v>
      </c>
      <c r="B1641">
        <v>2007</v>
      </c>
      <c r="C1641" t="s">
        <v>8</v>
      </c>
      <c r="D1641" t="s">
        <v>9</v>
      </c>
      <c r="E1641">
        <v>244575133304.5542</v>
      </c>
    </row>
    <row r="1642" spans="1:5" x14ac:dyDescent="0.35">
      <c r="A1642" t="s">
        <v>30</v>
      </c>
      <c r="B1642">
        <v>2007</v>
      </c>
      <c r="C1642" t="s">
        <v>10</v>
      </c>
      <c r="D1642" t="s">
        <v>11</v>
      </c>
      <c r="E1642">
        <v>7.0878274267558226</v>
      </c>
    </row>
    <row r="1643" spans="1:5" x14ac:dyDescent="0.35">
      <c r="A1643" t="s">
        <v>30</v>
      </c>
      <c r="B1643">
        <v>2007</v>
      </c>
      <c r="C1643" t="s">
        <v>12</v>
      </c>
      <c r="D1643" t="s">
        <v>13</v>
      </c>
      <c r="E1643">
        <v>11782.006071702617</v>
      </c>
    </row>
    <row r="1644" spans="1:5" x14ac:dyDescent="0.35">
      <c r="A1644" t="s">
        <v>30</v>
      </c>
      <c r="B1644">
        <v>2007</v>
      </c>
      <c r="C1644" t="s">
        <v>14</v>
      </c>
      <c r="D1644" t="s">
        <v>15</v>
      </c>
      <c r="E1644">
        <v>9.3189690579922981</v>
      </c>
    </row>
    <row r="1645" spans="1:5" x14ac:dyDescent="0.35">
      <c r="A1645" t="s">
        <v>30</v>
      </c>
      <c r="B1645">
        <v>2007</v>
      </c>
      <c r="C1645" t="s">
        <v>16</v>
      </c>
      <c r="D1645" t="s">
        <v>17</v>
      </c>
      <c r="E1645">
        <v>16.03</v>
      </c>
    </row>
    <row r="1646" spans="1:5" x14ac:dyDescent="0.35">
      <c r="A1646" t="s">
        <v>30</v>
      </c>
      <c r="B1646">
        <v>2007</v>
      </c>
      <c r="C1646" t="s">
        <v>18</v>
      </c>
      <c r="D1646" t="s">
        <v>19</v>
      </c>
      <c r="E1646">
        <v>68.626999999999995</v>
      </c>
    </row>
    <row r="1647" spans="1:5" x14ac:dyDescent="0.35">
      <c r="A1647" t="s">
        <v>30</v>
      </c>
      <c r="B1647">
        <v>2007</v>
      </c>
      <c r="C1647" t="s">
        <v>20</v>
      </c>
      <c r="D1647" t="s">
        <v>21</v>
      </c>
      <c r="E1647">
        <v>84276225</v>
      </c>
    </row>
    <row r="1648" spans="1:5" x14ac:dyDescent="0.35">
      <c r="A1648" t="s">
        <v>30</v>
      </c>
      <c r="B1648">
        <v>2007</v>
      </c>
      <c r="C1648" t="s">
        <v>22</v>
      </c>
      <c r="D1648" t="s">
        <v>23</v>
      </c>
      <c r="E1648">
        <v>65.077873254564992</v>
      </c>
    </row>
    <row r="1649" spans="1:5" x14ac:dyDescent="0.35">
      <c r="A1649" t="s">
        <v>30</v>
      </c>
      <c r="B1649">
        <v>2008</v>
      </c>
      <c r="C1649" t="s">
        <v>6</v>
      </c>
      <c r="D1649" t="s">
        <v>7</v>
      </c>
      <c r="E1649">
        <v>99.8</v>
      </c>
    </row>
    <row r="1650" spans="1:5" x14ac:dyDescent="0.35">
      <c r="A1650" t="s">
        <v>30</v>
      </c>
      <c r="B1650">
        <v>2008</v>
      </c>
      <c r="C1650" t="s">
        <v>8</v>
      </c>
      <c r="D1650" t="s">
        <v>9</v>
      </c>
      <c r="E1650">
        <v>262077623378.47815</v>
      </c>
    </row>
    <row r="1651" spans="1:5" x14ac:dyDescent="0.35">
      <c r="A1651" t="s">
        <v>30</v>
      </c>
      <c r="B1651">
        <v>2008</v>
      </c>
      <c r="C1651" t="s">
        <v>10</v>
      </c>
      <c r="D1651" t="s">
        <v>11</v>
      </c>
      <c r="E1651">
        <v>7.1562835671152243</v>
      </c>
    </row>
    <row r="1652" spans="1:5" x14ac:dyDescent="0.35">
      <c r="A1652" t="s">
        <v>30</v>
      </c>
      <c r="B1652">
        <v>2008</v>
      </c>
      <c r="C1652" t="s">
        <v>12</v>
      </c>
      <c r="D1652" t="s">
        <v>13</v>
      </c>
      <c r="E1652">
        <v>12391.584762493834</v>
      </c>
    </row>
    <row r="1653" spans="1:5" x14ac:dyDescent="0.35">
      <c r="A1653" t="s">
        <v>30</v>
      </c>
      <c r="B1653">
        <v>2008</v>
      </c>
      <c r="C1653" t="s">
        <v>14</v>
      </c>
      <c r="D1653" t="s">
        <v>15</v>
      </c>
      <c r="E1653">
        <v>18.316831683168409</v>
      </c>
    </row>
    <row r="1654" spans="1:5" x14ac:dyDescent="0.35">
      <c r="A1654" t="s">
        <v>30</v>
      </c>
      <c r="B1654">
        <v>2008</v>
      </c>
      <c r="C1654" t="s">
        <v>16</v>
      </c>
      <c r="D1654" t="s">
        <v>17</v>
      </c>
      <c r="E1654">
        <v>18.010000000000002</v>
      </c>
    </row>
    <row r="1655" spans="1:5" x14ac:dyDescent="0.35">
      <c r="A1655" t="s">
        <v>30</v>
      </c>
      <c r="B1655">
        <v>2008</v>
      </c>
      <c r="C1655" t="s">
        <v>18</v>
      </c>
      <c r="D1655" t="s">
        <v>19</v>
      </c>
      <c r="E1655">
        <v>68.760999999999996</v>
      </c>
    </row>
    <row r="1656" spans="1:5" x14ac:dyDescent="0.35">
      <c r="A1656" t="s">
        <v>30</v>
      </c>
      <c r="B1656">
        <v>2008</v>
      </c>
      <c r="C1656" t="s">
        <v>20</v>
      </c>
      <c r="D1656" t="s">
        <v>21</v>
      </c>
      <c r="E1656">
        <v>85864789</v>
      </c>
    </row>
    <row r="1657" spans="1:5" x14ac:dyDescent="0.35">
      <c r="A1657" t="s">
        <v>30</v>
      </c>
      <c r="B1657">
        <v>2008</v>
      </c>
      <c r="C1657" t="s">
        <v>22</v>
      </c>
      <c r="D1657" t="s">
        <v>23</v>
      </c>
      <c r="E1657">
        <v>71.680625348967055</v>
      </c>
    </row>
    <row r="1658" spans="1:5" x14ac:dyDescent="0.35">
      <c r="A1658" t="s">
        <v>30</v>
      </c>
      <c r="B1658">
        <v>2009</v>
      </c>
      <c r="C1658" t="s">
        <v>6</v>
      </c>
      <c r="D1658" t="s">
        <v>7</v>
      </c>
      <c r="E1658">
        <v>98.9</v>
      </c>
    </row>
    <row r="1659" spans="1:5" x14ac:dyDescent="0.35">
      <c r="A1659" t="s">
        <v>30</v>
      </c>
      <c r="B1659">
        <v>2009</v>
      </c>
      <c r="C1659" t="s">
        <v>8</v>
      </c>
      <c r="D1659" t="s">
        <v>9</v>
      </c>
      <c r="E1659">
        <v>274326082660.55685</v>
      </c>
    </row>
    <row r="1660" spans="1:5" x14ac:dyDescent="0.35">
      <c r="A1660" t="s">
        <v>30</v>
      </c>
      <c r="B1660">
        <v>2009</v>
      </c>
      <c r="C1660" t="s">
        <v>10</v>
      </c>
      <c r="D1660" t="s">
        <v>11</v>
      </c>
      <c r="E1660">
        <v>4.6735998000066274</v>
      </c>
    </row>
    <row r="1661" spans="1:5" x14ac:dyDescent="0.35">
      <c r="A1661" t="s">
        <v>30</v>
      </c>
      <c r="B1661">
        <v>2009</v>
      </c>
      <c r="C1661" t="s">
        <v>12</v>
      </c>
      <c r="D1661" t="s">
        <v>13</v>
      </c>
      <c r="E1661">
        <v>12728.081458756351</v>
      </c>
    </row>
    <row r="1662" spans="1:5" x14ac:dyDescent="0.35">
      <c r="A1662" t="s">
        <v>30</v>
      </c>
      <c r="B1662">
        <v>2009</v>
      </c>
      <c r="C1662" t="s">
        <v>14</v>
      </c>
      <c r="D1662" t="s">
        <v>15</v>
      </c>
      <c r="E1662">
        <v>11.76349543864433</v>
      </c>
    </row>
    <row r="1663" spans="1:5" x14ac:dyDescent="0.35">
      <c r="A1663" t="s">
        <v>30</v>
      </c>
      <c r="B1663">
        <v>2009</v>
      </c>
      <c r="C1663" t="s">
        <v>16</v>
      </c>
      <c r="D1663" t="s">
        <v>17</v>
      </c>
      <c r="E1663">
        <v>20</v>
      </c>
    </row>
    <row r="1664" spans="1:5" x14ac:dyDescent="0.35">
      <c r="A1664" t="s">
        <v>30</v>
      </c>
      <c r="B1664">
        <v>2009</v>
      </c>
      <c r="C1664" t="s">
        <v>18</v>
      </c>
      <c r="D1664" t="s">
        <v>19</v>
      </c>
      <c r="E1664">
        <v>68.915000000000006</v>
      </c>
    </row>
    <row r="1665" spans="1:5" x14ac:dyDescent="0.35">
      <c r="A1665" t="s">
        <v>30</v>
      </c>
      <c r="B1665">
        <v>2009</v>
      </c>
      <c r="C1665" t="s">
        <v>20</v>
      </c>
      <c r="D1665" t="s">
        <v>21</v>
      </c>
      <c r="E1665">
        <v>87501636</v>
      </c>
    </row>
    <row r="1666" spans="1:5" x14ac:dyDescent="0.35">
      <c r="A1666" t="s">
        <v>30</v>
      </c>
      <c r="B1666">
        <v>2009</v>
      </c>
      <c r="C1666" t="s">
        <v>22</v>
      </c>
      <c r="D1666" t="s">
        <v>23</v>
      </c>
      <c r="E1666">
        <v>56.553444636346192</v>
      </c>
    </row>
    <row r="1667" spans="1:5" x14ac:dyDescent="0.35">
      <c r="A1667" t="s">
        <v>30</v>
      </c>
      <c r="B1667">
        <v>2010</v>
      </c>
      <c r="C1667" t="s">
        <v>6</v>
      </c>
      <c r="D1667" t="s">
        <v>7</v>
      </c>
      <c r="E1667">
        <v>99.4</v>
      </c>
    </row>
    <row r="1668" spans="1:5" x14ac:dyDescent="0.35">
      <c r="A1668" t="s">
        <v>30</v>
      </c>
      <c r="B1668">
        <v>2010</v>
      </c>
      <c r="C1668" t="s">
        <v>8</v>
      </c>
      <c r="D1668" t="s">
        <v>9</v>
      </c>
      <c r="E1668">
        <v>288446290410.38593</v>
      </c>
    </row>
    <row r="1669" spans="1:5" x14ac:dyDescent="0.35">
      <c r="A1669" t="s">
        <v>30</v>
      </c>
      <c r="B1669">
        <v>2010</v>
      </c>
      <c r="C1669" t="s">
        <v>10</v>
      </c>
      <c r="D1669" t="s">
        <v>11</v>
      </c>
      <c r="E1669">
        <v>5.1472348574674243</v>
      </c>
    </row>
    <row r="1670" spans="1:5" x14ac:dyDescent="0.35">
      <c r="A1670" t="s">
        <v>30</v>
      </c>
      <c r="B1670">
        <v>2010</v>
      </c>
      <c r="C1670" t="s">
        <v>12</v>
      </c>
      <c r="D1670" t="s">
        <v>13</v>
      </c>
      <c r="E1670">
        <v>13128.987833483059</v>
      </c>
    </row>
    <row r="1671" spans="1:5" x14ac:dyDescent="0.35">
      <c r="A1671" t="s">
        <v>30</v>
      </c>
      <c r="B1671">
        <v>2010</v>
      </c>
      <c r="C1671" t="s">
        <v>14</v>
      </c>
      <c r="D1671" t="s">
        <v>15</v>
      </c>
      <c r="E1671">
        <v>11.26518826531855</v>
      </c>
    </row>
    <row r="1672" spans="1:5" x14ac:dyDescent="0.35">
      <c r="A1672" t="s">
        <v>30</v>
      </c>
      <c r="B1672">
        <v>2010</v>
      </c>
      <c r="C1672" t="s">
        <v>16</v>
      </c>
      <c r="D1672" t="s">
        <v>17</v>
      </c>
      <c r="E1672">
        <v>21.6</v>
      </c>
    </row>
    <row r="1673" spans="1:5" x14ac:dyDescent="0.35">
      <c r="A1673" t="s">
        <v>30</v>
      </c>
      <c r="B1673">
        <v>2010</v>
      </c>
      <c r="C1673" t="s">
        <v>18</v>
      </c>
      <c r="D1673" t="s">
        <v>19</v>
      </c>
      <c r="E1673">
        <v>69.078000000000003</v>
      </c>
    </row>
    <row r="1674" spans="1:5" x14ac:dyDescent="0.35">
      <c r="A1674" t="s">
        <v>30</v>
      </c>
      <c r="B1674">
        <v>2010</v>
      </c>
      <c r="C1674" t="s">
        <v>20</v>
      </c>
      <c r="D1674" t="s">
        <v>21</v>
      </c>
      <c r="E1674">
        <v>89196072</v>
      </c>
    </row>
    <row r="1675" spans="1:5" x14ac:dyDescent="0.35">
      <c r="A1675" t="s">
        <v>30</v>
      </c>
      <c r="B1675">
        <v>2010</v>
      </c>
      <c r="C1675" t="s">
        <v>22</v>
      </c>
      <c r="D1675" t="s">
        <v>23</v>
      </c>
      <c r="E1675">
        <v>47.936350074589754</v>
      </c>
    </row>
    <row r="1676" spans="1:5" x14ac:dyDescent="0.35">
      <c r="A1676" t="s">
        <v>30</v>
      </c>
      <c r="B1676">
        <v>2011</v>
      </c>
      <c r="C1676" t="s">
        <v>6</v>
      </c>
      <c r="D1676" t="s">
        <v>7</v>
      </c>
      <c r="E1676">
        <v>99.4</v>
      </c>
    </row>
    <row r="1677" spans="1:5" x14ac:dyDescent="0.35">
      <c r="A1677" t="s">
        <v>30</v>
      </c>
      <c r="B1677">
        <v>2011</v>
      </c>
      <c r="C1677" t="s">
        <v>8</v>
      </c>
      <c r="D1677" t="s">
        <v>9</v>
      </c>
      <c r="E1677">
        <v>293536132736.18848</v>
      </c>
    </row>
    <row r="1678" spans="1:5" x14ac:dyDescent="0.35">
      <c r="A1678" t="s">
        <v>30</v>
      </c>
      <c r="B1678">
        <v>2011</v>
      </c>
      <c r="C1678" t="s">
        <v>10</v>
      </c>
      <c r="D1678" t="s">
        <v>11</v>
      </c>
      <c r="E1678">
        <v>1.7645719480604072</v>
      </c>
    </row>
    <row r="1679" spans="1:5" x14ac:dyDescent="0.35">
      <c r="A1679" t="s">
        <v>30</v>
      </c>
      <c r="B1679">
        <v>2011</v>
      </c>
      <c r="C1679" t="s">
        <v>12</v>
      </c>
      <c r="D1679" t="s">
        <v>13</v>
      </c>
      <c r="E1679">
        <v>13082.426368023906</v>
      </c>
    </row>
    <row r="1680" spans="1:5" x14ac:dyDescent="0.35">
      <c r="A1680" t="s">
        <v>30</v>
      </c>
      <c r="B1680">
        <v>2011</v>
      </c>
      <c r="C1680" t="s">
        <v>14</v>
      </c>
      <c r="D1680" t="s">
        <v>15</v>
      </c>
      <c r="E1680">
        <v>10.0649259874818</v>
      </c>
    </row>
    <row r="1681" spans="1:5" x14ac:dyDescent="0.35">
      <c r="A1681" t="s">
        <v>30</v>
      </c>
      <c r="B1681">
        <v>2011</v>
      </c>
      <c r="C1681" t="s">
        <v>16</v>
      </c>
      <c r="D1681" t="s">
        <v>17</v>
      </c>
      <c r="E1681">
        <v>25.6</v>
      </c>
    </row>
    <row r="1682" spans="1:5" x14ac:dyDescent="0.35">
      <c r="A1682" t="s">
        <v>30</v>
      </c>
      <c r="B1682">
        <v>2011</v>
      </c>
      <c r="C1682" t="s">
        <v>18</v>
      </c>
      <c r="D1682" t="s">
        <v>19</v>
      </c>
      <c r="E1682">
        <v>69.231999999999999</v>
      </c>
    </row>
    <row r="1683" spans="1:5" x14ac:dyDescent="0.35">
      <c r="A1683" t="s">
        <v>30</v>
      </c>
      <c r="B1683">
        <v>2011</v>
      </c>
      <c r="C1683" t="s">
        <v>20</v>
      </c>
      <c r="D1683" t="s">
        <v>21</v>
      </c>
      <c r="E1683">
        <v>91093059</v>
      </c>
    </row>
    <row r="1684" spans="1:5" x14ac:dyDescent="0.35">
      <c r="A1684" t="s">
        <v>30</v>
      </c>
      <c r="B1684">
        <v>2011</v>
      </c>
      <c r="C1684" t="s">
        <v>22</v>
      </c>
      <c r="D1684" t="s">
        <v>23</v>
      </c>
      <c r="E1684">
        <v>45.255634162351399</v>
      </c>
    </row>
    <row r="1685" spans="1:5" x14ac:dyDescent="0.35">
      <c r="A1685" t="s">
        <v>30</v>
      </c>
      <c r="B1685">
        <v>2012</v>
      </c>
      <c r="C1685" t="s">
        <v>6</v>
      </c>
      <c r="D1685" t="s">
        <v>7</v>
      </c>
      <c r="E1685">
        <v>99.7</v>
      </c>
    </row>
    <row r="1686" spans="1:5" x14ac:dyDescent="0.35">
      <c r="A1686" t="s">
        <v>30</v>
      </c>
      <c r="B1686">
        <v>2012</v>
      </c>
      <c r="C1686" t="s">
        <v>8</v>
      </c>
      <c r="D1686" t="s">
        <v>9</v>
      </c>
      <c r="E1686">
        <v>300070833530.76117</v>
      </c>
    </row>
    <row r="1687" spans="1:5" x14ac:dyDescent="0.35">
      <c r="A1687" t="s">
        <v>30</v>
      </c>
      <c r="B1687">
        <v>2012</v>
      </c>
      <c r="C1687" t="s">
        <v>10</v>
      </c>
      <c r="D1687" t="s">
        <v>11</v>
      </c>
      <c r="E1687">
        <v>2.2261997981848651</v>
      </c>
    </row>
    <row r="1688" spans="1:5" x14ac:dyDescent="0.35">
      <c r="A1688" t="s">
        <v>30</v>
      </c>
      <c r="B1688">
        <v>2012</v>
      </c>
      <c r="C1688" t="s">
        <v>12</v>
      </c>
      <c r="D1688" t="s">
        <v>13</v>
      </c>
      <c r="E1688">
        <v>13076.805239487572</v>
      </c>
    </row>
    <row r="1689" spans="1:5" x14ac:dyDescent="0.35">
      <c r="A1689" t="s">
        <v>30</v>
      </c>
      <c r="B1689">
        <v>2012</v>
      </c>
      <c r="C1689" t="s">
        <v>14</v>
      </c>
      <c r="D1689" t="s">
        <v>15</v>
      </c>
      <c r="E1689">
        <v>7.1117294334308276</v>
      </c>
    </row>
    <row r="1690" spans="1:5" x14ac:dyDescent="0.35">
      <c r="A1690" t="s">
        <v>30</v>
      </c>
      <c r="B1690">
        <v>2012</v>
      </c>
      <c r="C1690" t="s">
        <v>16</v>
      </c>
      <c r="D1690" t="s">
        <v>17</v>
      </c>
      <c r="E1690">
        <v>26.4</v>
      </c>
    </row>
    <row r="1691" spans="1:5" x14ac:dyDescent="0.35">
      <c r="A1691" t="s">
        <v>30</v>
      </c>
      <c r="B1691">
        <v>2012</v>
      </c>
      <c r="C1691" t="s">
        <v>18</v>
      </c>
      <c r="D1691" t="s">
        <v>19</v>
      </c>
      <c r="E1691">
        <v>69.463999999999999</v>
      </c>
    </row>
    <row r="1692" spans="1:5" x14ac:dyDescent="0.35">
      <c r="A1692" t="s">
        <v>30</v>
      </c>
      <c r="B1692">
        <v>2012</v>
      </c>
      <c r="C1692" t="s">
        <v>20</v>
      </c>
      <c r="D1692" t="s">
        <v>21</v>
      </c>
      <c r="E1692">
        <v>93161001</v>
      </c>
    </row>
    <row r="1693" spans="1:5" x14ac:dyDescent="0.35">
      <c r="A1693" t="s">
        <v>30</v>
      </c>
      <c r="B1693">
        <v>2012</v>
      </c>
      <c r="C1693" t="s">
        <v>22</v>
      </c>
      <c r="D1693" t="s">
        <v>23</v>
      </c>
      <c r="E1693">
        <v>40.711769272108441</v>
      </c>
    </row>
    <row r="1694" spans="1:5" x14ac:dyDescent="0.35">
      <c r="A1694" t="s">
        <v>30</v>
      </c>
      <c r="B1694">
        <v>2013</v>
      </c>
      <c r="C1694" t="s">
        <v>6</v>
      </c>
      <c r="D1694" t="s">
        <v>7</v>
      </c>
      <c r="E1694">
        <v>99.9</v>
      </c>
    </row>
    <row r="1695" spans="1:5" x14ac:dyDescent="0.35">
      <c r="A1695" t="s">
        <v>30</v>
      </c>
      <c r="B1695">
        <v>2013</v>
      </c>
      <c r="C1695" t="s">
        <v>8</v>
      </c>
      <c r="D1695" t="s">
        <v>9</v>
      </c>
      <c r="E1695">
        <v>306628779734.43213</v>
      </c>
    </row>
    <row r="1696" spans="1:5" x14ac:dyDescent="0.35">
      <c r="A1696" t="s">
        <v>30</v>
      </c>
      <c r="B1696">
        <v>2013</v>
      </c>
      <c r="C1696" t="s">
        <v>10</v>
      </c>
      <c r="D1696" t="s">
        <v>11</v>
      </c>
      <c r="E1696">
        <v>2.1854660536338599</v>
      </c>
    </row>
    <row r="1697" spans="1:5" x14ac:dyDescent="0.35">
      <c r="A1697" t="s">
        <v>30</v>
      </c>
      <c r="B1697">
        <v>2013</v>
      </c>
      <c r="C1697" t="s">
        <v>12</v>
      </c>
      <c r="D1697" t="s">
        <v>13</v>
      </c>
      <c r="E1697">
        <v>13058.074823823685</v>
      </c>
    </row>
    <row r="1698" spans="1:5" x14ac:dyDescent="0.35">
      <c r="A1698" t="s">
        <v>30</v>
      </c>
      <c r="B1698">
        <v>2013</v>
      </c>
      <c r="C1698" t="s">
        <v>14</v>
      </c>
      <c r="D1698" t="s">
        <v>15</v>
      </c>
      <c r="E1698">
        <v>9.4697198106492095</v>
      </c>
    </row>
    <row r="1699" spans="1:5" x14ac:dyDescent="0.35">
      <c r="A1699" t="s">
        <v>30</v>
      </c>
      <c r="B1699">
        <v>2013</v>
      </c>
      <c r="C1699" t="s">
        <v>16</v>
      </c>
      <c r="D1699" t="s">
        <v>17</v>
      </c>
      <c r="E1699">
        <v>29.4</v>
      </c>
    </row>
    <row r="1700" spans="1:5" x14ac:dyDescent="0.35">
      <c r="A1700" t="s">
        <v>30</v>
      </c>
      <c r="B1700">
        <v>2013</v>
      </c>
      <c r="C1700" t="s">
        <v>18</v>
      </c>
      <c r="D1700" t="s">
        <v>19</v>
      </c>
      <c r="E1700">
        <v>69.632000000000005</v>
      </c>
    </row>
    <row r="1701" spans="1:5" x14ac:dyDescent="0.35">
      <c r="A1701" t="s">
        <v>30</v>
      </c>
      <c r="B1701">
        <v>2013</v>
      </c>
      <c r="C1701" t="s">
        <v>20</v>
      </c>
      <c r="D1701" t="s">
        <v>21</v>
      </c>
      <c r="E1701">
        <v>95333553</v>
      </c>
    </row>
    <row r="1702" spans="1:5" x14ac:dyDescent="0.35">
      <c r="A1702" t="s">
        <v>30</v>
      </c>
      <c r="B1702">
        <v>2013</v>
      </c>
      <c r="C1702" t="s">
        <v>22</v>
      </c>
      <c r="D1702" t="s">
        <v>23</v>
      </c>
      <c r="E1702">
        <v>40.373038056331971</v>
      </c>
    </row>
    <row r="1703" spans="1:5" x14ac:dyDescent="0.35">
      <c r="A1703" t="s">
        <v>30</v>
      </c>
      <c r="B1703">
        <v>2014</v>
      </c>
      <c r="C1703" t="s">
        <v>6</v>
      </c>
      <c r="D1703" t="s">
        <v>7</v>
      </c>
      <c r="E1703">
        <v>99.8</v>
      </c>
    </row>
    <row r="1704" spans="1:5" x14ac:dyDescent="0.35">
      <c r="A1704" t="s">
        <v>30</v>
      </c>
      <c r="B1704">
        <v>2014</v>
      </c>
      <c r="C1704" t="s">
        <v>8</v>
      </c>
      <c r="D1704" t="s">
        <v>9</v>
      </c>
      <c r="E1704">
        <v>315569804751.82758</v>
      </c>
    </row>
    <row r="1705" spans="1:5" x14ac:dyDescent="0.35">
      <c r="A1705" t="s">
        <v>30</v>
      </c>
      <c r="B1705">
        <v>2014</v>
      </c>
      <c r="C1705" t="s">
        <v>10</v>
      </c>
      <c r="D1705" t="s">
        <v>11</v>
      </c>
      <c r="E1705">
        <v>2.9159118805283555</v>
      </c>
    </row>
    <row r="1706" spans="1:5" x14ac:dyDescent="0.35">
      <c r="A1706" t="s">
        <v>30</v>
      </c>
      <c r="B1706">
        <v>2014</v>
      </c>
      <c r="C1706" t="s">
        <v>12</v>
      </c>
      <c r="D1706" t="s">
        <v>13</v>
      </c>
      <c r="E1706">
        <v>13136.365629809923</v>
      </c>
    </row>
    <row r="1707" spans="1:5" x14ac:dyDescent="0.35">
      <c r="A1707" t="s">
        <v>30</v>
      </c>
      <c r="B1707">
        <v>2014</v>
      </c>
      <c r="C1707" t="s">
        <v>14</v>
      </c>
      <c r="D1707" t="s">
        <v>15</v>
      </c>
      <c r="E1707">
        <v>10.070215468748099</v>
      </c>
    </row>
    <row r="1708" spans="1:5" x14ac:dyDescent="0.35">
      <c r="A1708" t="s">
        <v>30</v>
      </c>
      <c r="B1708">
        <v>2014</v>
      </c>
      <c r="C1708" t="s">
        <v>16</v>
      </c>
      <c r="D1708" t="s">
        <v>17</v>
      </c>
      <c r="E1708">
        <v>33.894603911527497</v>
      </c>
    </row>
    <row r="1709" spans="1:5" x14ac:dyDescent="0.35">
      <c r="A1709" t="s">
        <v>30</v>
      </c>
      <c r="B1709">
        <v>2014</v>
      </c>
      <c r="C1709" t="s">
        <v>18</v>
      </c>
      <c r="D1709" t="s">
        <v>19</v>
      </c>
      <c r="E1709">
        <v>69.911000000000001</v>
      </c>
    </row>
    <row r="1710" spans="1:5" x14ac:dyDescent="0.35">
      <c r="A1710" t="s">
        <v>30</v>
      </c>
      <c r="B1710">
        <v>2014</v>
      </c>
      <c r="C1710" t="s">
        <v>20</v>
      </c>
      <c r="D1710" t="s">
        <v>21</v>
      </c>
      <c r="E1710">
        <v>97528654</v>
      </c>
    </row>
    <row r="1711" spans="1:5" x14ac:dyDescent="0.35">
      <c r="A1711" t="s">
        <v>30</v>
      </c>
      <c r="B1711">
        <v>2014</v>
      </c>
      <c r="C1711" t="s">
        <v>22</v>
      </c>
      <c r="D1711" t="s">
        <v>23</v>
      </c>
      <c r="E1711">
        <v>36.920187793427232</v>
      </c>
    </row>
    <row r="1712" spans="1:5" x14ac:dyDescent="0.35">
      <c r="A1712" t="s">
        <v>30</v>
      </c>
      <c r="B1712">
        <v>2015</v>
      </c>
      <c r="C1712" t="s">
        <v>6</v>
      </c>
      <c r="D1712" t="s">
        <v>7</v>
      </c>
      <c r="E1712">
        <v>99.3</v>
      </c>
    </row>
    <row r="1713" spans="1:5" x14ac:dyDescent="0.35">
      <c r="A1713" t="s">
        <v>30</v>
      </c>
      <c r="B1713">
        <v>2015</v>
      </c>
      <c r="C1713" t="s">
        <v>8</v>
      </c>
      <c r="D1713" t="s">
        <v>9</v>
      </c>
      <c r="E1713">
        <v>329366576819.40698</v>
      </c>
    </row>
    <row r="1714" spans="1:5" x14ac:dyDescent="0.35">
      <c r="A1714" t="s">
        <v>30</v>
      </c>
      <c r="B1714">
        <v>2015</v>
      </c>
      <c r="C1714" t="s">
        <v>10</v>
      </c>
      <c r="D1714" t="s">
        <v>11</v>
      </c>
      <c r="E1714">
        <v>4.3720190778168728</v>
      </c>
    </row>
    <row r="1715" spans="1:5" x14ac:dyDescent="0.35">
      <c r="A1715" t="s">
        <v>30</v>
      </c>
      <c r="B1715">
        <v>2015</v>
      </c>
      <c r="C1715" t="s">
        <v>12</v>
      </c>
      <c r="D1715" t="s">
        <v>13</v>
      </c>
      <c r="E1715">
        <v>13425.91195994919</v>
      </c>
    </row>
    <row r="1716" spans="1:5" x14ac:dyDescent="0.35">
      <c r="A1716" t="s">
        <v>30</v>
      </c>
      <c r="B1716">
        <v>2015</v>
      </c>
      <c r="C1716" t="s">
        <v>14</v>
      </c>
      <c r="D1716" t="s">
        <v>15</v>
      </c>
      <c r="E1716">
        <v>10.370490343517</v>
      </c>
    </row>
    <row r="1717" spans="1:5" x14ac:dyDescent="0.35">
      <c r="A1717" t="s">
        <v>30</v>
      </c>
      <c r="B1717">
        <v>2015</v>
      </c>
      <c r="C1717" t="s">
        <v>16</v>
      </c>
      <c r="D1717" t="s">
        <v>17</v>
      </c>
      <c r="E1717">
        <v>37.8193834276939</v>
      </c>
    </row>
    <row r="1718" spans="1:5" x14ac:dyDescent="0.35">
      <c r="A1718" t="s">
        <v>30</v>
      </c>
      <c r="B1718">
        <v>2015</v>
      </c>
      <c r="C1718" t="s">
        <v>18</v>
      </c>
      <c r="D1718" t="s">
        <v>19</v>
      </c>
      <c r="E1718">
        <v>70.135000000000005</v>
      </c>
    </row>
    <row r="1719" spans="1:5" x14ac:dyDescent="0.35">
      <c r="A1719" t="s">
        <v>30</v>
      </c>
      <c r="B1719">
        <v>2015</v>
      </c>
      <c r="C1719" t="s">
        <v>20</v>
      </c>
      <c r="D1719" t="s">
        <v>21</v>
      </c>
      <c r="E1719">
        <v>99597342</v>
      </c>
    </row>
    <row r="1720" spans="1:5" x14ac:dyDescent="0.35">
      <c r="A1720" t="s">
        <v>30</v>
      </c>
      <c r="B1720">
        <v>2015</v>
      </c>
      <c r="C1720" t="s">
        <v>22</v>
      </c>
      <c r="D1720" t="s">
        <v>23</v>
      </c>
      <c r="E1720">
        <v>34.84594296002291</v>
      </c>
    </row>
    <row r="1721" spans="1:5" x14ac:dyDescent="0.35">
      <c r="A1721" t="s">
        <v>30</v>
      </c>
      <c r="B1721">
        <v>2016</v>
      </c>
      <c r="C1721" t="s">
        <v>6</v>
      </c>
      <c r="D1721" t="s">
        <v>7</v>
      </c>
      <c r="E1721">
        <v>100</v>
      </c>
    </row>
    <row r="1722" spans="1:5" x14ac:dyDescent="0.35">
      <c r="A1722" t="s">
        <v>30</v>
      </c>
      <c r="B1722">
        <v>2016</v>
      </c>
      <c r="C1722" t="s">
        <v>8</v>
      </c>
      <c r="D1722" t="s">
        <v>9</v>
      </c>
      <c r="E1722">
        <v>343682967577.04199</v>
      </c>
    </row>
    <row r="1723" spans="1:5" x14ac:dyDescent="0.35">
      <c r="A1723" t="s">
        <v>30</v>
      </c>
      <c r="B1723">
        <v>2016</v>
      </c>
      <c r="C1723" t="s">
        <v>10</v>
      </c>
      <c r="D1723" t="s">
        <v>11</v>
      </c>
      <c r="E1723">
        <v>4.3466434560191374</v>
      </c>
    </row>
    <row r="1724" spans="1:5" x14ac:dyDescent="0.35">
      <c r="A1724" t="s">
        <v>30</v>
      </c>
      <c r="B1724">
        <v>2016</v>
      </c>
      <c r="C1724" t="s">
        <v>12</v>
      </c>
      <c r="D1724" t="s">
        <v>13</v>
      </c>
      <c r="E1724">
        <v>13727.320160081566</v>
      </c>
    </row>
    <row r="1725" spans="1:5" x14ac:dyDescent="0.35">
      <c r="A1725" t="s">
        <v>30</v>
      </c>
      <c r="B1725">
        <v>2016</v>
      </c>
      <c r="C1725" t="s">
        <v>14</v>
      </c>
      <c r="D1725" t="s">
        <v>15</v>
      </c>
      <c r="E1725">
        <v>13.81360621482898</v>
      </c>
    </row>
    <row r="1726" spans="1:5" x14ac:dyDescent="0.35">
      <c r="A1726" t="s">
        <v>30</v>
      </c>
      <c r="B1726">
        <v>2016</v>
      </c>
      <c r="C1726" t="s">
        <v>16</v>
      </c>
      <c r="D1726" t="s">
        <v>17</v>
      </c>
      <c r="E1726">
        <v>41.248067088577201</v>
      </c>
    </row>
    <row r="1727" spans="1:5" x14ac:dyDescent="0.35">
      <c r="A1727" t="s">
        <v>30</v>
      </c>
      <c r="B1727">
        <v>2016</v>
      </c>
      <c r="C1727" t="s">
        <v>18</v>
      </c>
      <c r="D1727" t="s">
        <v>19</v>
      </c>
      <c r="E1727">
        <v>70.436999999999998</v>
      </c>
    </row>
    <row r="1728" spans="1:5" x14ac:dyDescent="0.35">
      <c r="A1728" t="s">
        <v>30</v>
      </c>
      <c r="B1728">
        <v>2016</v>
      </c>
      <c r="C1728" t="s">
        <v>20</v>
      </c>
      <c r="D1728" t="s">
        <v>21</v>
      </c>
      <c r="E1728">
        <v>101644589</v>
      </c>
    </row>
    <row r="1729" spans="1:5" x14ac:dyDescent="0.35">
      <c r="A1729" t="s">
        <v>30</v>
      </c>
      <c r="B1729">
        <v>2016</v>
      </c>
      <c r="C1729" t="s">
        <v>22</v>
      </c>
      <c r="D1729" t="s">
        <v>23</v>
      </c>
      <c r="E1729">
        <v>30.246549051450504</v>
      </c>
    </row>
    <row r="1730" spans="1:5" x14ac:dyDescent="0.35">
      <c r="A1730" t="s">
        <v>30</v>
      </c>
      <c r="B1730">
        <v>2017</v>
      </c>
      <c r="C1730" t="s">
        <v>6</v>
      </c>
      <c r="D1730" t="s">
        <v>7</v>
      </c>
      <c r="E1730">
        <v>100</v>
      </c>
    </row>
    <row r="1731" spans="1:5" x14ac:dyDescent="0.35">
      <c r="A1731" t="s">
        <v>30</v>
      </c>
      <c r="B1731">
        <v>2017</v>
      </c>
      <c r="C1731" t="s">
        <v>8</v>
      </c>
      <c r="D1731" t="s">
        <v>9</v>
      </c>
      <c r="E1731">
        <v>358053111989.4754</v>
      </c>
    </row>
    <row r="1732" spans="1:5" x14ac:dyDescent="0.35">
      <c r="A1732" t="s">
        <v>30</v>
      </c>
      <c r="B1732">
        <v>2017</v>
      </c>
      <c r="C1732" t="s">
        <v>10</v>
      </c>
      <c r="D1732" t="s">
        <v>11</v>
      </c>
      <c r="E1732">
        <v>4.1812209996156184</v>
      </c>
    </row>
    <row r="1733" spans="1:5" x14ac:dyDescent="0.35">
      <c r="A1733" t="s">
        <v>30</v>
      </c>
      <c r="B1733">
        <v>2017</v>
      </c>
      <c r="C1733" t="s">
        <v>12</v>
      </c>
      <c r="D1733" t="s">
        <v>13</v>
      </c>
      <c r="E1733">
        <v>14018.36059344113</v>
      </c>
    </row>
    <row r="1734" spans="1:5" x14ac:dyDescent="0.35">
      <c r="A1734" t="s">
        <v>30</v>
      </c>
      <c r="B1734">
        <v>2017</v>
      </c>
      <c r="C1734" t="s">
        <v>14</v>
      </c>
      <c r="D1734" t="s">
        <v>15</v>
      </c>
      <c r="E1734">
        <v>29.506608394003869</v>
      </c>
    </row>
    <row r="1735" spans="1:5" x14ac:dyDescent="0.35">
      <c r="A1735" t="s">
        <v>30</v>
      </c>
      <c r="B1735">
        <v>2017</v>
      </c>
      <c r="C1735" t="s">
        <v>16</v>
      </c>
      <c r="D1735" t="s">
        <v>17</v>
      </c>
      <c r="E1735">
        <v>44.950204245285697</v>
      </c>
    </row>
    <row r="1736" spans="1:5" x14ac:dyDescent="0.35">
      <c r="A1736" t="s">
        <v>30</v>
      </c>
      <c r="B1736">
        <v>2017</v>
      </c>
      <c r="C1736" t="s">
        <v>18</v>
      </c>
      <c r="D1736" t="s">
        <v>19</v>
      </c>
      <c r="E1736">
        <v>70.709000000000003</v>
      </c>
    </row>
    <row r="1737" spans="1:5" x14ac:dyDescent="0.35">
      <c r="A1737" t="s">
        <v>30</v>
      </c>
      <c r="B1737">
        <v>2017</v>
      </c>
      <c r="C1737" t="s">
        <v>20</v>
      </c>
      <c r="D1737" t="s">
        <v>21</v>
      </c>
      <c r="E1737">
        <v>103696057</v>
      </c>
    </row>
    <row r="1738" spans="1:5" x14ac:dyDescent="0.35">
      <c r="A1738" t="s">
        <v>30</v>
      </c>
      <c r="B1738">
        <v>2017</v>
      </c>
      <c r="C1738" t="s">
        <v>22</v>
      </c>
      <c r="D1738" t="s">
        <v>23</v>
      </c>
      <c r="E1738">
        <v>42.832134358160786</v>
      </c>
    </row>
    <row r="1739" spans="1:5" x14ac:dyDescent="0.35">
      <c r="A1739" t="s">
        <v>30</v>
      </c>
      <c r="B1739">
        <v>2018</v>
      </c>
      <c r="C1739" t="s">
        <v>6</v>
      </c>
      <c r="D1739" t="s">
        <v>7</v>
      </c>
      <c r="E1739">
        <v>100</v>
      </c>
    </row>
    <row r="1740" spans="1:5" x14ac:dyDescent="0.35">
      <c r="A1740" t="s">
        <v>30</v>
      </c>
      <c r="B1740">
        <v>2018</v>
      </c>
      <c r="C1740" t="s">
        <v>8</v>
      </c>
      <c r="D1740" t="s">
        <v>9</v>
      </c>
      <c r="E1740">
        <v>377141312302.88416</v>
      </c>
    </row>
    <row r="1741" spans="1:5" x14ac:dyDescent="0.35">
      <c r="A1741" t="s">
        <v>30</v>
      </c>
      <c r="B1741">
        <v>2018</v>
      </c>
      <c r="C1741" t="s">
        <v>10</v>
      </c>
      <c r="D1741" t="s">
        <v>11</v>
      </c>
      <c r="E1741">
        <v>5.3311086188715535</v>
      </c>
    </row>
    <row r="1742" spans="1:5" x14ac:dyDescent="0.35">
      <c r="A1742" t="s">
        <v>30</v>
      </c>
      <c r="B1742">
        <v>2018</v>
      </c>
      <c r="C1742" t="s">
        <v>12</v>
      </c>
      <c r="D1742" t="s">
        <v>13</v>
      </c>
      <c r="E1742">
        <v>14488.209434026054</v>
      </c>
    </row>
    <row r="1743" spans="1:5" x14ac:dyDescent="0.35">
      <c r="A1743" t="s">
        <v>30</v>
      </c>
      <c r="B1743">
        <v>2018</v>
      </c>
      <c r="C1743" t="s">
        <v>14</v>
      </c>
      <c r="D1743" t="s">
        <v>15</v>
      </c>
      <c r="E1743">
        <v>14.401465780742161</v>
      </c>
    </row>
    <row r="1744" spans="1:5" x14ac:dyDescent="0.35">
      <c r="A1744" t="s">
        <v>30</v>
      </c>
      <c r="B1744">
        <v>2018</v>
      </c>
      <c r="C1744" t="s">
        <v>16</v>
      </c>
      <c r="D1744" t="s">
        <v>17</v>
      </c>
      <c r="E1744">
        <v>46.924336767920003</v>
      </c>
    </row>
    <row r="1745" spans="1:5" x14ac:dyDescent="0.35">
      <c r="A1745" t="s">
        <v>30</v>
      </c>
      <c r="B1745">
        <v>2018</v>
      </c>
      <c r="C1745" t="s">
        <v>18</v>
      </c>
      <c r="D1745" t="s">
        <v>19</v>
      </c>
      <c r="E1745">
        <v>70.974000000000004</v>
      </c>
    </row>
    <row r="1746" spans="1:5" x14ac:dyDescent="0.35">
      <c r="A1746" t="s">
        <v>30</v>
      </c>
      <c r="B1746">
        <v>2018</v>
      </c>
      <c r="C1746" t="s">
        <v>20</v>
      </c>
      <c r="D1746" t="s">
        <v>21</v>
      </c>
      <c r="E1746">
        <v>105682094</v>
      </c>
    </row>
    <row r="1747" spans="1:5" x14ac:dyDescent="0.35">
      <c r="A1747" t="s">
        <v>30</v>
      </c>
      <c r="B1747">
        <v>2018</v>
      </c>
      <c r="C1747" t="s">
        <v>22</v>
      </c>
      <c r="D1747" t="s">
        <v>23</v>
      </c>
      <c r="E1747">
        <v>45.911019673395906</v>
      </c>
    </row>
    <row r="1748" spans="1:5" x14ac:dyDescent="0.35">
      <c r="A1748" t="s">
        <v>30</v>
      </c>
      <c r="B1748">
        <v>2019</v>
      </c>
      <c r="C1748" t="s">
        <v>6</v>
      </c>
      <c r="D1748" t="s">
        <v>7</v>
      </c>
      <c r="E1748">
        <v>100</v>
      </c>
    </row>
    <row r="1749" spans="1:5" x14ac:dyDescent="0.35">
      <c r="A1749" t="s">
        <v>30</v>
      </c>
      <c r="B1749">
        <v>2019</v>
      </c>
      <c r="C1749" t="s">
        <v>8</v>
      </c>
      <c r="D1749" t="s">
        <v>9</v>
      </c>
      <c r="E1749">
        <v>398080548970.53595</v>
      </c>
    </row>
    <row r="1750" spans="1:5" x14ac:dyDescent="0.35">
      <c r="A1750" t="s">
        <v>30</v>
      </c>
      <c r="B1750">
        <v>2019</v>
      </c>
      <c r="C1750" t="s">
        <v>10</v>
      </c>
      <c r="D1750" t="s">
        <v>11</v>
      </c>
      <c r="E1750">
        <v>5.5520930708422185</v>
      </c>
    </row>
    <row r="1751" spans="1:5" x14ac:dyDescent="0.35">
      <c r="A1751" t="s">
        <v>30</v>
      </c>
      <c r="B1751">
        <v>2019</v>
      </c>
      <c r="C1751" t="s">
        <v>12</v>
      </c>
      <c r="D1751" t="s">
        <v>13</v>
      </c>
      <c r="E1751">
        <v>15026.568243683027</v>
      </c>
    </row>
    <row r="1752" spans="1:5" x14ac:dyDescent="0.35">
      <c r="A1752" t="s">
        <v>30</v>
      </c>
      <c r="B1752">
        <v>2019</v>
      </c>
      <c r="C1752" t="s">
        <v>14</v>
      </c>
      <c r="D1752" t="s">
        <v>15</v>
      </c>
      <c r="E1752">
        <v>9.1527995932480373</v>
      </c>
    </row>
    <row r="1753" spans="1:5" x14ac:dyDescent="0.35">
      <c r="A1753" t="s">
        <v>30</v>
      </c>
      <c r="B1753">
        <v>2019</v>
      </c>
      <c r="C1753" t="s">
        <v>16</v>
      </c>
      <c r="D1753" t="s">
        <v>17</v>
      </c>
      <c r="E1753">
        <v>57.282866399019497</v>
      </c>
    </row>
    <row r="1754" spans="1:5" x14ac:dyDescent="0.35">
      <c r="A1754" t="s">
        <v>30</v>
      </c>
      <c r="B1754">
        <v>2019</v>
      </c>
      <c r="C1754" t="s">
        <v>18</v>
      </c>
      <c r="D1754" t="s">
        <v>19</v>
      </c>
      <c r="E1754">
        <v>71.212999999999994</v>
      </c>
    </row>
    <row r="1755" spans="1:5" x14ac:dyDescent="0.35">
      <c r="A1755" t="s">
        <v>30</v>
      </c>
      <c r="B1755">
        <v>2019</v>
      </c>
      <c r="C1755" t="s">
        <v>20</v>
      </c>
      <c r="D1755" t="s">
        <v>21</v>
      </c>
      <c r="E1755">
        <v>107553158</v>
      </c>
    </row>
    <row r="1756" spans="1:5" x14ac:dyDescent="0.35">
      <c r="A1756" t="s">
        <v>30</v>
      </c>
      <c r="B1756">
        <v>2019</v>
      </c>
      <c r="C1756" t="s">
        <v>22</v>
      </c>
      <c r="D1756" t="s">
        <v>23</v>
      </c>
      <c r="E1756">
        <v>41.124017155110792</v>
      </c>
    </row>
    <row r="1757" spans="1:5" x14ac:dyDescent="0.35">
      <c r="A1757" t="s">
        <v>30</v>
      </c>
      <c r="B1757">
        <v>2020</v>
      </c>
      <c r="C1757" t="s">
        <v>6</v>
      </c>
      <c r="D1757" t="s">
        <v>7</v>
      </c>
      <c r="E1757">
        <v>100</v>
      </c>
    </row>
    <row r="1758" spans="1:5" x14ac:dyDescent="0.35">
      <c r="A1758" t="s">
        <v>30</v>
      </c>
      <c r="B1758">
        <v>2020</v>
      </c>
      <c r="C1758" t="s">
        <v>8</v>
      </c>
      <c r="D1758" t="s">
        <v>9</v>
      </c>
      <c r="E1758">
        <v>412213064650.3139</v>
      </c>
    </row>
    <row r="1759" spans="1:5" x14ac:dyDescent="0.35">
      <c r="A1759" t="s">
        <v>30</v>
      </c>
      <c r="B1759">
        <v>2020</v>
      </c>
      <c r="C1759" t="s">
        <v>10</v>
      </c>
      <c r="D1759" t="s">
        <v>11</v>
      </c>
      <c r="E1759">
        <v>3.5501648388311509</v>
      </c>
    </row>
    <row r="1760" spans="1:5" x14ac:dyDescent="0.35">
      <c r="A1760" t="s">
        <v>30</v>
      </c>
      <c r="B1760">
        <v>2020</v>
      </c>
      <c r="C1760" t="s">
        <v>12</v>
      </c>
      <c r="D1760" t="s">
        <v>13</v>
      </c>
      <c r="E1760">
        <v>15309.235988183531</v>
      </c>
    </row>
    <row r="1761" spans="1:5" x14ac:dyDescent="0.35">
      <c r="A1761" t="s">
        <v>30</v>
      </c>
      <c r="B1761">
        <v>2020</v>
      </c>
      <c r="C1761" t="s">
        <v>14</v>
      </c>
      <c r="D1761" t="s">
        <v>15</v>
      </c>
      <c r="E1761">
        <v>5.0449328897753878</v>
      </c>
    </row>
    <row r="1762" spans="1:5" x14ac:dyDescent="0.35">
      <c r="A1762" t="s">
        <v>30</v>
      </c>
      <c r="B1762">
        <v>2020</v>
      </c>
      <c r="C1762" t="s">
        <v>16</v>
      </c>
      <c r="D1762" t="s">
        <v>17</v>
      </c>
      <c r="E1762">
        <v>71.914200960000002</v>
      </c>
    </row>
    <row r="1763" spans="1:5" x14ac:dyDescent="0.35">
      <c r="A1763" t="s">
        <v>30</v>
      </c>
      <c r="B1763">
        <v>2020</v>
      </c>
      <c r="C1763" t="s">
        <v>18</v>
      </c>
      <c r="D1763" t="s">
        <v>19</v>
      </c>
      <c r="E1763">
        <v>69.790000000000006</v>
      </c>
    </row>
    <row r="1764" spans="1:5" x14ac:dyDescent="0.35">
      <c r="A1764" t="s">
        <v>30</v>
      </c>
      <c r="B1764">
        <v>2020</v>
      </c>
      <c r="C1764" t="s">
        <v>20</v>
      </c>
      <c r="D1764" t="s">
        <v>21</v>
      </c>
      <c r="E1764">
        <v>109315124</v>
      </c>
    </row>
    <row r="1765" spans="1:5" x14ac:dyDescent="0.35">
      <c r="A1765" t="s">
        <v>30</v>
      </c>
      <c r="B1765">
        <v>2020</v>
      </c>
      <c r="C1765" t="s">
        <v>22</v>
      </c>
      <c r="D1765" t="s">
        <v>23</v>
      </c>
      <c r="E1765">
        <v>32.126255566752263</v>
      </c>
    </row>
    <row r="1766" spans="1:5" x14ac:dyDescent="0.35">
      <c r="A1766" t="s">
        <v>30</v>
      </c>
      <c r="B1766">
        <v>2021</v>
      </c>
      <c r="C1766" t="s">
        <v>6</v>
      </c>
      <c r="D1766" t="s">
        <v>7</v>
      </c>
      <c r="E1766">
        <v>100</v>
      </c>
    </row>
    <row r="1767" spans="1:5" x14ac:dyDescent="0.35">
      <c r="A1767" t="s">
        <v>30</v>
      </c>
      <c r="B1767">
        <v>2021</v>
      </c>
      <c r="C1767" t="s">
        <v>8</v>
      </c>
      <c r="D1767" t="s">
        <v>9</v>
      </c>
      <c r="E1767">
        <v>425777537422.89398</v>
      </c>
    </row>
    <row r="1768" spans="1:5" x14ac:dyDescent="0.35">
      <c r="A1768" t="s">
        <v>30</v>
      </c>
      <c r="B1768">
        <v>2021</v>
      </c>
      <c r="C1768" t="s">
        <v>10</v>
      </c>
      <c r="D1768" t="s">
        <v>11</v>
      </c>
      <c r="E1768">
        <v>3.2906460119324521</v>
      </c>
    </row>
    <row r="1769" spans="1:5" x14ac:dyDescent="0.35">
      <c r="A1769" t="s">
        <v>30</v>
      </c>
      <c r="B1769">
        <v>2021</v>
      </c>
      <c r="C1769" t="s">
        <v>12</v>
      </c>
      <c r="D1769" t="s">
        <v>13</v>
      </c>
      <c r="E1769">
        <v>15579.016086155119</v>
      </c>
    </row>
    <row r="1770" spans="1:5" x14ac:dyDescent="0.35">
      <c r="A1770" t="s">
        <v>30</v>
      </c>
      <c r="B1770">
        <v>2021</v>
      </c>
      <c r="C1770" t="s">
        <v>14</v>
      </c>
      <c r="D1770" t="s">
        <v>15</v>
      </c>
      <c r="E1770">
        <v>5.2140494051304254</v>
      </c>
    </row>
    <row r="1771" spans="1:5" x14ac:dyDescent="0.35">
      <c r="A1771" t="s">
        <v>30</v>
      </c>
      <c r="B1771">
        <v>2021</v>
      </c>
      <c r="C1771" t="s">
        <v>16</v>
      </c>
      <c r="D1771" t="s">
        <v>17</v>
      </c>
      <c r="E1771">
        <v>72.055999760000006</v>
      </c>
    </row>
    <row r="1772" spans="1:5" x14ac:dyDescent="0.35">
      <c r="A1772" t="s">
        <v>30</v>
      </c>
      <c r="B1772">
        <v>2021</v>
      </c>
      <c r="C1772" t="s">
        <v>18</v>
      </c>
      <c r="D1772" t="s">
        <v>19</v>
      </c>
      <c r="E1772">
        <v>68.975999999999999</v>
      </c>
    </row>
    <row r="1773" spans="1:5" x14ac:dyDescent="0.35">
      <c r="A1773" t="s">
        <v>30</v>
      </c>
      <c r="B1773">
        <v>2021</v>
      </c>
      <c r="C1773" t="s">
        <v>20</v>
      </c>
      <c r="D1773" t="s">
        <v>21</v>
      </c>
      <c r="E1773">
        <v>110957008</v>
      </c>
    </row>
    <row r="1774" spans="1:5" x14ac:dyDescent="0.35">
      <c r="A1774" t="s">
        <v>30</v>
      </c>
      <c r="B1774">
        <v>2021</v>
      </c>
      <c r="C1774" t="s">
        <v>22</v>
      </c>
      <c r="D1774" t="s">
        <v>23</v>
      </c>
      <c r="E1774">
        <v>29.856973480812233</v>
      </c>
    </row>
    <row r="1775" spans="1:5" x14ac:dyDescent="0.35">
      <c r="A1775" t="s">
        <v>30</v>
      </c>
      <c r="B1775">
        <v>2022</v>
      </c>
      <c r="C1775" t="s">
        <v>6</v>
      </c>
      <c r="D1775" t="s">
        <v>7</v>
      </c>
      <c r="E1775">
        <v>100</v>
      </c>
    </row>
    <row r="1776" spans="1:5" x14ac:dyDescent="0.35">
      <c r="A1776" t="s">
        <v>30</v>
      </c>
      <c r="B1776">
        <v>2022</v>
      </c>
      <c r="C1776" t="s">
        <v>8</v>
      </c>
      <c r="D1776" t="s">
        <v>9</v>
      </c>
      <c r="E1776">
        <v>453827104224.85895</v>
      </c>
    </row>
    <row r="1777" spans="1:5" x14ac:dyDescent="0.35">
      <c r="A1777" t="s">
        <v>30</v>
      </c>
      <c r="B1777">
        <v>2022</v>
      </c>
      <c r="C1777" t="s">
        <v>10</v>
      </c>
      <c r="D1777" t="s">
        <v>11</v>
      </c>
      <c r="E1777">
        <v>6.5878456087046686</v>
      </c>
    </row>
    <row r="1778" spans="1:5" x14ac:dyDescent="0.35">
      <c r="A1778" t="s">
        <v>30</v>
      </c>
      <c r="B1778">
        <v>2022</v>
      </c>
      <c r="C1778" t="s">
        <v>12</v>
      </c>
      <c r="D1778" t="s">
        <v>13</v>
      </c>
      <c r="E1778">
        <v>16360.390775011048</v>
      </c>
    </row>
    <row r="1779" spans="1:5" x14ac:dyDescent="0.35">
      <c r="A1779" t="s">
        <v>30</v>
      </c>
      <c r="B1779">
        <v>2022</v>
      </c>
      <c r="C1779" t="s">
        <v>14</v>
      </c>
      <c r="D1779" t="s">
        <v>15</v>
      </c>
      <c r="E1779">
        <v>13.895660977517791</v>
      </c>
    </row>
    <row r="1780" spans="1:5" x14ac:dyDescent="0.35">
      <c r="A1780" t="s">
        <v>30</v>
      </c>
      <c r="B1780">
        <v>2022</v>
      </c>
      <c r="C1780" t="s">
        <v>16</v>
      </c>
      <c r="D1780" t="s">
        <v>17</v>
      </c>
      <c r="E1780">
        <v>72.198065560000003</v>
      </c>
    </row>
    <row r="1781" spans="1:5" x14ac:dyDescent="0.35">
      <c r="A1781" t="s">
        <v>30</v>
      </c>
      <c r="B1781">
        <v>2022</v>
      </c>
      <c r="C1781" t="s">
        <v>18</v>
      </c>
      <c r="D1781" t="s">
        <v>19</v>
      </c>
      <c r="E1781">
        <v>71.010000000000005</v>
      </c>
    </row>
    <row r="1782" spans="1:5" x14ac:dyDescent="0.35">
      <c r="A1782" t="s">
        <v>30</v>
      </c>
      <c r="B1782">
        <v>2022</v>
      </c>
      <c r="C1782" t="s">
        <v>20</v>
      </c>
      <c r="D1782" t="s">
        <v>21</v>
      </c>
      <c r="E1782">
        <v>112618250</v>
      </c>
    </row>
    <row r="1783" spans="1:5" x14ac:dyDescent="0.35">
      <c r="A1783" t="s">
        <v>30</v>
      </c>
      <c r="B1783">
        <v>2022</v>
      </c>
      <c r="C1783" t="s">
        <v>22</v>
      </c>
      <c r="D1783" t="s">
        <v>23</v>
      </c>
      <c r="E1783">
        <v>36.98310487727128</v>
      </c>
    </row>
    <row r="1784" spans="1:5" x14ac:dyDescent="0.35">
      <c r="A1784" t="s">
        <v>30</v>
      </c>
      <c r="B1784">
        <v>2023</v>
      </c>
      <c r="C1784" t="s">
        <v>6</v>
      </c>
      <c r="D1784" t="s">
        <v>7</v>
      </c>
      <c r="E1784">
        <v>100</v>
      </c>
    </row>
    <row r="1785" spans="1:5" x14ac:dyDescent="0.35">
      <c r="A1785" t="s">
        <v>30</v>
      </c>
      <c r="B1785">
        <v>2023</v>
      </c>
      <c r="C1785" t="s">
        <v>8</v>
      </c>
      <c r="D1785" t="s">
        <v>9</v>
      </c>
      <c r="E1785">
        <v>470892276432.17938</v>
      </c>
    </row>
    <row r="1786" spans="1:5" x14ac:dyDescent="0.35">
      <c r="A1786" t="s">
        <v>30</v>
      </c>
      <c r="B1786">
        <v>2023</v>
      </c>
      <c r="C1786" t="s">
        <v>10</v>
      </c>
      <c r="D1786" t="s">
        <v>11</v>
      </c>
      <c r="E1786">
        <v>3.7602805227924705</v>
      </c>
    </row>
    <row r="1787" spans="1:5" x14ac:dyDescent="0.35">
      <c r="A1787" t="s">
        <v>30</v>
      </c>
      <c r="B1787">
        <v>2023</v>
      </c>
      <c r="C1787" t="s">
        <v>12</v>
      </c>
      <c r="D1787" t="s">
        <v>13</v>
      </c>
      <c r="E1787">
        <v>16691.387399196188</v>
      </c>
    </row>
    <row r="1788" spans="1:5" x14ac:dyDescent="0.35">
      <c r="A1788" t="s">
        <v>30</v>
      </c>
      <c r="B1788">
        <v>2023</v>
      </c>
      <c r="C1788" t="s">
        <v>14</v>
      </c>
      <c r="D1788" t="s">
        <v>15</v>
      </c>
      <c r="E1788">
        <v>33.88477631155461</v>
      </c>
    </row>
    <row r="1789" spans="1:5" x14ac:dyDescent="0.35">
      <c r="A1789" t="s">
        <v>30</v>
      </c>
      <c r="B1789">
        <v>2023</v>
      </c>
      <c r="C1789" t="s">
        <v>16</v>
      </c>
      <c r="D1789" t="s">
        <v>17</v>
      </c>
      <c r="E1789">
        <v>74.011901859999995</v>
      </c>
    </row>
    <row r="1790" spans="1:5" x14ac:dyDescent="0.35">
      <c r="A1790" t="s">
        <v>30</v>
      </c>
      <c r="B1790">
        <v>2023</v>
      </c>
      <c r="C1790" t="s">
        <v>18</v>
      </c>
      <c r="D1790" t="s">
        <v>19</v>
      </c>
      <c r="E1790">
        <v>71.632999999999996</v>
      </c>
    </row>
    <row r="1791" spans="1:5" x14ac:dyDescent="0.35">
      <c r="A1791" t="s">
        <v>30</v>
      </c>
      <c r="B1791">
        <v>2023</v>
      </c>
      <c r="C1791" t="s">
        <v>20</v>
      </c>
      <c r="D1791" t="s">
        <v>21</v>
      </c>
      <c r="E1791">
        <v>114535772</v>
      </c>
    </row>
    <row r="1792" spans="1:5" x14ac:dyDescent="0.35">
      <c r="A1792" t="s">
        <v>30</v>
      </c>
      <c r="B1792">
        <v>2023</v>
      </c>
      <c r="C1792" t="s">
        <v>22</v>
      </c>
      <c r="D1792" t="s">
        <v>23</v>
      </c>
      <c r="E1792">
        <v>40.450400772003071</v>
      </c>
    </row>
    <row r="1793" spans="1:5" x14ac:dyDescent="0.35">
      <c r="A1793" t="s">
        <v>30</v>
      </c>
      <c r="B1793">
        <v>2024</v>
      </c>
      <c r="C1793" t="s">
        <v>6</v>
      </c>
      <c r="D1793" t="s">
        <v>7</v>
      </c>
      <c r="E1793">
        <v>100</v>
      </c>
    </row>
    <row r="1794" spans="1:5" x14ac:dyDescent="0.35">
      <c r="A1794" t="s">
        <v>30</v>
      </c>
      <c r="B1794">
        <v>2024</v>
      </c>
      <c r="C1794" t="s">
        <v>8</v>
      </c>
      <c r="D1794" t="s">
        <v>9</v>
      </c>
      <c r="E1794">
        <v>482189779212.90228</v>
      </c>
    </row>
    <row r="1795" spans="1:5" x14ac:dyDescent="0.35">
      <c r="A1795" t="s">
        <v>30</v>
      </c>
      <c r="B1795">
        <v>2024</v>
      </c>
      <c r="C1795" t="s">
        <v>10</v>
      </c>
      <c r="D1795" t="s">
        <v>11</v>
      </c>
      <c r="E1795">
        <v>2.3991692678251013</v>
      </c>
    </row>
    <row r="1796" spans="1:5" x14ac:dyDescent="0.35">
      <c r="A1796" t="s">
        <v>30</v>
      </c>
      <c r="B1796">
        <v>2024</v>
      </c>
      <c r="C1796" t="s">
        <v>12</v>
      </c>
      <c r="D1796" t="s">
        <v>13</v>
      </c>
      <c r="E1796">
        <v>16798.151577837994</v>
      </c>
    </row>
    <row r="1797" spans="1:5" x14ac:dyDescent="0.35">
      <c r="A1797" t="s">
        <v>30</v>
      </c>
      <c r="B1797">
        <v>2024</v>
      </c>
      <c r="C1797" t="s">
        <v>14</v>
      </c>
      <c r="D1797" t="s">
        <v>15</v>
      </c>
      <c r="E1797">
        <v>28.270589932208271</v>
      </c>
    </row>
    <row r="1798" spans="1:5" x14ac:dyDescent="0.35">
      <c r="A1798" t="s">
        <v>30</v>
      </c>
      <c r="B1798">
        <v>2024</v>
      </c>
      <c r="C1798" t="s">
        <v>16</v>
      </c>
      <c r="D1798" t="s">
        <v>17</v>
      </c>
      <c r="E1798">
        <v>74.648399350000005</v>
      </c>
    </row>
    <row r="1799" spans="1:5" x14ac:dyDescent="0.35">
      <c r="A1799" t="s">
        <v>30</v>
      </c>
      <c r="B1799">
        <v>2024</v>
      </c>
      <c r="C1799" t="s">
        <v>18</v>
      </c>
      <c r="D1799" t="s">
        <v>19</v>
      </c>
      <c r="E1799">
        <v>71.805999999999997</v>
      </c>
    </row>
    <row r="1800" spans="1:5" x14ac:dyDescent="0.35">
      <c r="A1800" t="s">
        <v>30</v>
      </c>
      <c r="B1800">
        <v>2024</v>
      </c>
      <c r="C1800" t="s">
        <v>20</v>
      </c>
      <c r="D1800" t="s">
        <v>21</v>
      </c>
      <c r="E1800">
        <v>116538258</v>
      </c>
    </row>
    <row r="1801" spans="1:5" x14ac:dyDescent="0.35">
      <c r="A1801" t="s">
        <v>30</v>
      </c>
      <c r="B1801">
        <v>2024</v>
      </c>
      <c r="C1801" t="s">
        <v>22</v>
      </c>
      <c r="D1801" t="s">
        <v>23</v>
      </c>
      <c r="E1801">
        <v>39.60075208737333</v>
      </c>
    </row>
    <row r="1802" spans="1:5" x14ac:dyDescent="0.35">
      <c r="A1802" t="s">
        <v>31</v>
      </c>
      <c r="B1802">
        <v>2000</v>
      </c>
      <c r="C1802" t="s">
        <v>6</v>
      </c>
      <c r="D1802" t="s">
        <v>7</v>
      </c>
      <c r="E1802">
        <v>100</v>
      </c>
    </row>
    <row r="1803" spans="1:5" x14ac:dyDescent="0.35">
      <c r="A1803" t="s">
        <v>31</v>
      </c>
      <c r="B1803">
        <v>2000</v>
      </c>
      <c r="C1803" t="s">
        <v>8</v>
      </c>
      <c r="D1803" t="s">
        <v>9</v>
      </c>
      <c r="E1803">
        <v>977964704474.03113</v>
      </c>
    </row>
    <row r="1804" spans="1:5" x14ac:dyDescent="0.35">
      <c r="A1804" t="s">
        <v>31</v>
      </c>
      <c r="B1804">
        <v>2000</v>
      </c>
      <c r="C1804" t="s">
        <v>10</v>
      </c>
      <c r="D1804" t="s">
        <v>11</v>
      </c>
      <c r="E1804">
        <v>5.2006412555394235</v>
      </c>
    </row>
    <row r="1805" spans="1:5" x14ac:dyDescent="0.35">
      <c r="A1805" t="s">
        <v>31</v>
      </c>
      <c r="B1805">
        <v>2000</v>
      </c>
      <c r="C1805" t="s">
        <v>12</v>
      </c>
      <c r="D1805" t="s">
        <v>13</v>
      </c>
      <c r="E1805">
        <v>39945.897129817829</v>
      </c>
    </row>
    <row r="1806" spans="1:5" x14ac:dyDescent="0.35">
      <c r="A1806" t="s">
        <v>31</v>
      </c>
      <c r="B1806">
        <v>2000</v>
      </c>
      <c r="C1806" t="s">
        <v>14</v>
      </c>
      <c r="D1806" t="s">
        <v>15</v>
      </c>
      <c r="E1806">
        <v>3.4335156341876409</v>
      </c>
    </row>
    <row r="1807" spans="1:5" x14ac:dyDescent="0.35">
      <c r="A1807" t="s">
        <v>31</v>
      </c>
      <c r="B1807">
        <v>2000</v>
      </c>
      <c r="C1807" t="s">
        <v>16</v>
      </c>
      <c r="D1807" t="s">
        <v>17</v>
      </c>
      <c r="E1807">
        <v>13.624960808989901</v>
      </c>
    </row>
    <row r="1808" spans="1:5" x14ac:dyDescent="0.35">
      <c r="A1808" t="s">
        <v>31</v>
      </c>
      <c r="B1808">
        <v>2000</v>
      </c>
      <c r="C1808" t="s">
        <v>18</v>
      </c>
      <c r="D1808" t="s">
        <v>19</v>
      </c>
      <c r="E1808">
        <v>78.965853658536588</v>
      </c>
    </row>
    <row r="1809" spans="1:5" x14ac:dyDescent="0.35">
      <c r="A1809" t="s">
        <v>31</v>
      </c>
      <c r="B1809">
        <v>2000</v>
      </c>
      <c r="C1809" t="s">
        <v>20</v>
      </c>
      <c r="D1809" t="s">
        <v>21</v>
      </c>
      <c r="E1809">
        <v>40567864</v>
      </c>
    </row>
    <row r="1810" spans="1:5" x14ac:dyDescent="0.35">
      <c r="A1810" t="s">
        <v>31</v>
      </c>
      <c r="B1810">
        <v>2000</v>
      </c>
      <c r="C1810" t="s">
        <v>22</v>
      </c>
      <c r="D1810" t="s">
        <v>23</v>
      </c>
      <c r="E1810">
        <v>60.121624104921636</v>
      </c>
    </row>
    <row r="1811" spans="1:5" x14ac:dyDescent="0.35">
      <c r="A1811" t="s">
        <v>31</v>
      </c>
      <c r="B1811">
        <v>2001</v>
      </c>
      <c r="C1811" t="s">
        <v>6</v>
      </c>
      <c r="D1811" t="s">
        <v>7</v>
      </c>
      <c r="E1811">
        <v>100</v>
      </c>
    </row>
    <row r="1812" spans="1:5" x14ac:dyDescent="0.35">
      <c r="A1812" t="s">
        <v>31</v>
      </c>
      <c r="B1812">
        <v>2001</v>
      </c>
      <c r="C1812" t="s">
        <v>8</v>
      </c>
      <c r="D1812" t="s">
        <v>9</v>
      </c>
      <c r="E1812">
        <v>1016292009754.1249</v>
      </c>
    </row>
    <row r="1813" spans="1:5" x14ac:dyDescent="0.35">
      <c r="A1813" t="s">
        <v>31</v>
      </c>
      <c r="B1813">
        <v>2001</v>
      </c>
      <c r="C1813" t="s">
        <v>10</v>
      </c>
      <c r="D1813" t="s">
        <v>11</v>
      </c>
      <c r="E1813">
        <v>3.9190888080881052</v>
      </c>
    </row>
    <row r="1814" spans="1:5" x14ac:dyDescent="0.35">
      <c r="A1814" t="s">
        <v>31</v>
      </c>
      <c r="B1814">
        <v>2001</v>
      </c>
      <c r="C1814" t="s">
        <v>12</v>
      </c>
      <c r="D1814" t="s">
        <v>13</v>
      </c>
      <c r="E1814">
        <v>41224.292405739317</v>
      </c>
    </row>
    <row r="1815" spans="1:5" x14ac:dyDescent="0.35">
      <c r="A1815" t="s">
        <v>31</v>
      </c>
      <c r="B1815">
        <v>2001</v>
      </c>
      <c r="C1815" t="s">
        <v>14</v>
      </c>
      <c r="D1815" t="s">
        <v>15</v>
      </c>
      <c r="E1815">
        <v>3.5898341333811739</v>
      </c>
    </row>
    <row r="1816" spans="1:5" x14ac:dyDescent="0.35">
      <c r="A1816" t="s">
        <v>31</v>
      </c>
      <c r="B1816">
        <v>2001</v>
      </c>
      <c r="C1816" t="s">
        <v>16</v>
      </c>
      <c r="D1816" t="s">
        <v>17</v>
      </c>
      <c r="E1816">
        <v>18.148722690293202</v>
      </c>
    </row>
    <row r="1817" spans="1:5" x14ac:dyDescent="0.35">
      <c r="A1817" t="s">
        <v>31</v>
      </c>
      <c r="B1817">
        <v>2001</v>
      </c>
      <c r="C1817" t="s">
        <v>18</v>
      </c>
      <c r="D1817" t="s">
        <v>19</v>
      </c>
      <c r="E1817">
        <v>79.368292682926835</v>
      </c>
    </row>
    <row r="1818" spans="1:5" x14ac:dyDescent="0.35">
      <c r="A1818" t="s">
        <v>31</v>
      </c>
      <c r="B1818">
        <v>2001</v>
      </c>
      <c r="C1818" t="s">
        <v>20</v>
      </c>
      <c r="D1818" t="s">
        <v>21</v>
      </c>
      <c r="E1818">
        <v>40850412</v>
      </c>
    </row>
    <row r="1819" spans="1:5" x14ac:dyDescent="0.35">
      <c r="A1819" t="s">
        <v>31</v>
      </c>
      <c r="B1819">
        <v>2001</v>
      </c>
      <c r="C1819" t="s">
        <v>22</v>
      </c>
      <c r="D1819" t="s">
        <v>23</v>
      </c>
      <c r="E1819">
        <v>58.013889562570085</v>
      </c>
    </row>
    <row r="1820" spans="1:5" x14ac:dyDescent="0.35">
      <c r="A1820" t="s">
        <v>31</v>
      </c>
      <c r="B1820">
        <v>2002</v>
      </c>
      <c r="C1820" t="s">
        <v>6</v>
      </c>
      <c r="D1820" t="s">
        <v>7</v>
      </c>
      <c r="E1820">
        <v>100</v>
      </c>
    </row>
    <row r="1821" spans="1:5" x14ac:dyDescent="0.35">
      <c r="A1821" t="s">
        <v>31</v>
      </c>
      <c r="B1821">
        <v>2002</v>
      </c>
      <c r="C1821" t="s">
        <v>8</v>
      </c>
      <c r="D1821" t="s">
        <v>9</v>
      </c>
      <c r="E1821">
        <v>1044295490089.6656</v>
      </c>
    </row>
    <row r="1822" spans="1:5" x14ac:dyDescent="0.35">
      <c r="A1822" t="s">
        <v>31</v>
      </c>
      <c r="B1822">
        <v>2002</v>
      </c>
      <c r="C1822" t="s">
        <v>10</v>
      </c>
      <c r="D1822" t="s">
        <v>11</v>
      </c>
      <c r="E1822">
        <v>2.7554561156409818</v>
      </c>
    </row>
    <row r="1823" spans="1:5" x14ac:dyDescent="0.35">
      <c r="A1823" t="s">
        <v>31</v>
      </c>
      <c r="B1823">
        <v>2002</v>
      </c>
      <c r="C1823" t="s">
        <v>12</v>
      </c>
      <c r="D1823" t="s">
        <v>13</v>
      </c>
      <c r="E1823">
        <v>41766.037818879064</v>
      </c>
    </row>
    <row r="1824" spans="1:5" x14ac:dyDescent="0.35">
      <c r="A1824" t="s">
        <v>31</v>
      </c>
      <c r="B1824">
        <v>2002</v>
      </c>
      <c r="C1824" t="s">
        <v>14</v>
      </c>
      <c r="D1824" t="s">
        <v>15</v>
      </c>
      <c r="E1824">
        <v>3.065656859022114</v>
      </c>
    </row>
    <row r="1825" spans="1:5" x14ac:dyDescent="0.35">
      <c r="A1825" t="s">
        <v>31</v>
      </c>
      <c r="B1825">
        <v>2002</v>
      </c>
      <c r="C1825" t="s">
        <v>16</v>
      </c>
      <c r="D1825" t="s">
        <v>17</v>
      </c>
      <c r="E1825">
        <v>20.39</v>
      </c>
    </row>
    <row r="1826" spans="1:5" x14ac:dyDescent="0.35">
      <c r="A1826" t="s">
        <v>31</v>
      </c>
      <c r="B1826">
        <v>2002</v>
      </c>
      <c r="C1826" t="s">
        <v>18</v>
      </c>
      <c r="D1826" t="s">
        <v>19</v>
      </c>
      <c r="E1826">
        <v>79.568292682926838</v>
      </c>
    </row>
    <row r="1827" spans="1:5" x14ac:dyDescent="0.35">
      <c r="A1827" t="s">
        <v>31</v>
      </c>
      <c r="B1827">
        <v>2002</v>
      </c>
      <c r="C1827" t="s">
        <v>20</v>
      </c>
      <c r="D1827" t="s">
        <v>21</v>
      </c>
      <c r="E1827">
        <v>41431558</v>
      </c>
    </row>
    <row r="1828" spans="1:5" x14ac:dyDescent="0.35">
      <c r="A1828" t="s">
        <v>31</v>
      </c>
      <c r="B1828">
        <v>2002</v>
      </c>
      <c r="C1828" t="s">
        <v>22</v>
      </c>
      <c r="D1828" t="s">
        <v>23</v>
      </c>
      <c r="E1828">
        <v>55.102141530975899</v>
      </c>
    </row>
    <row r="1829" spans="1:5" x14ac:dyDescent="0.35">
      <c r="A1829" t="s">
        <v>31</v>
      </c>
      <c r="B1829">
        <v>2003</v>
      </c>
      <c r="C1829" t="s">
        <v>6</v>
      </c>
      <c r="D1829" t="s">
        <v>7</v>
      </c>
      <c r="E1829">
        <v>100</v>
      </c>
    </row>
    <row r="1830" spans="1:5" x14ac:dyDescent="0.35">
      <c r="A1830" t="s">
        <v>31</v>
      </c>
      <c r="B1830">
        <v>2003</v>
      </c>
      <c r="C1830" t="s">
        <v>8</v>
      </c>
      <c r="D1830" t="s">
        <v>9</v>
      </c>
      <c r="E1830">
        <v>1074990358774.1377</v>
      </c>
    </row>
    <row r="1831" spans="1:5" x14ac:dyDescent="0.35">
      <c r="A1831" t="s">
        <v>31</v>
      </c>
      <c r="B1831">
        <v>2003</v>
      </c>
      <c r="C1831" t="s">
        <v>10</v>
      </c>
      <c r="D1831" t="s">
        <v>11</v>
      </c>
      <c r="E1831">
        <v>2.9392895953075993</v>
      </c>
    </row>
    <row r="1832" spans="1:5" x14ac:dyDescent="0.35">
      <c r="A1832" t="s">
        <v>31</v>
      </c>
      <c r="B1832">
        <v>2003</v>
      </c>
      <c r="C1832" t="s">
        <v>12</v>
      </c>
      <c r="D1832" t="s">
        <v>13</v>
      </c>
      <c r="E1832">
        <v>42223.130174522026</v>
      </c>
    </row>
    <row r="1833" spans="1:5" x14ac:dyDescent="0.35">
      <c r="A1833" t="s">
        <v>31</v>
      </c>
      <c r="B1833">
        <v>2003</v>
      </c>
      <c r="C1833" t="s">
        <v>14</v>
      </c>
      <c r="D1833" t="s">
        <v>15</v>
      </c>
      <c r="E1833">
        <v>3.0388883939666149</v>
      </c>
    </row>
    <row r="1834" spans="1:5" x14ac:dyDescent="0.35">
      <c r="A1834" t="s">
        <v>31</v>
      </c>
      <c r="B1834">
        <v>2003</v>
      </c>
      <c r="C1834" t="s">
        <v>16</v>
      </c>
      <c r="D1834" t="s">
        <v>17</v>
      </c>
      <c r="E1834">
        <v>39.93</v>
      </c>
    </row>
    <row r="1835" spans="1:5" x14ac:dyDescent="0.35">
      <c r="A1835" t="s">
        <v>31</v>
      </c>
      <c r="B1835">
        <v>2003</v>
      </c>
      <c r="C1835" t="s">
        <v>18</v>
      </c>
      <c r="D1835" t="s">
        <v>19</v>
      </c>
      <c r="E1835">
        <v>79.61951219512197</v>
      </c>
    </row>
    <row r="1836" spans="1:5" x14ac:dyDescent="0.35">
      <c r="A1836" t="s">
        <v>31</v>
      </c>
      <c r="B1836">
        <v>2003</v>
      </c>
      <c r="C1836" t="s">
        <v>20</v>
      </c>
      <c r="D1836" t="s">
        <v>21</v>
      </c>
      <c r="E1836">
        <v>42187645</v>
      </c>
    </row>
    <row r="1837" spans="1:5" x14ac:dyDescent="0.35">
      <c r="A1837" t="s">
        <v>31</v>
      </c>
      <c r="B1837">
        <v>2003</v>
      </c>
      <c r="C1837" t="s">
        <v>22</v>
      </c>
      <c r="D1837" t="s">
        <v>23</v>
      </c>
      <c r="E1837">
        <v>53.435789720225792</v>
      </c>
    </row>
    <row r="1838" spans="1:5" x14ac:dyDescent="0.35">
      <c r="A1838" t="s">
        <v>31</v>
      </c>
      <c r="B1838">
        <v>2004</v>
      </c>
      <c r="C1838" t="s">
        <v>6</v>
      </c>
      <c r="D1838" t="s">
        <v>7</v>
      </c>
      <c r="E1838">
        <v>100</v>
      </c>
    </row>
    <row r="1839" spans="1:5" x14ac:dyDescent="0.35">
      <c r="A1839" t="s">
        <v>31</v>
      </c>
      <c r="B1839">
        <v>2004</v>
      </c>
      <c r="C1839" t="s">
        <v>8</v>
      </c>
      <c r="D1839" t="s">
        <v>9</v>
      </c>
      <c r="E1839">
        <v>1108471271904.2212</v>
      </c>
    </row>
    <row r="1840" spans="1:5" x14ac:dyDescent="0.35">
      <c r="A1840" t="s">
        <v>31</v>
      </c>
      <c r="B1840">
        <v>2004</v>
      </c>
      <c r="C1840" t="s">
        <v>10</v>
      </c>
      <c r="D1840" t="s">
        <v>11</v>
      </c>
      <c r="E1840">
        <v>3.1145314799160957</v>
      </c>
    </row>
    <row r="1841" spans="1:5" x14ac:dyDescent="0.35">
      <c r="A1841" t="s">
        <v>31</v>
      </c>
      <c r="B1841">
        <v>2004</v>
      </c>
      <c r="C1841" t="s">
        <v>12</v>
      </c>
      <c r="D1841" t="s">
        <v>13</v>
      </c>
      <c r="E1841">
        <v>42793.390232600563</v>
      </c>
    </row>
    <row r="1842" spans="1:5" x14ac:dyDescent="0.35">
      <c r="A1842" t="s">
        <v>31</v>
      </c>
      <c r="B1842">
        <v>2004</v>
      </c>
      <c r="C1842" t="s">
        <v>14</v>
      </c>
      <c r="D1842" t="s">
        <v>15</v>
      </c>
      <c r="E1842">
        <v>3.039248810909235</v>
      </c>
    </row>
    <row r="1843" spans="1:5" x14ac:dyDescent="0.35">
      <c r="A1843" t="s">
        <v>31</v>
      </c>
      <c r="B1843">
        <v>2004</v>
      </c>
      <c r="C1843" t="s">
        <v>16</v>
      </c>
      <c r="D1843" t="s">
        <v>17</v>
      </c>
      <c r="E1843">
        <v>44.01</v>
      </c>
    </row>
    <row r="1844" spans="1:5" x14ac:dyDescent="0.35">
      <c r="A1844" t="s">
        <v>31</v>
      </c>
      <c r="B1844">
        <v>2004</v>
      </c>
      <c r="C1844" t="s">
        <v>18</v>
      </c>
      <c r="D1844" t="s">
        <v>19</v>
      </c>
      <c r="E1844">
        <v>79.870731707317091</v>
      </c>
    </row>
    <row r="1845" spans="1:5" x14ac:dyDescent="0.35">
      <c r="A1845" t="s">
        <v>31</v>
      </c>
      <c r="B1845">
        <v>2004</v>
      </c>
      <c r="C1845" t="s">
        <v>20</v>
      </c>
      <c r="D1845" t="s">
        <v>21</v>
      </c>
      <c r="E1845">
        <v>42921895</v>
      </c>
    </row>
    <row r="1846" spans="1:5" x14ac:dyDescent="0.35">
      <c r="A1846" t="s">
        <v>31</v>
      </c>
      <c r="B1846">
        <v>2004</v>
      </c>
      <c r="C1846" t="s">
        <v>22</v>
      </c>
      <c r="D1846" t="s">
        <v>23</v>
      </c>
      <c r="E1846">
        <v>54.479518265607361</v>
      </c>
    </row>
    <row r="1847" spans="1:5" x14ac:dyDescent="0.35">
      <c r="A1847" t="s">
        <v>31</v>
      </c>
      <c r="B1847">
        <v>2005</v>
      </c>
      <c r="C1847" t="s">
        <v>6</v>
      </c>
      <c r="D1847" t="s">
        <v>7</v>
      </c>
      <c r="E1847">
        <v>100</v>
      </c>
    </row>
    <row r="1848" spans="1:5" x14ac:dyDescent="0.35">
      <c r="A1848" t="s">
        <v>31</v>
      </c>
      <c r="B1848">
        <v>2005</v>
      </c>
      <c r="C1848" t="s">
        <v>8</v>
      </c>
      <c r="D1848" t="s">
        <v>9</v>
      </c>
      <c r="E1848">
        <v>1147835587310.1633</v>
      </c>
    </row>
    <row r="1849" spans="1:5" x14ac:dyDescent="0.35">
      <c r="A1849" t="s">
        <v>31</v>
      </c>
      <c r="B1849">
        <v>2005</v>
      </c>
      <c r="C1849" t="s">
        <v>10</v>
      </c>
      <c r="D1849" t="s">
        <v>11</v>
      </c>
      <c r="E1849">
        <v>3.5512255846124958</v>
      </c>
    </row>
    <row r="1850" spans="1:5" x14ac:dyDescent="0.35">
      <c r="A1850" t="s">
        <v>31</v>
      </c>
      <c r="B1850">
        <v>2005</v>
      </c>
      <c r="C1850" t="s">
        <v>12</v>
      </c>
      <c r="D1850" t="s">
        <v>13</v>
      </c>
      <c r="E1850">
        <v>43570.765257403269</v>
      </c>
    </row>
    <row r="1851" spans="1:5" x14ac:dyDescent="0.35">
      <c r="A1851" t="s">
        <v>31</v>
      </c>
      <c r="B1851">
        <v>2005</v>
      </c>
      <c r="C1851" t="s">
        <v>14</v>
      </c>
      <c r="D1851" t="s">
        <v>15</v>
      </c>
      <c r="E1851">
        <v>3.3688140975038339</v>
      </c>
    </row>
    <row r="1852" spans="1:5" x14ac:dyDescent="0.35">
      <c r="A1852" t="s">
        <v>31</v>
      </c>
      <c r="B1852">
        <v>2005</v>
      </c>
      <c r="C1852" t="s">
        <v>16</v>
      </c>
      <c r="D1852" t="s">
        <v>17</v>
      </c>
      <c r="E1852">
        <v>47.88</v>
      </c>
    </row>
    <row r="1853" spans="1:5" x14ac:dyDescent="0.35">
      <c r="A1853" t="s">
        <v>31</v>
      </c>
      <c r="B1853">
        <v>2005</v>
      </c>
      <c r="C1853" t="s">
        <v>18</v>
      </c>
      <c r="D1853" t="s">
        <v>19</v>
      </c>
      <c r="E1853">
        <v>80.170731707317088</v>
      </c>
    </row>
    <row r="1854" spans="1:5" x14ac:dyDescent="0.35">
      <c r="A1854" t="s">
        <v>31</v>
      </c>
      <c r="B1854">
        <v>2005</v>
      </c>
      <c r="C1854" t="s">
        <v>20</v>
      </c>
      <c r="D1854" t="s">
        <v>21</v>
      </c>
      <c r="E1854">
        <v>43653155</v>
      </c>
    </row>
    <row r="1855" spans="1:5" x14ac:dyDescent="0.35">
      <c r="A1855" t="s">
        <v>31</v>
      </c>
      <c r="B1855">
        <v>2005</v>
      </c>
      <c r="C1855" t="s">
        <v>22</v>
      </c>
      <c r="D1855" t="s">
        <v>23</v>
      </c>
      <c r="E1855">
        <v>54.69916670437722</v>
      </c>
    </row>
    <row r="1856" spans="1:5" x14ac:dyDescent="0.35">
      <c r="A1856" t="s">
        <v>31</v>
      </c>
      <c r="B1856">
        <v>2006</v>
      </c>
      <c r="C1856" t="s">
        <v>6</v>
      </c>
      <c r="D1856" t="s">
        <v>7</v>
      </c>
      <c r="E1856">
        <v>100</v>
      </c>
    </row>
    <row r="1857" spans="1:5" x14ac:dyDescent="0.35">
      <c r="A1857" t="s">
        <v>31</v>
      </c>
      <c r="B1857">
        <v>2006</v>
      </c>
      <c r="C1857" t="s">
        <v>8</v>
      </c>
      <c r="D1857" t="s">
        <v>9</v>
      </c>
      <c r="E1857">
        <v>1194247574981.1267</v>
      </c>
    </row>
    <row r="1858" spans="1:5" x14ac:dyDescent="0.35">
      <c r="A1858" t="s">
        <v>31</v>
      </c>
      <c r="B1858">
        <v>2006</v>
      </c>
      <c r="C1858" t="s">
        <v>10</v>
      </c>
      <c r="D1858" t="s">
        <v>11</v>
      </c>
      <c r="E1858">
        <v>4.0434351560509896</v>
      </c>
    </row>
    <row r="1859" spans="1:5" x14ac:dyDescent="0.35">
      <c r="A1859" t="s">
        <v>31</v>
      </c>
      <c r="B1859">
        <v>2006</v>
      </c>
      <c r="C1859" t="s">
        <v>12</v>
      </c>
      <c r="D1859" t="s">
        <v>13</v>
      </c>
      <c r="E1859">
        <v>44572.681545993066</v>
      </c>
    </row>
    <row r="1860" spans="1:5" x14ac:dyDescent="0.35">
      <c r="A1860" t="s">
        <v>31</v>
      </c>
      <c r="B1860">
        <v>2006</v>
      </c>
      <c r="C1860" t="s">
        <v>14</v>
      </c>
      <c r="D1860" t="s">
        <v>15</v>
      </c>
      <c r="E1860">
        <v>3.5155757683212272</v>
      </c>
    </row>
    <row r="1861" spans="1:5" x14ac:dyDescent="0.35">
      <c r="A1861" t="s">
        <v>31</v>
      </c>
      <c r="B1861">
        <v>2006</v>
      </c>
      <c r="C1861" t="s">
        <v>16</v>
      </c>
      <c r="D1861" t="s">
        <v>17</v>
      </c>
      <c r="E1861">
        <v>50.37</v>
      </c>
    </row>
    <row r="1862" spans="1:5" x14ac:dyDescent="0.35">
      <c r="A1862" t="s">
        <v>31</v>
      </c>
      <c r="B1862">
        <v>2006</v>
      </c>
      <c r="C1862" t="s">
        <v>18</v>
      </c>
      <c r="D1862" t="s">
        <v>19</v>
      </c>
      <c r="E1862">
        <v>80.821951219512201</v>
      </c>
    </row>
    <row r="1863" spans="1:5" x14ac:dyDescent="0.35">
      <c r="A1863" t="s">
        <v>31</v>
      </c>
      <c r="B1863">
        <v>2006</v>
      </c>
      <c r="C1863" t="s">
        <v>20</v>
      </c>
      <c r="D1863" t="s">
        <v>21</v>
      </c>
      <c r="E1863">
        <v>44397319</v>
      </c>
    </row>
    <row r="1864" spans="1:5" x14ac:dyDescent="0.35">
      <c r="A1864" t="s">
        <v>31</v>
      </c>
      <c r="B1864">
        <v>2006</v>
      </c>
      <c r="C1864" t="s">
        <v>22</v>
      </c>
      <c r="D1864" t="s">
        <v>23</v>
      </c>
      <c r="E1864">
        <v>56.083926382321572</v>
      </c>
    </row>
    <row r="1865" spans="1:5" x14ac:dyDescent="0.35">
      <c r="A1865" t="s">
        <v>31</v>
      </c>
      <c r="B1865">
        <v>2007</v>
      </c>
      <c r="C1865" t="s">
        <v>6</v>
      </c>
      <c r="D1865" t="s">
        <v>7</v>
      </c>
      <c r="E1865">
        <v>100</v>
      </c>
    </row>
    <row r="1866" spans="1:5" x14ac:dyDescent="0.35">
      <c r="A1866" t="s">
        <v>31</v>
      </c>
      <c r="B1866">
        <v>2007</v>
      </c>
      <c r="C1866" t="s">
        <v>8</v>
      </c>
      <c r="D1866" t="s">
        <v>9</v>
      </c>
      <c r="E1866">
        <v>1236446314615.4277</v>
      </c>
    </row>
    <row r="1867" spans="1:5" x14ac:dyDescent="0.35">
      <c r="A1867" t="s">
        <v>31</v>
      </c>
      <c r="B1867">
        <v>2007</v>
      </c>
      <c r="C1867" t="s">
        <v>10</v>
      </c>
      <c r="D1867" t="s">
        <v>11</v>
      </c>
      <c r="E1867">
        <v>3.5335001316597214</v>
      </c>
    </row>
    <row r="1868" spans="1:5" x14ac:dyDescent="0.35">
      <c r="A1868" t="s">
        <v>31</v>
      </c>
      <c r="B1868">
        <v>2007</v>
      </c>
      <c r="C1868" t="s">
        <v>12</v>
      </c>
      <c r="D1868" t="s">
        <v>13</v>
      </c>
      <c r="E1868">
        <v>45301.284341637445</v>
      </c>
    </row>
    <row r="1869" spans="1:5" x14ac:dyDescent="0.35">
      <c r="A1869" t="s">
        <v>31</v>
      </c>
      <c r="B1869">
        <v>2007</v>
      </c>
      <c r="C1869" t="s">
        <v>14</v>
      </c>
      <c r="D1869" t="s">
        <v>15</v>
      </c>
      <c r="E1869">
        <v>2.7867974580495019</v>
      </c>
    </row>
    <row r="1870" spans="1:5" x14ac:dyDescent="0.35">
      <c r="A1870" t="s">
        <v>31</v>
      </c>
      <c r="B1870">
        <v>2007</v>
      </c>
      <c r="C1870" t="s">
        <v>16</v>
      </c>
      <c r="D1870" t="s">
        <v>17</v>
      </c>
      <c r="E1870">
        <v>55.11</v>
      </c>
    </row>
    <row r="1871" spans="1:5" x14ac:dyDescent="0.35">
      <c r="A1871" t="s">
        <v>31</v>
      </c>
      <c r="B1871">
        <v>2007</v>
      </c>
      <c r="C1871" t="s">
        <v>18</v>
      </c>
      <c r="D1871" t="s">
        <v>19</v>
      </c>
      <c r="E1871">
        <v>80.873170731707319</v>
      </c>
    </row>
    <row r="1872" spans="1:5" x14ac:dyDescent="0.35">
      <c r="A1872" t="s">
        <v>31</v>
      </c>
      <c r="B1872">
        <v>2007</v>
      </c>
      <c r="C1872" t="s">
        <v>20</v>
      </c>
      <c r="D1872" t="s">
        <v>21</v>
      </c>
      <c r="E1872">
        <v>45226803</v>
      </c>
    </row>
    <row r="1873" spans="1:5" x14ac:dyDescent="0.35">
      <c r="A1873" t="s">
        <v>31</v>
      </c>
      <c r="B1873">
        <v>2007</v>
      </c>
      <c r="C1873" t="s">
        <v>22</v>
      </c>
      <c r="D1873" t="s">
        <v>23</v>
      </c>
      <c r="E1873">
        <v>57.626948765754626</v>
      </c>
    </row>
    <row r="1874" spans="1:5" x14ac:dyDescent="0.35">
      <c r="A1874" t="s">
        <v>31</v>
      </c>
      <c r="B1874">
        <v>2008</v>
      </c>
      <c r="C1874" t="s">
        <v>6</v>
      </c>
      <c r="D1874" t="s">
        <v>7</v>
      </c>
      <c r="E1874">
        <v>100</v>
      </c>
    </row>
    <row r="1875" spans="1:5" x14ac:dyDescent="0.35">
      <c r="A1875" t="s">
        <v>31</v>
      </c>
      <c r="B1875">
        <v>2008</v>
      </c>
      <c r="C1875" t="s">
        <v>8</v>
      </c>
      <c r="D1875" t="s">
        <v>9</v>
      </c>
      <c r="E1875">
        <v>1245931907237.1599</v>
      </c>
    </row>
    <row r="1876" spans="1:5" x14ac:dyDescent="0.35">
      <c r="A1876" t="s">
        <v>31</v>
      </c>
      <c r="B1876">
        <v>2008</v>
      </c>
      <c r="C1876" t="s">
        <v>10</v>
      </c>
      <c r="D1876" t="s">
        <v>11</v>
      </c>
      <c r="E1876">
        <v>0.76716574829069373</v>
      </c>
    </row>
    <row r="1877" spans="1:5" x14ac:dyDescent="0.35">
      <c r="A1877" t="s">
        <v>31</v>
      </c>
      <c r="B1877">
        <v>2008</v>
      </c>
      <c r="C1877" t="s">
        <v>12</v>
      </c>
      <c r="D1877" t="s">
        <v>13</v>
      </c>
      <c r="E1877">
        <v>44926.348951812033</v>
      </c>
    </row>
    <row r="1878" spans="1:5" x14ac:dyDescent="0.35">
      <c r="A1878" t="s">
        <v>31</v>
      </c>
      <c r="B1878">
        <v>2008</v>
      </c>
      <c r="C1878" t="s">
        <v>14</v>
      </c>
      <c r="D1878" t="s">
        <v>15</v>
      </c>
      <c r="E1878">
        <v>4.075343359573405</v>
      </c>
    </row>
    <row r="1879" spans="1:5" x14ac:dyDescent="0.35">
      <c r="A1879" t="s">
        <v>31</v>
      </c>
      <c r="B1879">
        <v>2008</v>
      </c>
      <c r="C1879" t="s">
        <v>16</v>
      </c>
      <c r="D1879" t="s">
        <v>17</v>
      </c>
      <c r="E1879">
        <v>59.6</v>
      </c>
    </row>
    <row r="1880" spans="1:5" x14ac:dyDescent="0.35">
      <c r="A1880" t="s">
        <v>31</v>
      </c>
      <c r="B1880">
        <v>2008</v>
      </c>
      <c r="C1880" t="s">
        <v>18</v>
      </c>
      <c r="D1880" t="s">
        <v>19</v>
      </c>
      <c r="E1880">
        <v>81.175609756097572</v>
      </c>
    </row>
    <row r="1881" spans="1:5" x14ac:dyDescent="0.35">
      <c r="A1881" t="s">
        <v>31</v>
      </c>
      <c r="B1881">
        <v>2008</v>
      </c>
      <c r="C1881" t="s">
        <v>20</v>
      </c>
      <c r="D1881" t="s">
        <v>21</v>
      </c>
      <c r="E1881">
        <v>45954106</v>
      </c>
    </row>
    <row r="1882" spans="1:5" x14ac:dyDescent="0.35">
      <c r="A1882" t="s">
        <v>31</v>
      </c>
      <c r="B1882">
        <v>2008</v>
      </c>
      <c r="C1882" t="s">
        <v>22</v>
      </c>
      <c r="D1882" t="s">
        <v>23</v>
      </c>
      <c r="E1882">
        <v>55.828131517252288</v>
      </c>
    </row>
    <row r="1883" spans="1:5" x14ac:dyDescent="0.35">
      <c r="A1883" t="s">
        <v>31</v>
      </c>
      <c r="B1883">
        <v>2009</v>
      </c>
      <c r="C1883" t="s">
        <v>6</v>
      </c>
      <c r="D1883" t="s">
        <v>7</v>
      </c>
      <c r="E1883">
        <v>100</v>
      </c>
    </row>
    <row r="1884" spans="1:5" x14ac:dyDescent="0.35">
      <c r="A1884" t="s">
        <v>31</v>
      </c>
      <c r="B1884">
        <v>2009</v>
      </c>
      <c r="C1884" t="s">
        <v>8</v>
      </c>
      <c r="D1884" t="s">
        <v>9</v>
      </c>
      <c r="E1884">
        <v>1198983535018.3438</v>
      </c>
    </row>
    <row r="1885" spans="1:5" x14ac:dyDescent="0.35">
      <c r="A1885" t="s">
        <v>31</v>
      </c>
      <c r="B1885">
        <v>2009</v>
      </c>
      <c r="C1885" t="s">
        <v>10</v>
      </c>
      <c r="D1885" t="s">
        <v>11</v>
      </c>
      <c r="E1885">
        <v>-3.7681330694005339</v>
      </c>
    </row>
    <row r="1886" spans="1:5" x14ac:dyDescent="0.35">
      <c r="A1886" t="s">
        <v>31</v>
      </c>
      <c r="B1886">
        <v>2009</v>
      </c>
      <c r="C1886" t="s">
        <v>12</v>
      </c>
      <c r="D1886" t="s">
        <v>13</v>
      </c>
      <c r="E1886">
        <v>42852.220888453987</v>
      </c>
    </row>
    <row r="1887" spans="1:5" x14ac:dyDescent="0.35">
      <c r="A1887" t="s">
        <v>31</v>
      </c>
      <c r="B1887">
        <v>2009</v>
      </c>
      <c r="C1887" t="s">
        <v>14</v>
      </c>
      <c r="D1887" t="s">
        <v>15</v>
      </c>
      <c r="E1887">
        <v>-0.2878130835352406</v>
      </c>
    </row>
    <row r="1888" spans="1:5" x14ac:dyDescent="0.35">
      <c r="A1888" t="s">
        <v>31</v>
      </c>
      <c r="B1888">
        <v>2009</v>
      </c>
      <c r="C1888" t="s">
        <v>16</v>
      </c>
      <c r="D1888" t="s">
        <v>17</v>
      </c>
      <c r="E1888">
        <v>62.4</v>
      </c>
    </row>
    <row r="1889" spans="1:5" x14ac:dyDescent="0.35">
      <c r="A1889" t="s">
        <v>31</v>
      </c>
      <c r="B1889">
        <v>2009</v>
      </c>
      <c r="C1889" t="s">
        <v>18</v>
      </c>
      <c r="D1889" t="s">
        <v>19</v>
      </c>
      <c r="E1889">
        <v>81.475609756097555</v>
      </c>
    </row>
    <row r="1890" spans="1:5" x14ac:dyDescent="0.35">
      <c r="A1890" t="s">
        <v>31</v>
      </c>
      <c r="B1890">
        <v>2009</v>
      </c>
      <c r="C1890" t="s">
        <v>20</v>
      </c>
      <c r="D1890" t="s">
        <v>21</v>
      </c>
      <c r="E1890">
        <v>46362946</v>
      </c>
    </row>
    <row r="1891" spans="1:5" x14ac:dyDescent="0.35">
      <c r="A1891" t="s">
        <v>31</v>
      </c>
      <c r="B1891">
        <v>2009</v>
      </c>
      <c r="C1891" t="s">
        <v>22</v>
      </c>
      <c r="D1891" t="s">
        <v>23</v>
      </c>
      <c r="E1891">
        <v>46.836689997110874</v>
      </c>
    </row>
    <row r="1892" spans="1:5" x14ac:dyDescent="0.35">
      <c r="A1892" t="s">
        <v>31</v>
      </c>
      <c r="B1892">
        <v>2010</v>
      </c>
      <c r="C1892" t="s">
        <v>6</v>
      </c>
      <c r="D1892" t="s">
        <v>7</v>
      </c>
      <c r="E1892">
        <v>100</v>
      </c>
    </row>
    <row r="1893" spans="1:5" x14ac:dyDescent="0.35">
      <c r="A1893" t="s">
        <v>31</v>
      </c>
      <c r="B1893">
        <v>2010</v>
      </c>
      <c r="C1893" t="s">
        <v>8</v>
      </c>
      <c r="D1893" t="s">
        <v>9</v>
      </c>
      <c r="E1893">
        <v>1200112046037.6494</v>
      </c>
    </row>
    <row r="1894" spans="1:5" x14ac:dyDescent="0.35">
      <c r="A1894" t="s">
        <v>31</v>
      </c>
      <c r="B1894">
        <v>2010</v>
      </c>
      <c r="C1894" t="s">
        <v>10</v>
      </c>
      <c r="D1894" t="s">
        <v>11</v>
      </c>
      <c r="E1894">
        <v>9.4122311636951395E-2</v>
      </c>
    </row>
    <row r="1895" spans="1:5" x14ac:dyDescent="0.35">
      <c r="A1895" t="s">
        <v>31</v>
      </c>
      <c r="B1895">
        <v>2010</v>
      </c>
      <c r="C1895" t="s">
        <v>12</v>
      </c>
      <c r="D1895" t="s">
        <v>13</v>
      </c>
      <c r="E1895">
        <v>42695.527418993253</v>
      </c>
    </row>
    <row r="1896" spans="1:5" x14ac:dyDescent="0.35">
      <c r="A1896" t="s">
        <v>31</v>
      </c>
      <c r="B1896">
        <v>2010</v>
      </c>
      <c r="C1896" t="s">
        <v>14</v>
      </c>
      <c r="D1896" t="s">
        <v>15</v>
      </c>
      <c r="E1896">
        <v>1.7998645772876889</v>
      </c>
    </row>
    <row r="1897" spans="1:5" x14ac:dyDescent="0.35">
      <c r="A1897" t="s">
        <v>31</v>
      </c>
      <c r="B1897">
        <v>2010</v>
      </c>
      <c r="C1897" t="s">
        <v>16</v>
      </c>
      <c r="D1897" t="s">
        <v>17</v>
      </c>
      <c r="E1897">
        <v>65.8</v>
      </c>
    </row>
    <row r="1898" spans="1:5" x14ac:dyDescent="0.35">
      <c r="A1898" t="s">
        <v>31</v>
      </c>
      <c r="B1898">
        <v>2010</v>
      </c>
      <c r="C1898" t="s">
        <v>18</v>
      </c>
      <c r="D1898" t="s">
        <v>19</v>
      </c>
      <c r="E1898">
        <v>81.626829268292695</v>
      </c>
    </row>
    <row r="1899" spans="1:5" x14ac:dyDescent="0.35">
      <c r="A1899" t="s">
        <v>31</v>
      </c>
      <c r="B1899">
        <v>2010</v>
      </c>
      <c r="C1899" t="s">
        <v>20</v>
      </c>
      <c r="D1899" t="s">
        <v>21</v>
      </c>
      <c r="E1899">
        <v>46576897</v>
      </c>
    </row>
    <row r="1900" spans="1:5" x14ac:dyDescent="0.35">
      <c r="A1900" t="s">
        <v>31</v>
      </c>
      <c r="B1900">
        <v>2010</v>
      </c>
      <c r="C1900" t="s">
        <v>22</v>
      </c>
      <c r="D1900" t="s">
        <v>23</v>
      </c>
      <c r="E1900">
        <v>52.693369973401907</v>
      </c>
    </row>
    <row r="1901" spans="1:5" x14ac:dyDescent="0.35">
      <c r="A1901" t="s">
        <v>31</v>
      </c>
      <c r="B1901">
        <v>2011</v>
      </c>
      <c r="C1901" t="s">
        <v>6</v>
      </c>
      <c r="D1901" t="s">
        <v>7</v>
      </c>
      <c r="E1901">
        <v>100</v>
      </c>
    </row>
    <row r="1902" spans="1:5" x14ac:dyDescent="0.35">
      <c r="A1902" t="s">
        <v>31</v>
      </c>
      <c r="B1902">
        <v>2011</v>
      </c>
      <c r="C1902" t="s">
        <v>8</v>
      </c>
      <c r="D1902" t="s">
        <v>9</v>
      </c>
      <c r="E1902">
        <v>1192432281393.688</v>
      </c>
    </row>
    <row r="1903" spans="1:5" x14ac:dyDescent="0.35">
      <c r="A1903" t="s">
        <v>31</v>
      </c>
      <c r="B1903">
        <v>2011</v>
      </c>
      <c r="C1903" t="s">
        <v>10</v>
      </c>
      <c r="D1903" t="s">
        <v>11</v>
      </c>
      <c r="E1903">
        <v>-0.63992063652034403</v>
      </c>
    </row>
    <row r="1904" spans="1:5" x14ac:dyDescent="0.35">
      <c r="A1904" t="s">
        <v>31</v>
      </c>
      <c r="B1904">
        <v>2011</v>
      </c>
      <c r="C1904" t="s">
        <v>12</v>
      </c>
      <c r="D1904" t="s">
        <v>13</v>
      </c>
      <c r="E1904">
        <v>42271.83467882382</v>
      </c>
    </row>
    <row r="1905" spans="1:5" x14ac:dyDescent="0.35">
      <c r="A1905" t="s">
        <v>31</v>
      </c>
      <c r="B1905">
        <v>2011</v>
      </c>
      <c r="C1905" t="s">
        <v>14</v>
      </c>
      <c r="D1905" t="s">
        <v>15</v>
      </c>
      <c r="E1905">
        <v>3.1961018883379211</v>
      </c>
    </row>
    <row r="1906" spans="1:5" x14ac:dyDescent="0.35">
      <c r="A1906" t="s">
        <v>31</v>
      </c>
      <c r="B1906">
        <v>2011</v>
      </c>
      <c r="C1906" t="s">
        <v>16</v>
      </c>
      <c r="D1906" t="s">
        <v>17</v>
      </c>
      <c r="E1906">
        <v>67.0899993926581</v>
      </c>
    </row>
    <row r="1907" spans="1:5" x14ac:dyDescent="0.35">
      <c r="A1907" t="s">
        <v>31</v>
      </c>
      <c r="B1907">
        <v>2011</v>
      </c>
      <c r="C1907" t="s">
        <v>18</v>
      </c>
      <c r="D1907" t="s">
        <v>19</v>
      </c>
      <c r="E1907">
        <v>82.475609756097569</v>
      </c>
    </row>
    <row r="1908" spans="1:5" x14ac:dyDescent="0.35">
      <c r="A1908" t="s">
        <v>31</v>
      </c>
      <c r="B1908">
        <v>2011</v>
      </c>
      <c r="C1908" t="s">
        <v>20</v>
      </c>
      <c r="D1908" t="s">
        <v>21</v>
      </c>
      <c r="E1908">
        <v>46742697</v>
      </c>
    </row>
    <row r="1909" spans="1:5" x14ac:dyDescent="0.35">
      <c r="A1909" t="s">
        <v>31</v>
      </c>
      <c r="B1909">
        <v>2011</v>
      </c>
      <c r="C1909" t="s">
        <v>22</v>
      </c>
      <c r="D1909" t="s">
        <v>23</v>
      </c>
      <c r="E1909">
        <v>58.511822885963191</v>
      </c>
    </row>
    <row r="1910" spans="1:5" x14ac:dyDescent="0.35">
      <c r="A1910" t="s">
        <v>31</v>
      </c>
      <c r="B1910">
        <v>2012</v>
      </c>
      <c r="C1910" t="s">
        <v>6</v>
      </c>
      <c r="D1910" t="s">
        <v>7</v>
      </c>
      <c r="E1910">
        <v>100</v>
      </c>
    </row>
    <row r="1911" spans="1:5" x14ac:dyDescent="0.35">
      <c r="A1911" t="s">
        <v>31</v>
      </c>
      <c r="B1911">
        <v>2012</v>
      </c>
      <c r="C1911" t="s">
        <v>8</v>
      </c>
      <c r="D1911" t="s">
        <v>9</v>
      </c>
      <c r="E1911">
        <v>1158267740898.6941</v>
      </c>
    </row>
    <row r="1912" spans="1:5" x14ac:dyDescent="0.35">
      <c r="A1912" t="s">
        <v>31</v>
      </c>
      <c r="B1912">
        <v>2012</v>
      </c>
      <c r="C1912" t="s">
        <v>10</v>
      </c>
      <c r="D1912" t="s">
        <v>11</v>
      </c>
      <c r="E1912">
        <v>-2.8651136863774838</v>
      </c>
    </row>
    <row r="1913" spans="1:5" x14ac:dyDescent="0.35">
      <c r="A1913" t="s">
        <v>31</v>
      </c>
      <c r="B1913">
        <v>2012</v>
      </c>
      <c r="C1913" t="s">
        <v>12</v>
      </c>
      <c r="D1913" t="s">
        <v>13</v>
      </c>
      <c r="E1913">
        <v>41034.048156635632</v>
      </c>
    </row>
    <row r="1914" spans="1:5" x14ac:dyDescent="0.35">
      <c r="A1914" t="s">
        <v>31</v>
      </c>
      <c r="B1914">
        <v>2012</v>
      </c>
      <c r="C1914" t="s">
        <v>14</v>
      </c>
      <c r="D1914" t="s">
        <v>15</v>
      </c>
      <c r="E1914">
        <v>2.4461278236680859</v>
      </c>
    </row>
    <row r="1915" spans="1:5" x14ac:dyDescent="0.35">
      <c r="A1915" t="s">
        <v>31</v>
      </c>
      <c r="B1915">
        <v>2012</v>
      </c>
      <c r="C1915" t="s">
        <v>16</v>
      </c>
      <c r="D1915" t="s">
        <v>17</v>
      </c>
      <c r="E1915">
        <v>69.809999942002406</v>
      </c>
    </row>
    <row r="1916" spans="1:5" x14ac:dyDescent="0.35">
      <c r="A1916" t="s">
        <v>31</v>
      </c>
      <c r="B1916">
        <v>2012</v>
      </c>
      <c r="C1916" t="s">
        <v>18</v>
      </c>
      <c r="D1916" t="s">
        <v>19</v>
      </c>
      <c r="E1916">
        <v>82.426829268292707</v>
      </c>
    </row>
    <row r="1917" spans="1:5" x14ac:dyDescent="0.35">
      <c r="A1917" t="s">
        <v>31</v>
      </c>
      <c r="B1917">
        <v>2012</v>
      </c>
      <c r="C1917" t="s">
        <v>20</v>
      </c>
      <c r="D1917" t="s">
        <v>21</v>
      </c>
      <c r="E1917">
        <v>46773055</v>
      </c>
    </row>
    <row r="1918" spans="1:5" x14ac:dyDescent="0.35">
      <c r="A1918" t="s">
        <v>31</v>
      </c>
      <c r="B1918">
        <v>2012</v>
      </c>
      <c r="C1918" t="s">
        <v>22</v>
      </c>
      <c r="D1918" t="s">
        <v>23</v>
      </c>
      <c r="E1918">
        <v>60.554034696186356</v>
      </c>
    </row>
    <row r="1919" spans="1:5" x14ac:dyDescent="0.35">
      <c r="A1919" t="s">
        <v>31</v>
      </c>
      <c r="B1919">
        <v>2013</v>
      </c>
      <c r="C1919" t="s">
        <v>6</v>
      </c>
      <c r="D1919" t="s">
        <v>7</v>
      </c>
      <c r="E1919">
        <v>100</v>
      </c>
    </row>
    <row r="1920" spans="1:5" x14ac:dyDescent="0.35">
      <c r="A1920" t="s">
        <v>31</v>
      </c>
      <c r="B1920">
        <v>2013</v>
      </c>
      <c r="C1920" t="s">
        <v>8</v>
      </c>
      <c r="D1920" t="s">
        <v>9</v>
      </c>
      <c r="E1920">
        <v>1141735527746.3481</v>
      </c>
    </row>
    <row r="1921" spans="1:5" x14ac:dyDescent="0.35">
      <c r="A1921" t="s">
        <v>31</v>
      </c>
      <c r="B1921">
        <v>2013</v>
      </c>
      <c r="C1921" t="s">
        <v>10</v>
      </c>
      <c r="D1921" t="s">
        <v>11</v>
      </c>
      <c r="E1921">
        <v>-1.4273222475762566</v>
      </c>
    </row>
    <row r="1922" spans="1:5" x14ac:dyDescent="0.35">
      <c r="A1922" t="s">
        <v>31</v>
      </c>
      <c r="B1922">
        <v>2013</v>
      </c>
      <c r="C1922" t="s">
        <v>12</v>
      </c>
      <c r="D1922" t="s">
        <v>13</v>
      </c>
      <c r="E1922">
        <v>40594.914008768021</v>
      </c>
    </row>
    <row r="1923" spans="1:5" x14ac:dyDescent="0.35">
      <c r="A1923" t="s">
        <v>31</v>
      </c>
      <c r="B1923">
        <v>2013</v>
      </c>
      <c r="C1923" t="s">
        <v>14</v>
      </c>
      <c r="D1923" t="s">
        <v>15</v>
      </c>
      <c r="E1923">
        <v>1.4085810918300929</v>
      </c>
    </row>
    <row r="1924" spans="1:5" x14ac:dyDescent="0.35">
      <c r="A1924" t="s">
        <v>31</v>
      </c>
      <c r="B1924">
        <v>2013</v>
      </c>
      <c r="C1924" t="s">
        <v>16</v>
      </c>
      <c r="D1924" t="s">
        <v>17</v>
      </c>
      <c r="E1924">
        <v>71.635000000000005</v>
      </c>
    </row>
    <row r="1925" spans="1:5" x14ac:dyDescent="0.35">
      <c r="A1925" t="s">
        <v>31</v>
      </c>
      <c r="B1925">
        <v>2013</v>
      </c>
      <c r="C1925" t="s">
        <v>18</v>
      </c>
      <c r="D1925" t="s">
        <v>19</v>
      </c>
      <c r="E1925">
        <v>83.078048780487819</v>
      </c>
    </row>
    <row r="1926" spans="1:5" x14ac:dyDescent="0.35">
      <c r="A1926" t="s">
        <v>31</v>
      </c>
      <c r="B1926">
        <v>2013</v>
      </c>
      <c r="C1926" t="s">
        <v>20</v>
      </c>
      <c r="D1926" t="s">
        <v>21</v>
      </c>
      <c r="E1926">
        <v>46604197</v>
      </c>
    </row>
    <row r="1927" spans="1:5" x14ac:dyDescent="0.35">
      <c r="A1927" t="s">
        <v>31</v>
      </c>
      <c r="B1927">
        <v>2013</v>
      </c>
      <c r="C1927" t="s">
        <v>22</v>
      </c>
      <c r="D1927" t="s">
        <v>23</v>
      </c>
      <c r="E1927">
        <v>61.668772644132709</v>
      </c>
    </row>
    <row r="1928" spans="1:5" x14ac:dyDescent="0.35">
      <c r="A1928" t="s">
        <v>31</v>
      </c>
      <c r="B1928">
        <v>2014</v>
      </c>
      <c r="C1928" t="s">
        <v>6</v>
      </c>
      <c r="D1928" t="s">
        <v>7</v>
      </c>
      <c r="E1928">
        <v>100</v>
      </c>
    </row>
    <row r="1929" spans="1:5" x14ac:dyDescent="0.35">
      <c r="A1929" t="s">
        <v>31</v>
      </c>
      <c r="B1929">
        <v>2014</v>
      </c>
      <c r="C1929" t="s">
        <v>8</v>
      </c>
      <c r="D1929" t="s">
        <v>9</v>
      </c>
      <c r="E1929">
        <v>1159095455877.4395</v>
      </c>
    </row>
    <row r="1930" spans="1:5" x14ac:dyDescent="0.35">
      <c r="A1930" t="s">
        <v>31</v>
      </c>
      <c r="B1930">
        <v>2014</v>
      </c>
      <c r="C1930" t="s">
        <v>10</v>
      </c>
      <c r="D1930" t="s">
        <v>11</v>
      </c>
      <c r="E1930">
        <v>1.520485936472312</v>
      </c>
    </row>
    <row r="1931" spans="1:5" x14ac:dyDescent="0.35">
      <c r="A1931" t="s">
        <v>31</v>
      </c>
      <c r="B1931">
        <v>2014</v>
      </c>
      <c r="C1931" t="s">
        <v>12</v>
      </c>
      <c r="D1931" t="s">
        <v>13</v>
      </c>
      <c r="E1931">
        <v>41339.411116941657</v>
      </c>
    </row>
    <row r="1932" spans="1:5" x14ac:dyDescent="0.35">
      <c r="A1932" t="s">
        <v>31</v>
      </c>
      <c r="B1932">
        <v>2014</v>
      </c>
      <c r="C1932" t="s">
        <v>14</v>
      </c>
      <c r="D1932" t="s">
        <v>15</v>
      </c>
      <c r="E1932">
        <v>-0.1511148375272347</v>
      </c>
    </row>
    <row r="1933" spans="1:5" x14ac:dyDescent="0.35">
      <c r="A1933" t="s">
        <v>31</v>
      </c>
      <c r="B1933">
        <v>2014</v>
      </c>
      <c r="C1933" t="s">
        <v>16</v>
      </c>
      <c r="D1933" t="s">
        <v>17</v>
      </c>
      <c r="E1933">
        <v>76.186708977871206</v>
      </c>
    </row>
    <row r="1934" spans="1:5" x14ac:dyDescent="0.35">
      <c r="A1934" t="s">
        <v>31</v>
      </c>
      <c r="B1934">
        <v>2014</v>
      </c>
      <c r="C1934" t="s">
        <v>18</v>
      </c>
      <c r="D1934" t="s">
        <v>19</v>
      </c>
      <c r="E1934">
        <v>83.229268292682931</v>
      </c>
    </row>
    <row r="1935" spans="1:5" x14ac:dyDescent="0.35">
      <c r="A1935" t="s">
        <v>31</v>
      </c>
      <c r="B1935">
        <v>2014</v>
      </c>
      <c r="C1935" t="s">
        <v>20</v>
      </c>
      <c r="D1935" t="s">
        <v>21</v>
      </c>
      <c r="E1935">
        <v>46460733</v>
      </c>
    </row>
    <row r="1936" spans="1:5" x14ac:dyDescent="0.35">
      <c r="A1936" t="s">
        <v>31</v>
      </c>
      <c r="B1936">
        <v>2014</v>
      </c>
      <c r="C1936" t="s">
        <v>22</v>
      </c>
      <c r="D1936" t="s">
        <v>23</v>
      </c>
      <c r="E1936">
        <v>63.399262138950029</v>
      </c>
    </row>
    <row r="1937" spans="1:5" x14ac:dyDescent="0.35">
      <c r="A1937" t="s">
        <v>31</v>
      </c>
      <c r="B1937">
        <v>2015</v>
      </c>
      <c r="C1937" t="s">
        <v>6</v>
      </c>
      <c r="D1937" t="s">
        <v>7</v>
      </c>
      <c r="E1937">
        <v>100</v>
      </c>
    </row>
    <row r="1938" spans="1:5" x14ac:dyDescent="0.35">
      <c r="A1938" t="s">
        <v>31</v>
      </c>
      <c r="B1938">
        <v>2015</v>
      </c>
      <c r="C1938" t="s">
        <v>8</v>
      </c>
      <c r="D1938" t="s">
        <v>9</v>
      </c>
      <c r="E1938">
        <v>1206164777553.1243</v>
      </c>
    </row>
    <row r="1939" spans="1:5" x14ac:dyDescent="0.35">
      <c r="A1939" t="s">
        <v>31</v>
      </c>
      <c r="B1939">
        <v>2015</v>
      </c>
      <c r="C1939" t="s">
        <v>10</v>
      </c>
      <c r="D1939" t="s">
        <v>11</v>
      </c>
      <c r="E1939">
        <v>4.0608667247386592</v>
      </c>
    </row>
    <row r="1940" spans="1:5" x14ac:dyDescent="0.35">
      <c r="A1940" t="s">
        <v>31</v>
      </c>
      <c r="B1940">
        <v>2015</v>
      </c>
      <c r="C1940" t="s">
        <v>12</v>
      </c>
      <c r="D1940" t="s">
        <v>13</v>
      </c>
      <c r="E1940">
        <v>43053.761430314022</v>
      </c>
    </row>
    <row r="1941" spans="1:5" x14ac:dyDescent="0.35">
      <c r="A1941" t="s">
        <v>31</v>
      </c>
      <c r="B1941">
        <v>2015</v>
      </c>
      <c r="C1941" t="s">
        <v>14</v>
      </c>
      <c r="D1941" t="s">
        <v>15</v>
      </c>
      <c r="E1941">
        <v>-0.50036570990324281</v>
      </c>
    </row>
    <row r="1942" spans="1:5" x14ac:dyDescent="0.35">
      <c r="A1942" t="s">
        <v>31</v>
      </c>
      <c r="B1942">
        <v>2015</v>
      </c>
      <c r="C1942" t="s">
        <v>16</v>
      </c>
      <c r="D1942" t="s">
        <v>17</v>
      </c>
      <c r="E1942">
        <v>78.689631870351505</v>
      </c>
    </row>
    <row r="1943" spans="1:5" x14ac:dyDescent="0.35">
      <c r="A1943" t="s">
        <v>31</v>
      </c>
      <c r="B1943">
        <v>2015</v>
      </c>
      <c r="C1943" t="s">
        <v>18</v>
      </c>
      <c r="D1943" t="s">
        <v>19</v>
      </c>
      <c r="E1943">
        <v>82.831707317073182</v>
      </c>
    </row>
    <row r="1944" spans="1:5" x14ac:dyDescent="0.35">
      <c r="A1944" t="s">
        <v>31</v>
      </c>
      <c r="B1944">
        <v>2015</v>
      </c>
      <c r="C1944" t="s">
        <v>20</v>
      </c>
      <c r="D1944" t="s">
        <v>21</v>
      </c>
      <c r="E1944">
        <v>46422303</v>
      </c>
    </row>
    <row r="1945" spans="1:5" x14ac:dyDescent="0.35">
      <c r="A1945" t="s">
        <v>31</v>
      </c>
      <c r="B1945">
        <v>2015</v>
      </c>
      <c r="C1945" t="s">
        <v>22</v>
      </c>
      <c r="D1945" t="s">
        <v>23</v>
      </c>
      <c r="E1945">
        <v>63.582041224823207</v>
      </c>
    </row>
    <row r="1946" spans="1:5" x14ac:dyDescent="0.35">
      <c r="A1946" t="s">
        <v>31</v>
      </c>
      <c r="B1946">
        <v>2016</v>
      </c>
      <c r="C1946" t="s">
        <v>6</v>
      </c>
      <c r="D1946" t="s">
        <v>7</v>
      </c>
      <c r="E1946">
        <v>100</v>
      </c>
    </row>
    <row r="1947" spans="1:5" x14ac:dyDescent="0.35">
      <c r="A1947" t="s">
        <v>31</v>
      </c>
      <c r="B1947">
        <v>2016</v>
      </c>
      <c r="C1947" t="s">
        <v>8</v>
      </c>
      <c r="D1947" t="s">
        <v>9</v>
      </c>
      <c r="E1947">
        <v>1241326362266.4795</v>
      </c>
    </row>
    <row r="1948" spans="1:5" x14ac:dyDescent="0.35">
      <c r="A1948" t="s">
        <v>31</v>
      </c>
      <c r="B1948">
        <v>2016</v>
      </c>
      <c r="C1948" t="s">
        <v>10</v>
      </c>
      <c r="D1948" t="s">
        <v>11</v>
      </c>
      <c r="E1948">
        <v>2.9151559859578668</v>
      </c>
    </row>
    <row r="1949" spans="1:5" x14ac:dyDescent="0.35">
      <c r="A1949" t="s">
        <v>31</v>
      </c>
      <c r="B1949">
        <v>2016</v>
      </c>
      <c r="C1949" t="s">
        <v>12</v>
      </c>
      <c r="D1949" t="s">
        <v>13</v>
      </c>
      <c r="E1949">
        <v>44274.667614992191</v>
      </c>
    </row>
    <row r="1950" spans="1:5" x14ac:dyDescent="0.35">
      <c r="A1950" t="s">
        <v>31</v>
      </c>
      <c r="B1950">
        <v>2016</v>
      </c>
      <c r="C1950" t="s">
        <v>14</v>
      </c>
      <c r="D1950" t="s">
        <v>15</v>
      </c>
      <c r="E1950">
        <v>-0.20259800042635831</v>
      </c>
    </row>
    <row r="1951" spans="1:5" x14ac:dyDescent="0.35">
      <c r="A1951" t="s">
        <v>31</v>
      </c>
      <c r="B1951">
        <v>2016</v>
      </c>
      <c r="C1951" t="s">
        <v>16</v>
      </c>
      <c r="D1951" t="s">
        <v>17</v>
      </c>
      <c r="E1951">
        <v>80.561332943217906</v>
      </c>
    </row>
    <row r="1952" spans="1:5" x14ac:dyDescent="0.35">
      <c r="A1952" t="s">
        <v>31</v>
      </c>
      <c r="B1952">
        <v>2016</v>
      </c>
      <c r="C1952" t="s">
        <v>18</v>
      </c>
      <c r="D1952" t="s">
        <v>19</v>
      </c>
      <c r="E1952">
        <v>83.329268292682926</v>
      </c>
    </row>
    <row r="1953" spans="1:5" x14ac:dyDescent="0.35">
      <c r="A1953" t="s">
        <v>31</v>
      </c>
      <c r="B1953">
        <v>2016</v>
      </c>
      <c r="C1953" t="s">
        <v>20</v>
      </c>
      <c r="D1953" t="s">
        <v>21</v>
      </c>
      <c r="E1953">
        <v>46458139</v>
      </c>
    </row>
    <row r="1954" spans="1:5" x14ac:dyDescent="0.35">
      <c r="A1954" t="s">
        <v>31</v>
      </c>
      <c r="B1954">
        <v>2016</v>
      </c>
      <c r="C1954" t="s">
        <v>22</v>
      </c>
      <c r="D1954" t="s">
        <v>23</v>
      </c>
      <c r="E1954">
        <v>63.188677850729356</v>
      </c>
    </row>
    <row r="1955" spans="1:5" x14ac:dyDescent="0.35">
      <c r="A1955" t="s">
        <v>31</v>
      </c>
      <c r="B1955">
        <v>2017</v>
      </c>
      <c r="C1955" t="s">
        <v>6</v>
      </c>
      <c r="D1955" t="s">
        <v>7</v>
      </c>
      <c r="E1955">
        <v>100</v>
      </c>
    </row>
    <row r="1956" spans="1:5" x14ac:dyDescent="0.35">
      <c r="A1956" t="s">
        <v>31</v>
      </c>
      <c r="B1956">
        <v>2017</v>
      </c>
      <c r="C1956" t="s">
        <v>8</v>
      </c>
      <c r="D1956" t="s">
        <v>9</v>
      </c>
      <c r="E1956">
        <v>1277275696051.0928</v>
      </c>
    </row>
    <row r="1957" spans="1:5" x14ac:dyDescent="0.35">
      <c r="A1957" t="s">
        <v>31</v>
      </c>
      <c r="B1957">
        <v>2017</v>
      </c>
      <c r="C1957" t="s">
        <v>10</v>
      </c>
      <c r="D1957" t="s">
        <v>11</v>
      </c>
      <c r="E1957">
        <v>2.8960420786500691</v>
      </c>
    </row>
    <row r="1958" spans="1:5" x14ac:dyDescent="0.35">
      <c r="A1958" t="s">
        <v>31</v>
      </c>
      <c r="B1958">
        <v>2017</v>
      </c>
      <c r="C1958" t="s">
        <v>12</v>
      </c>
      <c r="D1958" t="s">
        <v>13</v>
      </c>
      <c r="E1958">
        <v>45446.250857569532</v>
      </c>
    </row>
    <row r="1959" spans="1:5" x14ac:dyDescent="0.35">
      <c r="A1959" t="s">
        <v>31</v>
      </c>
      <c r="B1959">
        <v>2017</v>
      </c>
      <c r="C1959" t="s">
        <v>14</v>
      </c>
      <c r="D1959" t="s">
        <v>15</v>
      </c>
      <c r="E1959">
        <v>1.956076333639539</v>
      </c>
    </row>
    <row r="1960" spans="1:5" x14ac:dyDescent="0.35">
      <c r="A1960" t="s">
        <v>31</v>
      </c>
      <c r="B1960">
        <v>2017</v>
      </c>
      <c r="C1960" t="s">
        <v>16</v>
      </c>
      <c r="D1960" t="s">
        <v>17</v>
      </c>
      <c r="E1960">
        <v>84.602245701652393</v>
      </c>
    </row>
    <row r="1961" spans="1:5" x14ac:dyDescent="0.35">
      <c r="A1961" t="s">
        <v>31</v>
      </c>
      <c r="B1961">
        <v>2017</v>
      </c>
      <c r="C1961" t="s">
        <v>18</v>
      </c>
      <c r="D1961" t="s">
        <v>19</v>
      </c>
      <c r="E1961">
        <v>83.282926829268291</v>
      </c>
    </row>
    <row r="1962" spans="1:5" x14ac:dyDescent="0.35">
      <c r="A1962" t="s">
        <v>31</v>
      </c>
      <c r="B1962">
        <v>2017</v>
      </c>
      <c r="C1962" t="s">
        <v>20</v>
      </c>
      <c r="D1962" t="s">
        <v>21</v>
      </c>
      <c r="E1962">
        <v>46571232</v>
      </c>
    </row>
    <row r="1963" spans="1:5" x14ac:dyDescent="0.35">
      <c r="A1963" t="s">
        <v>31</v>
      </c>
      <c r="B1963">
        <v>2017</v>
      </c>
      <c r="C1963" t="s">
        <v>22</v>
      </c>
      <c r="D1963" t="s">
        <v>23</v>
      </c>
      <c r="E1963">
        <v>66.167446137856999</v>
      </c>
    </row>
    <row r="1964" spans="1:5" x14ac:dyDescent="0.35">
      <c r="A1964" t="s">
        <v>31</v>
      </c>
      <c r="B1964">
        <v>2018</v>
      </c>
      <c r="C1964" t="s">
        <v>6</v>
      </c>
      <c r="D1964" t="s">
        <v>7</v>
      </c>
      <c r="E1964">
        <v>100</v>
      </c>
    </row>
    <row r="1965" spans="1:5" x14ac:dyDescent="0.35">
      <c r="A1965" t="s">
        <v>31</v>
      </c>
      <c r="B1965">
        <v>2018</v>
      </c>
      <c r="C1965" t="s">
        <v>8</v>
      </c>
      <c r="D1965" t="s">
        <v>9</v>
      </c>
      <c r="E1965">
        <v>1307871701701.2546</v>
      </c>
    </row>
    <row r="1966" spans="1:5" x14ac:dyDescent="0.35">
      <c r="A1966" t="s">
        <v>31</v>
      </c>
      <c r="B1966">
        <v>2018</v>
      </c>
      <c r="C1966" t="s">
        <v>10</v>
      </c>
      <c r="D1966" t="s">
        <v>11</v>
      </c>
      <c r="E1966">
        <v>2.3954112447887752</v>
      </c>
    </row>
    <row r="1967" spans="1:5" x14ac:dyDescent="0.35">
      <c r="A1967" t="s">
        <v>31</v>
      </c>
      <c r="B1967">
        <v>2018</v>
      </c>
      <c r="C1967" t="s">
        <v>12</v>
      </c>
      <c r="D1967" t="s">
        <v>13</v>
      </c>
      <c r="E1967">
        <v>46325.209944114082</v>
      </c>
    </row>
    <row r="1968" spans="1:5" x14ac:dyDescent="0.35">
      <c r="A1968" t="s">
        <v>31</v>
      </c>
      <c r="B1968">
        <v>2018</v>
      </c>
      <c r="C1968" t="s">
        <v>14</v>
      </c>
      <c r="D1968" t="s">
        <v>15</v>
      </c>
      <c r="E1968">
        <v>1.674981368637994</v>
      </c>
    </row>
    <row r="1969" spans="1:5" x14ac:dyDescent="0.35">
      <c r="A1969" t="s">
        <v>31</v>
      </c>
      <c r="B1969">
        <v>2018</v>
      </c>
      <c r="C1969" t="s">
        <v>16</v>
      </c>
      <c r="D1969" t="s">
        <v>17</v>
      </c>
      <c r="E1969">
        <v>86.107235525658993</v>
      </c>
    </row>
    <row r="1970" spans="1:5" x14ac:dyDescent="0.35">
      <c r="A1970" t="s">
        <v>31</v>
      </c>
      <c r="B1970">
        <v>2018</v>
      </c>
      <c r="C1970" t="s">
        <v>18</v>
      </c>
      <c r="D1970" t="s">
        <v>19</v>
      </c>
      <c r="E1970">
        <v>83.43170731707319</v>
      </c>
    </row>
    <row r="1971" spans="1:5" x14ac:dyDescent="0.35">
      <c r="A1971" t="s">
        <v>31</v>
      </c>
      <c r="B1971">
        <v>2018</v>
      </c>
      <c r="C1971" t="s">
        <v>20</v>
      </c>
      <c r="D1971" t="s">
        <v>21</v>
      </c>
      <c r="E1971">
        <v>46782011</v>
      </c>
    </row>
    <row r="1972" spans="1:5" x14ac:dyDescent="0.35">
      <c r="A1972" t="s">
        <v>31</v>
      </c>
      <c r="B1972">
        <v>2018</v>
      </c>
      <c r="C1972" t="s">
        <v>22</v>
      </c>
      <c r="D1972" t="s">
        <v>23</v>
      </c>
      <c r="E1972">
        <v>67.009410398292133</v>
      </c>
    </row>
    <row r="1973" spans="1:5" x14ac:dyDescent="0.35">
      <c r="A1973" t="s">
        <v>31</v>
      </c>
      <c r="B1973">
        <v>2019</v>
      </c>
      <c r="C1973" t="s">
        <v>6</v>
      </c>
      <c r="D1973" t="s">
        <v>7</v>
      </c>
      <c r="E1973">
        <v>100</v>
      </c>
    </row>
    <row r="1974" spans="1:5" x14ac:dyDescent="0.35">
      <c r="A1974" t="s">
        <v>31</v>
      </c>
      <c r="B1974">
        <v>2019</v>
      </c>
      <c r="C1974" t="s">
        <v>8</v>
      </c>
      <c r="D1974" t="s">
        <v>9</v>
      </c>
      <c r="E1974">
        <v>1333521400432.6887</v>
      </c>
    </row>
    <row r="1975" spans="1:5" x14ac:dyDescent="0.35">
      <c r="A1975" t="s">
        <v>31</v>
      </c>
      <c r="B1975">
        <v>2019</v>
      </c>
      <c r="C1975" t="s">
        <v>10</v>
      </c>
      <c r="D1975" t="s">
        <v>11</v>
      </c>
      <c r="E1975">
        <v>1.9611785084171061</v>
      </c>
    </row>
    <row r="1976" spans="1:5" x14ac:dyDescent="0.35">
      <c r="A1976" t="s">
        <v>31</v>
      </c>
      <c r="B1976">
        <v>2019</v>
      </c>
      <c r="C1976" t="s">
        <v>12</v>
      </c>
      <c r="D1976" t="s">
        <v>13</v>
      </c>
      <c r="E1976">
        <v>46896.41711414235</v>
      </c>
    </row>
    <row r="1977" spans="1:5" x14ac:dyDescent="0.35">
      <c r="A1977" t="s">
        <v>31</v>
      </c>
      <c r="B1977">
        <v>2019</v>
      </c>
      <c r="C1977" t="s">
        <v>14</v>
      </c>
      <c r="D1977" t="s">
        <v>15</v>
      </c>
      <c r="E1977">
        <v>0.69951899445864818</v>
      </c>
    </row>
    <row r="1978" spans="1:5" x14ac:dyDescent="0.35">
      <c r="A1978" t="s">
        <v>31</v>
      </c>
      <c r="B1978">
        <v>2019</v>
      </c>
      <c r="C1978" t="s">
        <v>16</v>
      </c>
      <c r="D1978" t="s">
        <v>17</v>
      </c>
      <c r="E1978">
        <v>90.718665325266997</v>
      </c>
    </row>
    <row r="1979" spans="1:5" x14ac:dyDescent="0.35">
      <c r="A1979" t="s">
        <v>31</v>
      </c>
      <c r="B1979">
        <v>2019</v>
      </c>
      <c r="C1979" t="s">
        <v>18</v>
      </c>
      <c r="D1979" t="s">
        <v>19</v>
      </c>
      <c r="E1979">
        <v>83.831707317073182</v>
      </c>
    </row>
    <row r="1980" spans="1:5" x14ac:dyDescent="0.35">
      <c r="A1980" t="s">
        <v>31</v>
      </c>
      <c r="B1980">
        <v>2019</v>
      </c>
      <c r="C1980" t="s">
        <v>20</v>
      </c>
      <c r="D1980" t="s">
        <v>21</v>
      </c>
      <c r="E1980">
        <v>47118501</v>
      </c>
    </row>
    <row r="1981" spans="1:5" x14ac:dyDescent="0.35">
      <c r="A1981" t="s">
        <v>31</v>
      </c>
      <c r="B1981">
        <v>2019</v>
      </c>
      <c r="C1981" t="s">
        <v>22</v>
      </c>
      <c r="D1981" t="s">
        <v>23</v>
      </c>
      <c r="E1981">
        <v>66.366225044069211</v>
      </c>
    </row>
    <row r="1982" spans="1:5" x14ac:dyDescent="0.35">
      <c r="A1982" t="s">
        <v>31</v>
      </c>
      <c r="B1982">
        <v>2020</v>
      </c>
      <c r="C1982" t="s">
        <v>6</v>
      </c>
      <c r="D1982" t="s">
        <v>7</v>
      </c>
      <c r="E1982">
        <v>100</v>
      </c>
    </row>
    <row r="1983" spans="1:5" x14ac:dyDescent="0.35">
      <c r="A1983" t="s">
        <v>31</v>
      </c>
      <c r="B1983">
        <v>2020</v>
      </c>
      <c r="C1983" t="s">
        <v>8</v>
      </c>
      <c r="D1983" t="s">
        <v>9</v>
      </c>
      <c r="E1983">
        <v>1187633217292.0171</v>
      </c>
    </row>
    <row r="1984" spans="1:5" x14ac:dyDescent="0.35">
      <c r="A1984" t="s">
        <v>31</v>
      </c>
      <c r="B1984">
        <v>2020</v>
      </c>
      <c r="C1984" t="s">
        <v>10</v>
      </c>
      <c r="D1984" t="s">
        <v>11</v>
      </c>
      <c r="E1984">
        <v>-10.94007063503706</v>
      </c>
    </row>
    <row r="1985" spans="1:5" x14ac:dyDescent="0.35">
      <c r="A1985" t="s">
        <v>31</v>
      </c>
      <c r="B1985">
        <v>2020</v>
      </c>
      <c r="C1985" t="s">
        <v>12</v>
      </c>
      <c r="D1985" t="s">
        <v>13</v>
      </c>
      <c r="E1985">
        <v>41553.447794567459</v>
      </c>
    </row>
    <row r="1986" spans="1:5" x14ac:dyDescent="0.35">
      <c r="A1986" t="s">
        <v>31</v>
      </c>
      <c r="B1986">
        <v>2020</v>
      </c>
      <c r="C1986" t="s">
        <v>14</v>
      </c>
      <c r="D1986" t="s">
        <v>15</v>
      </c>
      <c r="E1986">
        <v>-0.32275301729964928</v>
      </c>
    </row>
    <row r="1987" spans="1:5" x14ac:dyDescent="0.35">
      <c r="A1987" t="s">
        <v>31</v>
      </c>
      <c r="B1987">
        <v>2020</v>
      </c>
      <c r="C1987" t="s">
        <v>16</v>
      </c>
      <c r="D1987" t="s">
        <v>17</v>
      </c>
      <c r="E1987">
        <v>93.205648920000002</v>
      </c>
    </row>
    <row r="1988" spans="1:5" x14ac:dyDescent="0.35">
      <c r="A1988" t="s">
        <v>31</v>
      </c>
      <c r="B1988">
        <v>2020</v>
      </c>
      <c r="C1988" t="s">
        <v>18</v>
      </c>
      <c r="D1988" t="s">
        <v>19</v>
      </c>
      <c r="E1988">
        <v>82.231707317073173</v>
      </c>
    </row>
    <row r="1989" spans="1:5" x14ac:dyDescent="0.35">
      <c r="A1989" t="s">
        <v>31</v>
      </c>
      <c r="B1989">
        <v>2020</v>
      </c>
      <c r="C1989" t="s">
        <v>20</v>
      </c>
      <c r="D1989" t="s">
        <v>21</v>
      </c>
      <c r="E1989">
        <v>47359424</v>
      </c>
    </row>
    <row r="1990" spans="1:5" x14ac:dyDescent="0.35">
      <c r="A1990" t="s">
        <v>31</v>
      </c>
      <c r="B1990">
        <v>2020</v>
      </c>
      <c r="C1990" t="s">
        <v>22</v>
      </c>
      <c r="D1990" t="s">
        <v>23</v>
      </c>
      <c r="E1990">
        <v>59.446128014707575</v>
      </c>
    </row>
    <row r="1991" spans="1:5" x14ac:dyDescent="0.35">
      <c r="A1991" t="s">
        <v>31</v>
      </c>
      <c r="B1991">
        <v>2021</v>
      </c>
      <c r="C1991" t="s">
        <v>6</v>
      </c>
      <c r="D1991" t="s">
        <v>7</v>
      </c>
      <c r="E1991">
        <v>100</v>
      </c>
    </row>
    <row r="1992" spans="1:5" x14ac:dyDescent="0.35">
      <c r="A1992" t="s">
        <v>31</v>
      </c>
      <c r="B1992">
        <v>2021</v>
      </c>
      <c r="C1992" t="s">
        <v>8</v>
      </c>
      <c r="D1992" t="s">
        <v>9</v>
      </c>
      <c r="E1992">
        <v>1267004457826.9172</v>
      </c>
    </row>
    <row r="1993" spans="1:5" x14ac:dyDescent="0.35">
      <c r="A1993" t="s">
        <v>31</v>
      </c>
      <c r="B1993">
        <v>2021</v>
      </c>
      <c r="C1993" t="s">
        <v>10</v>
      </c>
      <c r="D1993" t="s">
        <v>11</v>
      </c>
      <c r="E1993">
        <v>6.6831442047300129</v>
      </c>
    </row>
    <row r="1994" spans="1:5" x14ac:dyDescent="0.35">
      <c r="A1994" t="s">
        <v>31</v>
      </c>
      <c r="B1994">
        <v>2021</v>
      </c>
      <c r="C1994" t="s">
        <v>12</v>
      </c>
      <c r="D1994" t="s">
        <v>13</v>
      </c>
      <c r="E1994">
        <v>44251.665822262141</v>
      </c>
    </row>
    <row r="1995" spans="1:5" x14ac:dyDescent="0.35">
      <c r="A1995" t="s">
        <v>31</v>
      </c>
      <c r="B1995">
        <v>2021</v>
      </c>
      <c r="C1995" t="s">
        <v>14</v>
      </c>
      <c r="D1995" t="s">
        <v>15</v>
      </c>
      <c r="E1995">
        <v>3.093135119764018</v>
      </c>
    </row>
    <row r="1996" spans="1:5" x14ac:dyDescent="0.35">
      <c r="A1996" t="s">
        <v>31</v>
      </c>
      <c r="B1996">
        <v>2021</v>
      </c>
      <c r="C1996" t="s">
        <v>16</v>
      </c>
      <c r="D1996" t="s">
        <v>17</v>
      </c>
      <c r="E1996">
        <v>93.897521569999995</v>
      </c>
    </row>
    <row r="1997" spans="1:5" x14ac:dyDescent="0.35">
      <c r="A1997" t="s">
        <v>31</v>
      </c>
      <c r="B1997">
        <v>2021</v>
      </c>
      <c r="C1997" t="s">
        <v>18</v>
      </c>
      <c r="D1997" t="s">
        <v>19</v>
      </c>
      <c r="E1997">
        <v>83.178048780487799</v>
      </c>
    </row>
    <row r="1998" spans="1:5" x14ac:dyDescent="0.35">
      <c r="A1998" t="s">
        <v>31</v>
      </c>
      <c r="B1998">
        <v>2021</v>
      </c>
      <c r="C1998" t="s">
        <v>20</v>
      </c>
      <c r="D1998" t="s">
        <v>21</v>
      </c>
      <c r="E1998">
        <v>47443821</v>
      </c>
    </row>
    <row r="1999" spans="1:5" x14ac:dyDescent="0.35">
      <c r="A1999" t="s">
        <v>31</v>
      </c>
      <c r="B1999">
        <v>2021</v>
      </c>
      <c r="C1999" t="s">
        <v>22</v>
      </c>
      <c r="D1999" t="s">
        <v>23</v>
      </c>
      <c r="E1999">
        <v>66.524588943191034</v>
      </c>
    </row>
    <row r="2000" spans="1:5" x14ac:dyDescent="0.35">
      <c r="A2000" t="s">
        <v>31</v>
      </c>
      <c r="B2000">
        <v>2022</v>
      </c>
      <c r="C2000" t="s">
        <v>6</v>
      </c>
      <c r="D2000" t="s">
        <v>7</v>
      </c>
      <c r="E2000">
        <v>100</v>
      </c>
    </row>
    <row r="2001" spans="1:5" x14ac:dyDescent="0.35">
      <c r="A2001" t="s">
        <v>31</v>
      </c>
      <c r="B2001">
        <v>2022</v>
      </c>
      <c r="C2001" t="s">
        <v>8</v>
      </c>
      <c r="D2001" t="s">
        <v>9</v>
      </c>
      <c r="E2001">
        <v>1347716659731.449</v>
      </c>
    </row>
    <row r="2002" spans="1:5" x14ac:dyDescent="0.35">
      <c r="A2002" t="s">
        <v>31</v>
      </c>
      <c r="B2002">
        <v>2022</v>
      </c>
      <c r="C2002" t="s">
        <v>10</v>
      </c>
      <c r="D2002" t="s">
        <v>11</v>
      </c>
      <c r="E2002">
        <v>6.3703171212960115</v>
      </c>
    </row>
    <row r="2003" spans="1:5" x14ac:dyDescent="0.35">
      <c r="A2003" t="s">
        <v>31</v>
      </c>
      <c r="B2003">
        <v>2022</v>
      </c>
      <c r="C2003" t="s">
        <v>12</v>
      </c>
      <c r="D2003" t="s">
        <v>13</v>
      </c>
      <c r="E2003">
        <v>46733.480978053587</v>
      </c>
    </row>
    <row r="2004" spans="1:5" x14ac:dyDescent="0.35">
      <c r="A2004" t="s">
        <v>31</v>
      </c>
      <c r="B2004">
        <v>2022</v>
      </c>
      <c r="C2004" t="s">
        <v>14</v>
      </c>
      <c r="D2004" t="s">
        <v>15</v>
      </c>
      <c r="E2004">
        <v>8.3905763411863674</v>
      </c>
    </row>
    <row r="2005" spans="1:5" x14ac:dyDescent="0.35">
      <c r="A2005" t="s">
        <v>31</v>
      </c>
      <c r="B2005">
        <v>2022</v>
      </c>
      <c r="C2005" t="s">
        <v>16</v>
      </c>
      <c r="D2005" t="s">
        <v>17</v>
      </c>
      <c r="E2005">
        <v>94.485543199999995</v>
      </c>
    </row>
    <row r="2006" spans="1:5" x14ac:dyDescent="0.35">
      <c r="A2006" t="s">
        <v>31</v>
      </c>
      <c r="B2006">
        <v>2022</v>
      </c>
      <c r="C2006" t="s">
        <v>18</v>
      </c>
      <c r="D2006" t="s">
        <v>19</v>
      </c>
      <c r="E2006">
        <v>83.134146341463421</v>
      </c>
    </row>
    <row r="2007" spans="1:5" x14ac:dyDescent="0.35">
      <c r="A2007" t="s">
        <v>31</v>
      </c>
      <c r="B2007">
        <v>2022</v>
      </c>
      <c r="C2007" t="s">
        <v>20</v>
      </c>
      <c r="D2007" t="s">
        <v>21</v>
      </c>
      <c r="E2007">
        <v>47786102</v>
      </c>
    </row>
    <row r="2008" spans="1:5" x14ac:dyDescent="0.35">
      <c r="A2008" t="s">
        <v>31</v>
      </c>
      <c r="B2008">
        <v>2022</v>
      </c>
      <c r="C2008" t="s">
        <v>22</v>
      </c>
      <c r="D2008" t="s">
        <v>23</v>
      </c>
      <c r="E2008">
        <v>78.465733870305399</v>
      </c>
    </row>
    <row r="2009" spans="1:5" x14ac:dyDescent="0.35">
      <c r="A2009" t="s">
        <v>31</v>
      </c>
      <c r="B2009">
        <v>2023</v>
      </c>
      <c r="C2009" t="s">
        <v>6</v>
      </c>
      <c r="D2009" t="s">
        <v>7</v>
      </c>
      <c r="E2009">
        <v>100</v>
      </c>
    </row>
    <row r="2010" spans="1:5" x14ac:dyDescent="0.35">
      <c r="A2010" t="s">
        <v>31</v>
      </c>
      <c r="B2010">
        <v>2023</v>
      </c>
      <c r="C2010" t="s">
        <v>8</v>
      </c>
      <c r="D2010" t="s">
        <v>9</v>
      </c>
      <c r="E2010">
        <v>1380882052539.2661</v>
      </c>
    </row>
    <row r="2011" spans="1:5" x14ac:dyDescent="0.35">
      <c r="A2011" t="s">
        <v>31</v>
      </c>
      <c r="B2011">
        <v>2023</v>
      </c>
      <c r="C2011" t="s">
        <v>10</v>
      </c>
      <c r="D2011" t="s">
        <v>11</v>
      </c>
      <c r="E2011">
        <v>2.4608579680558194</v>
      </c>
    </row>
    <row r="2012" spans="1:5" x14ac:dyDescent="0.35">
      <c r="A2012" t="s">
        <v>31</v>
      </c>
      <c r="B2012">
        <v>2023</v>
      </c>
      <c r="C2012" t="s">
        <v>12</v>
      </c>
      <c r="D2012" t="s">
        <v>13</v>
      </c>
      <c r="E2012">
        <v>47322.593700450358</v>
      </c>
    </row>
    <row r="2013" spans="1:5" x14ac:dyDescent="0.35">
      <c r="A2013" t="s">
        <v>31</v>
      </c>
      <c r="B2013">
        <v>2023</v>
      </c>
      <c r="C2013" t="s">
        <v>14</v>
      </c>
      <c r="D2013" t="s">
        <v>15</v>
      </c>
      <c r="E2013">
        <v>3.5323613349243321</v>
      </c>
    </row>
    <row r="2014" spans="1:5" x14ac:dyDescent="0.35">
      <c r="A2014" t="s">
        <v>31</v>
      </c>
      <c r="B2014">
        <v>2023</v>
      </c>
      <c r="C2014" t="s">
        <v>16</v>
      </c>
      <c r="D2014" t="s">
        <v>17</v>
      </c>
      <c r="E2014">
        <v>95.445645159999998</v>
      </c>
    </row>
    <row r="2015" spans="1:5" x14ac:dyDescent="0.35">
      <c r="A2015" t="s">
        <v>31</v>
      </c>
      <c r="B2015">
        <v>2023</v>
      </c>
      <c r="C2015" t="s">
        <v>18</v>
      </c>
      <c r="D2015" t="s">
        <v>19</v>
      </c>
      <c r="E2015">
        <v>83.934146341463418</v>
      </c>
    </row>
    <row r="2016" spans="1:5" x14ac:dyDescent="0.35">
      <c r="A2016" t="s">
        <v>31</v>
      </c>
      <c r="B2016">
        <v>2023</v>
      </c>
      <c r="C2016" t="s">
        <v>20</v>
      </c>
      <c r="D2016" t="s">
        <v>21</v>
      </c>
      <c r="E2016">
        <v>48352528</v>
      </c>
    </row>
    <row r="2017" spans="1:5" x14ac:dyDescent="0.35">
      <c r="A2017" t="s">
        <v>31</v>
      </c>
      <c r="B2017">
        <v>2023</v>
      </c>
      <c r="C2017" t="s">
        <v>22</v>
      </c>
      <c r="D2017" t="s">
        <v>23</v>
      </c>
      <c r="E2017">
        <v>71.79763660557326</v>
      </c>
    </row>
    <row r="2018" spans="1:5" x14ac:dyDescent="0.35">
      <c r="A2018" t="s">
        <v>31</v>
      </c>
      <c r="B2018">
        <v>2024</v>
      </c>
      <c r="C2018" t="s">
        <v>6</v>
      </c>
      <c r="D2018" t="s">
        <v>7</v>
      </c>
      <c r="E2018">
        <v>100</v>
      </c>
    </row>
    <row r="2019" spans="1:5" x14ac:dyDescent="0.35">
      <c r="A2019" t="s">
        <v>31</v>
      </c>
      <c r="B2019">
        <v>2024</v>
      </c>
      <c r="C2019" t="s">
        <v>8</v>
      </c>
      <c r="D2019" t="s">
        <v>9</v>
      </c>
      <c r="E2019">
        <v>1428595035672.3743</v>
      </c>
    </row>
    <row r="2020" spans="1:5" x14ac:dyDescent="0.35">
      <c r="A2020" t="s">
        <v>31</v>
      </c>
      <c r="B2020">
        <v>2024</v>
      </c>
      <c r="C2020" t="s">
        <v>10</v>
      </c>
      <c r="D2020" t="s">
        <v>11</v>
      </c>
      <c r="E2020">
        <v>3.4552540563019107</v>
      </c>
    </row>
    <row r="2021" spans="1:5" x14ac:dyDescent="0.35">
      <c r="A2021" t="s">
        <v>31</v>
      </c>
      <c r="B2021">
        <v>2024</v>
      </c>
      <c r="C2021" t="s">
        <v>12</v>
      </c>
      <c r="D2021" t="s">
        <v>13</v>
      </c>
      <c r="E2021">
        <v>48460.291406966113</v>
      </c>
    </row>
    <row r="2022" spans="1:5" x14ac:dyDescent="0.35">
      <c r="A2022" t="s">
        <v>31</v>
      </c>
      <c r="B2022">
        <v>2024</v>
      </c>
      <c r="C2022" t="s">
        <v>14</v>
      </c>
      <c r="D2022" t="s">
        <v>15</v>
      </c>
      <c r="E2022">
        <v>2.7471478866180021</v>
      </c>
    </row>
    <row r="2023" spans="1:5" x14ac:dyDescent="0.35">
      <c r="A2023" t="s">
        <v>31</v>
      </c>
      <c r="B2023">
        <v>2024</v>
      </c>
      <c r="C2023" t="s">
        <v>16</v>
      </c>
      <c r="D2023" t="s">
        <v>17</v>
      </c>
      <c r="E2023">
        <v>95.757451599999996</v>
      </c>
    </row>
    <row r="2024" spans="1:5" x14ac:dyDescent="0.35">
      <c r="A2024" t="s">
        <v>31</v>
      </c>
      <c r="B2024">
        <v>2024</v>
      </c>
      <c r="C2024" t="s">
        <v>18</v>
      </c>
      <c r="D2024" t="s">
        <v>19</v>
      </c>
      <c r="E2024">
        <v>83.887804878048797</v>
      </c>
    </row>
    <row r="2025" spans="1:5" x14ac:dyDescent="0.35">
      <c r="A2025" t="s">
        <v>31</v>
      </c>
      <c r="B2025">
        <v>2024</v>
      </c>
      <c r="C2025" t="s">
        <v>20</v>
      </c>
      <c r="D2025" t="s">
        <v>21</v>
      </c>
      <c r="E2025">
        <v>48848840</v>
      </c>
    </row>
    <row r="2026" spans="1:5" x14ac:dyDescent="0.35">
      <c r="A2026" t="s">
        <v>31</v>
      </c>
      <c r="B2026">
        <v>2024</v>
      </c>
      <c r="C2026" t="s">
        <v>22</v>
      </c>
      <c r="D2026" t="s">
        <v>23</v>
      </c>
      <c r="E2026">
        <v>69.950261238263096</v>
      </c>
    </row>
    <row r="2027" spans="1:5" x14ac:dyDescent="0.35">
      <c r="A2027" t="s">
        <v>32</v>
      </c>
      <c r="B2027">
        <v>2000</v>
      </c>
      <c r="C2027" t="s">
        <v>6</v>
      </c>
      <c r="D2027" t="s">
        <v>7</v>
      </c>
      <c r="E2027">
        <v>100</v>
      </c>
    </row>
    <row r="2028" spans="1:5" x14ac:dyDescent="0.35">
      <c r="A2028" t="s">
        <v>32</v>
      </c>
      <c r="B2028">
        <v>2000</v>
      </c>
      <c r="C2028" t="s">
        <v>8</v>
      </c>
      <c r="D2028" t="s">
        <v>9</v>
      </c>
      <c r="E2028">
        <v>2025858476151.3687</v>
      </c>
    </row>
    <row r="2029" spans="1:5" x14ac:dyDescent="0.35">
      <c r="A2029" t="s">
        <v>32</v>
      </c>
      <c r="B2029">
        <v>2000</v>
      </c>
      <c r="C2029" t="s">
        <v>10</v>
      </c>
      <c r="D2029" t="s">
        <v>11</v>
      </c>
      <c r="E2029">
        <v>4.1409999640291488</v>
      </c>
    </row>
    <row r="2030" spans="1:5" x14ac:dyDescent="0.35">
      <c r="A2030" t="s">
        <v>32</v>
      </c>
      <c r="B2030">
        <v>2000</v>
      </c>
      <c r="C2030" t="s">
        <v>12</v>
      </c>
      <c r="D2030" t="s">
        <v>13</v>
      </c>
      <c r="E2030">
        <v>45922.478936370098</v>
      </c>
    </row>
    <row r="2031" spans="1:5" x14ac:dyDescent="0.35">
      <c r="A2031" t="s">
        <v>32</v>
      </c>
      <c r="B2031">
        <v>2000</v>
      </c>
      <c r="C2031" t="s">
        <v>14</v>
      </c>
      <c r="D2031" t="s">
        <v>15</v>
      </c>
      <c r="E2031">
        <v>1.675959887209284</v>
      </c>
    </row>
    <row r="2032" spans="1:5" x14ac:dyDescent="0.35">
      <c r="A2032" t="s">
        <v>32</v>
      </c>
      <c r="B2032">
        <v>2000</v>
      </c>
      <c r="C2032" t="s">
        <v>16</v>
      </c>
      <c r="D2032" t="s">
        <v>17</v>
      </c>
      <c r="E2032">
        <v>14.307923943067699</v>
      </c>
    </row>
    <row r="2033" spans="1:5" x14ac:dyDescent="0.35">
      <c r="A2033" t="s">
        <v>32</v>
      </c>
      <c r="B2033">
        <v>2000</v>
      </c>
      <c r="C2033" t="s">
        <v>18</v>
      </c>
      <c r="D2033" t="s">
        <v>19</v>
      </c>
      <c r="E2033">
        <v>79.056097560975616</v>
      </c>
    </row>
    <row r="2034" spans="1:5" x14ac:dyDescent="0.35">
      <c r="A2034" t="s">
        <v>32</v>
      </c>
      <c r="B2034">
        <v>2000</v>
      </c>
      <c r="C2034" t="s">
        <v>20</v>
      </c>
      <c r="D2034" t="s">
        <v>21</v>
      </c>
      <c r="E2034">
        <v>60918661</v>
      </c>
    </row>
    <row r="2035" spans="1:5" x14ac:dyDescent="0.35">
      <c r="A2035" t="s">
        <v>32</v>
      </c>
      <c r="B2035">
        <v>2000</v>
      </c>
      <c r="C2035" t="s">
        <v>22</v>
      </c>
      <c r="D2035" t="s">
        <v>23</v>
      </c>
      <c r="E2035">
        <v>57.786047031819706</v>
      </c>
    </row>
    <row r="2036" spans="1:5" x14ac:dyDescent="0.35">
      <c r="A2036" t="s">
        <v>32</v>
      </c>
      <c r="B2036">
        <v>2001</v>
      </c>
      <c r="C2036" t="s">
        <v>6</v>
      </c>
      <c r="D2036" t="s">
        <v>7</v>
      </c>
      <c r="E2036">
        <v>100</v>
      </c>
    </row>
    <row r="2037" spans="1:5" x14ac:dyDescent="0.35">
      <c r="A2037" t="s">
        <v>32</v>
      </c>
      <c r="B2037">
        <v>2001</v>
      </c>
      <c r="C2037" t="s">
        <v>8</v>
      </c>
      <c r="D2037" t="s">
        <v>9</v>
      </c>
      <c r="E2037">
        <v>2064338989612.9624</v>
      </c>
    </row>
    <row r="2038" spans="1:5" x14ac:dyDescent="0.35">
      <c r="A2038" t="s">
        <v>32</v>
      </c>
      <c r="B2038">
        <v>2001</v>
      </c>
      <c r="C2038" t="s">
        <v>10</v>
      </c>
      <c r="D2038" t="s">
        <v>11</v>
      </c>
      <c r="E2038">
        <v>1.8994670118663635</v>
      </c>
    </row>
    <row r="2039" spans="1:5" x14ac:dyDescent="0.35">
      <c r="A2039" t="s">
        <v>32</v>
      </c>
      <c r="B2039">
        <v>2001</v>
      </c>
      <c r="C2039" t="s">
        <v>12</v>
      </c>
      <c r="D2039" t="s">
        <v>13</v>
      </c>
      <c r="E2039">
        <v>46454.870692736455</v>
      </c>
    </row>
    <row r="2040" spans="1:5" x14ac:dyDescent="0.35">
      <c r="A2040" t="s">
        <v>32</v>
      </c>
      <c r="B2040">
        <v>2001</v>
      </c>
      <c r="C2040" t="s">
        <v>14</v>
      </c>
      <c r="D2040" t="s">
        <v>15</v>
      </c>
      <c r="E2040">
        <v>1.6347807954959901</v>
      </c>
    </row>
    <row r="2041" spans="1:5" x14ac:dyDescent="0.35">
      <c r="A2041" t="s">
        <v>32</v>
      </c>
      <c r="B2041">
        <v>2001</v>
      </c>
      <c r="C2041" t="s">
        <v>16</v>
      </c>
      <c r="D2041" t="s">
        <v>17</v>
      </c>
      <c r="E2041">
        <v>26.3259035521688</v>
      </c>
    </row>
    <row r="2042" spans="1:5" x14ac:dyDescent="0.35">
      <c r="A2042" t="s">
        <v>32</v>
      </c>
      <c r="B2042">
        <v>2001</v>
      </c>
      <c r="C2042" t="s">
        <v>18</v>
      </c>
      <c r="D2042" t="s">
        <v>19</v>
      </c>
      <c r="E2042">
        <v>79.158536585365866</v>
      </c>
    </row>
    <row r="2043" spans="1:5" x14ac:dyDescent="0.35">
      <c r="A2043" t="s">
        <v>32</v>
      </c>
      <c r="B2043">
        <v>2001</v>
      </c>
      <c r="C2043" t="s">
        <v>20</v>
      </c>
      <c r="D2043" t="s">
        <v>21</v>
      </c>
      <c r="E2043">
        <v>61364377</v>
      </c>
    </row>
    <row r="2044" spans="1:5" x14ac:dyDescent="0.35">
      <c r="A2044" t="s">
        <v>32</v>
      </c>
      <c r="B2044">
        <v>2001</v>
      </c>
      <c r="C2044" t="s">
        <v>22</v>
      </c>
      <c r="D2044" t="s">
        <v>23</v>
      </c>
      <c r="E2044">
        <v>56.893232856072231</v>
      </c>
    </row>
    <row r="2045" spans="1:5" x14ac:dyDescent="0.35">
      <c r="A2045" t="s">
        <v>32</v>
      </c>
      <c r="B2045">
        <v>2002</v>
      </c>
      <c r="C2045" t="s">
        <v>6</v>
      </c>
      <c r="D2045" t="s">
        <v>7</v>
      </c>
      <c r="E2045">
        <v>100</v>
      </c>
    </row>
    <row r="2046" spans="1:5" x14ac:dyDescent="0.35">
      <c r="A2046" t="s">
        <v>32</v>
      </c>
      <c r="B2046">
        <v>2002</v>
      </c>
      <c r="C2046" t="s">
        <v>8</v>
      </c>
      <c r="D2046" t="s">
        <v>9</v>
      </c>
      <c r="E2046">
        <v>2086380974762.6006</v>
      </c>
    </row>
    <row r="2047" spans="1:5" x14ac:dyDescent="0.35">
      <c r="A2047" t="s">
        <v>32</v>
      </c>
      <c r="B2047">
        <v>2002</v>
      </c>
      <c r="C2047" t="s">
        <v>10</v>
      </c>
      <c r="D2047" t="s">
        <v>11</v>
      </c>
      <c r="E2047">
        <v>1.0677502706941908</v>
      </c>
    </row>
    <row r="2048" spans="1:5" x14ac:dyDescent="0.35">
      <c r="A2048" t="s">
        <v>32</v>
      </c>
      <c r="B2048">
        <v>2002</v>
      </c>
      <c r="C2048" t="s">
        <v>12</v>
      </c>
      <c r="D2048" t="s">
        <v>13</v>
      </c>
      <c r="E2048">
        <v>46610.782071721384</v>
      </c>
    </row>
    <row r="2049" spans="1:5" x14ac:dyDescent="0.35">
      <c r="A2049" t="s">
        <v>32</v>
      </c>
      <c r="B2049">
        <v>2002</v>
      </c>
      <c r="C2049" t="s">
        <v>14</v>
      </c>
      <c r="D2049" t="s">
        <v>15</v>
      </c>
      <c r="E2049">
        <v>1.9234122872706381</v>
      </c>
    </row>
    <row r="2050" spans="1:5" x14ac:dyDescent="0.35">
      <c r="A2050" t="s">
        <v>32</v>
      </c>
      <c r="B2050">
        <v>2002</v>
      </c>
      <c r="C2050" t="s">
        <v>16</v>
      </c>
      <c r="D2050" t="s">
        <v>17</v>
      </c>
      <c r="E2050">
        <v>30.18</v>
      </c>
    </row>
    <row r="2051" spans="1:5" x14ac:dyDescent="0.35">
      <c r="A2051" t="s">
        <v>32</v>
      </c>
      <c r="B2051">
        <v>2002</v>
      </c>
      <c r="C2051" t="s">
        <v>18</v>
      </c>
      <c r="D2051" t="s">
        <v>19</v>
      </c>
      <c r="E2051">
        <v>79.260975609756116</v>
      </c>
    </row>
    <row r="2052" spans="1:5" x14ac:dyDescent="0.35">
      <c r="A2052" t="s">
        <v>32</v>
      </c>
      <c r="B2052">
        <v>2002</v>
      </c>
      <c r="C2052" t="s">
        <v>20</v>
      </c>
      <c r="D2052" t="s">
        <v>21</v>
      </c>
      <c r="E2052">
        <v>61812142</v>
      </c>
    </row>
    <row r="2053" spans="1:5" x14ac:dyDescent="0.35">
      <c r="A2053" t="s">
        <v>32</v>
      </c>
      <c r="B2053">
        <v>2002</v>
      </c>
      <c r="C2053" t="s">
        <v>22</v>
      </c>
      <c r="D2053" t="s">
        <v>23</v>
      </c>
      <c r="E2053">
        <v>55.132524850310169</v>
      </c>
    </row>
    <row r="2054" spans="1:5" x14ac:dyDescent="0.35">
      <c r="A2054" t="s">
        <v>32</v>
      </c>
      <c r="B2054">
        <v>2003</v>
      </c>
      <c r="C2054" t="s">
        <v>6</v>
      </c>
      <c r="D2054" t="s">
        <v>7</v>
      </c>
      <c r="E2054">
        <v>100</v>
      </c>
    </row>
    <row r="2055" spans="1:5" x14ac:dyDescent="0.35">
      <c r="A2055" t="s">
        <v>32</v>
      </c>
      <c r="B2055">
        <v>2003</v>
      </c>
      <c r="C2055" t="s">
        <v>8</v>
      </c>
      <c r="D2055" t="s">
        <v>9</v>
      </c>
      <c r="E2055">
        <v>2106573536968.0789</v>
      </c>
    </row>
    <row r="2056" spans="1:5" x14ac:dyDescent="0.35">
      <c r="A2056" t="s">
        <v>32</v>
      </c>
      <c r="B2056">
        <v>2003</v>
      </c>
      <c r="C2056" t="s">
        <v>10</v>
      </c>
      <c r="D2056" t="s">
        <v>11</v>
      </c>
      <c r="E2056">
        <v>0.96782718255835221</v>
      </c>
    </row>
    <row r="2057" spans="1:5" x14ac:dyDescent="0.35">
      <c r="A2057" t="s">
        <v>32</v>
      </c>
      <c r="B2057">
        <v>2003</v>
      </c>
      <c r="C2057" t="s">
        <v>12</v>
      </c>
      <c r="D2057" t="s">
        <v>13</v>
      </c>
      <c r="E2057">
        <v>46730.975806378956</v>
      </c>
    </row>
    <row r="2058" spans="1:5" x14ac:dyDescent="0.35">
      <c r="A2058" t="s">
        <v>32</v>
      </c>
      <c r="B2058">
        <v>2003</v>
      </c>
      <c r="C2058" t="s">
        <v>14</v>
      </c>
      <c r="D2058" t="s">
        <v>15</v>
      </c>
      <c r="E2058">
        <v>2.0984721914691948</v>
      </c>
    </row>
    <row r="2059" spans="1:5" x14ac:dyDescent="0.35">
      <c r="A2059" t="s">
        <v>32</v>
      </c>
      <c r="B2059">
        <v>2003</v>
      </c>
      <c r="C2059" t="s">
        <v>16</v>
      </c>
      <c r="D2059" t="s">
        <v>17</v>
      </c>
      <c r="E2059">
        <v>36.14</v>
      </c>
    </row>
    <row r="2060" spans="1:5" x14ac:dyDescent="0.35">
      <c r="A2060" t="s">
        <v>32</v>
      </c>
      <c r="B2060">
        <v>2003</v>
      </c>
      <c r="C2060" t="s">
        <v>18</v>
      </c>
      <c r="D2060" t="s">
        <v>19</v>
      </c>
      <c r="E2060">
        <v>79.114634146341473</v>
      </c>
    </row>
    <row r="2061" spans="1:5" x14ac:dyDescent="0.35">
      <c r="A2061" t="s">
        <v>32</v>
      </c>
      <c r="B2061">
        <v>2003</v>
      </c>
      <c r="C2061" t="s">
        <v>20</v>
      </c>
      <c r="D2061" t="s">
        <v>21</v>
      </c>
      <c r="E2061">
        <v>62249855</v>
      </c>
    </row>
    <row r="2062" spans="1:5" x14ac:dyDescent="0.35">
      <c r="A2062" t="s">
        <v>32</v>
      </c>
      <c r="B2062">
        <v>2003</v>
      </c>
      <c r="C2062" t="s">
        <v>22</v>
      </c>
      <c r="D2062" t="s">
        <v>23</v>
      </c>
      <c r="E2062">
        <v>52.598882287065727</v>
      </c>
    </row>
    <row r="2063" spans="1:5" x14ac:dyDescent="0.35">
      <c r="A2063" t="s">
        <v>32</v>
      </c>
      <c r="B2063">
        <v>2004</v>
      </c>
      <c r="C2063" t="s">
        <v>6</v>
      </c>
      <c r="D2063" t="s">
        <v>7</v>
      </c>
      <c r="E2063">
        <v>100</v>
      </c>
    </row>
    <row r="2064" spans="1:5" x14ac:dyDescent="0.35">
      <c r="A2064" t="s">
        <v>32</v>
      </c>
      <c r="B2064">
        <v>2004</v>
      </c>
      <c r="C2064" t="s">
        <v>8</v>
      </c>
      <c r="D2064" t="s">
        <v>9</v>
      </c>
      <c r="E2064">
        <v>2166995343501.8943</v>
      </c>
    </row>
    <row r="2065" spans="1:5" x14ac:dyDescent="0.35">
      <c r="A2065" t="s">
        <v>32</v>
      </c>
      <c r="B2065">
        <v>2004</v>
      </c>
      <c r="C2065" t="s">
        <v>10</v>
      </c>
      <c r="D2065" t="s">
        <v>11</v>
      </c>
      <c r="E2065">
        <v>2.8682505250103247</v>
      </c>
    </row>
    <row r="2066" spans="1:5" x14ac:dyDescent="0.35">
      <c r="A2066" t="s">
        <v>32</v>
      </c>
      <c r="B2066">
        <v>2004</v>
      </c>
      <c r="C2066" t="s">
        <v>12</v>
      </c>
      <c r="D2066" t="s">
        <v>13</v>
      </c>
      <c r="E2066">
        <v>47720.441335110292</v>
      </c>
    </row>
    <row r="2067" spans="1:5" x14ac:dyDescent="0.35">
      <c r="A2067" t="s">
        <v>32</v>
      </c>
      <c r="B2067">
        <v>2004</v>
      </c>
      <c r="C2067" t="s">
        <v>14</v>
      </c>
      <c r="D2067" t="s">
        <v>15</v>
      </c>
      <c r="E2067">
        <v>2.1420896464023862</v>
      </c>
    </row>
    <row r="2068" spans="1:5" x14ac:dyDescent="0.35">
      <c r="A2068" t="s">
        <v>32</v>
      </c>
      <c r="B2068">
        <v>2004</v>
      </c>
      <c r="C2068" t="s">
        <v>16</v>
      </c>
      <c r="D2068" t="s">
        <v>17</v>
      </c>
      <c r="E2068">
        <v>39.15</v>
      </c>
    </row>
    <row r="2069" spans="1:5" x14ac:dyDescent="0.35">
      <c r="A2069" t="s">
        <v>32</v>
      </c>
      <c r="B2069">
        <v>2004</v>
      </c>
      <c r="C2069" t="s">
        <v>18</v>
      </c>
      <c r="D2069" t="s">
        <v>19</v>
      </c>
      <c r="E2069">
        <v>80.163414634146349</v>
      </c>
    </row>
    <row r="2070" spans="1:5" x14ac:dyDescent="0.35">
      <c r="A2070" t="s">
        <v>32</v>
      </c>
      <c r="B2070">
        <v>2004</v>
      </c>
      <c r="C2070" t="s">
        <v>20</v>
      </c>
      <c r="D2070" t="s">
        <v>21</v>
      </c>
      <c r="E2070">
        <v>62707588</v>
      </c>
    </row>
    <row r="2071" spans="1:5" x14ac:dyDescent="0.35">
      <c r="A2071" t="s">
        <v>32</v>
      </c>
      <c r="B2071">
        <v>2004</v>
      </c>
      <c r="C2071" t="s">
        <v>22</v>
      </c>
      <c r="D2071" t="s">
        <v>23</v>
      </c>
      <c r="E2071">
        <v>53.749764829202775</v>
      </c>
    </row>
    <row r="2072" spans="1:5" x14ac:dyDescent="0.35">
      <c r="A2072" t="s">
        <v>32</v>
      </c>
      <c r="B2072">
        <v>2005</v>
      </c>
      <c r="C2072" t="s">
        <v>6</v>
      </c>
      <c r="D2072" t="s">
        <v>7</v>
      </c>
      <c r="E2072">
        <v>100</v>
      </c>
    </row>
    <row r="2073" spans="1:5" x14ac:dyDescent="0.35">
      <c r="A2073" t="s">
        <v>32</v>
      </c>
      <c r="B2073">
        <v>2005</v>
      </c>
      <c r="C2073" t="s">
        <v>8</v>
      </c>
      <c r="D2073" t="s">
        <v>9</v>
      </c>
      <c r="E2073">
        <v>2207920477337.3438</v>
      </c>
    </row>
    <row r="2074" spans="1:5" x14ac:dyDescent="0.35">
      <c r="A2074" t="s">
        <v>32</v>
      </c>
      <c r="B2074">
        <v>2005</v>
      </c>
      <c r="C2074" t="s">
        <v>10</v>
      </c>
      <c r="D2074" t="s">
        <v>11</v>
      </c>
      <c r="E2074">
        <v>1.8885658410928556</v>
      </c>
    </row>
    <row r="2075" spans="1:5" x14ac:dyDescent="0.35">
      <c r="A2075" t="s">
        <v>32</v>
      </c>
      <c r="B2075">
        <v>2005</v>
      </c>
      <c r="C2075" t="s">
        <v>12</v>
      </c>
      <c r="D2075" t="s">
        <v>13</v>
      </c>
      <c r="E2075">
        <v>48257.465093797124</v>
      </c>
    </row>
    <row r="2076" spans="1:5" x14ac:dyDescent="0.35">
      <c r="A2076" t="s">
        <v>32</v>
      </c>
      <c r="B2076">
        <v>2005</v>
      </c>
      <c r="C2076" t="s">
        <v>14</v>
      </c>
      <c r="D2076" t="s">
        <v>15</v>
      </c>
      <c r="E2076">
        <v>1.7458693638048699</v>
      </c>
    </row>
    <row r="2077" spans="1:5" x14ac:dyDescent="0.35">
      <c r="A2077" t="s">
        <v>32</v>
      </c>
      <c r="B2077">
        <v>2005</v>
      </c>
      <c r="C2077" t="s">
        <v>16</v>
      </c>
      <c r="D2077" t="s">
        <v>17</v>
      </c>
      <c r="E2077">
        <v>42.87</v>
      </c>
    </row>
    <row r="2078" spans="1:5" x14ac:dyDescent="0.35">
      <c r="A2078" t="s">
        <v>32</v>
      </c>
      <c r="B2078">
        <v>2005</v>
      </c>
      <c r="C2078" t="s">
        <v>18</v>
      </c>
      <c r="D2078" t="s">
        <v>19</v>
      </c>
      <c r="E2078">
        <v>80.163414634146349</v>
      </c>
    </row>
    <row r="2079" spans="1:5" x14ac:dyDescent="0.35">
      <c r="A2079" t="s">
        <v>32</v>
      </c>
      <c r="B2079">
        <v>2005</v>
      </c>
      <c r="C2079" t="s">
        <v>20</v>
      </c>
      <c r="D2079" t="s">
        <v>21</v>
      </c>
      <c r="E2079">
        <v>63180854</v>
      </c>
    </row>
    <row r="2080" spans="1:5" x14ac:dyDescent="0.35">
      <c r="A2080" t="s">
        <v>32</v>
      </c>
      <c r="B2080">
        <v>2005</v>
      </c>
      <c r="C2080" t="s">
        <v>22</v>
      </c>
      <c r="D2080" t="s">
        <v>23</v>
      </c>
      <c r="E2080">
        <v>55.822836124129893</v>
      </c>
    </row>
    <row r="2081" spans="1:5" x14ac:dyDescent="0.35">
      <c r="A2081" t="s">
        <v>32</v>
      </c>
      <c r="B2081">
        <v>2006</v>
      </c>
      <c r="C2081" t="s">
        <v>6</v>
      </c>
      <c r="D2081" t="s">
        <v>7</v>
      </c>
      <c r="E2081">
        <v>100</v>
      </c>
    </row>
    <row r="2082" spans="1:5" x14ac:dyDescent="0.35">
      <c r="A2082" t="s">
        <v>32</v>
      </c>
      <c r="B2082">
        <v>2006</v>
      </c>
      <c r="C2082" t="s">
        <v>8</v>
      </c>
      <c r="D2082" t="s">
        <v>9</v>
      </c>
      <c r="E2082">
        <v>2267844862926.1533</v>
      </c>
    </row>
    <row r="2083" spans="1:5" x14ac:dyDescent="0.35">
      <c r="A2083" t="s">
        <v>32</v>
      </c>
      <c r="B2083">
        <v>2006</v>
      </c>
      <c r="C2083" t="s">
        <v>10</v>
      </c>
      <c r="D2083" t="s">
        <v>11</v>
      </c>
      <c r="E2083">
        <v>2.7140644875523634</v>
      </c>
    </row>
    <row r="2084" spans="1:5" x14ac:dyDescent="0.35">
      <c r="A2084" t="s">
        <v>32</v>
      </c>
      <c r="B2084">
        <v>2006</v>
      </c>
      <c r="C2084" t="s">
        <v>12</v>
      </c>
      <c r="D2084" t="s">
        <v>13</v>
      </c>
      <c r="E2084">
        <v>49223.247197007971</v>
      </c>
    </row>
    <row r="2085" spans="1:5" x14ac:dyDescent="0.35">
      <c r="A2085" t="s">
        <v>32</v>
      </c>
      <c r="B2085">
        <v>2006</v>
      </c>
      <c r="C2085" t="s">
        <v>14</v>
      </c>
      <c r="D2085" t="s">
        <v>15</v>
      </c>
      <c r="E2085">
        <v>1.6751244960872631</v>
      </c>
    </row>
    <row r="2086" spans="1:5" x14ac:dyDescent="0.35">
      <c r="A2086" t="s">
        <v>32</v>
      </c>
      <c r="B2086">
        <v>2006</v>
      </c>
      <c r="C2086" t="s">
        <v>16</v>
      </c>
      <c r="D2086" t="s">
        <v>17</v>
      </c>
      <c r="E2086">
        <v>46.87</v>
      </c>
    </row>
    <row r="2087" spans="1:5" x14ac:dyDescent="0.35">
      <c r="A2087" t="s">
        <v>32</v>
      </c>
      <c r="B2087">
        <v>2006</v>
      </c>
      <c r="C2087" t="s">
        <v>18</v>
      </c>
      <c r="D2087" t="s">
        <v>19</v>
      </c>
      <c r="E2087">
        <v>80.812195121951234</v>
      </c>
    </row>
    <row r="2088" spans="1:5" x14ac:dyDescent="0.35">
      <c r="A2088" t="s">
        <v>32</v>
      </c>
      <c r="B2088">
        <v>2006</v>
      </c>
      <c r="C2088" t="s">
        <v>20</v>
      </c>
      <c r="D2088" t="s">
        <v>21</v>
      </c>
      <c r="E2088">
        <v>63622342</v>
      </c>
    </row>
    <row r="2089" spans="1:5" x14ac:dyDescent="0.35">
      <c r="A2089" t="s">
        <v>32</v>
      </c>
      <c r="B2089">
        <v>2006</v>
      </c>
      <c r="C2089" t="s">
        <v>22</v>
      </c>
      <c r="D2089" t="s">
        <v>23</v>
      </c>
      <c r="E2089">
        <v>57.869277529267272</v>
      </c>
    </row>
    <row r="2090" spans="1:5" x14ac:dyDescent="0.35">
      <c r="A2090" t="s">
        <v>32</v>
      </c>
      <c r="B2090">
        <v>2007</v>
      </c>
      <c r="C2090" t="s">
        <v>6</v>
      </c>
      <c r="D2090" t="s">
        <v>7</v>
      </c>
      <c r="E2090">
        <v>100</v>
      </c>
    </row>
    <row r="2091" spans="1:5" x14ac:dyDescent="0.35">
      <c r="A2091" t="s">
        <v>32</v>
      </c>
      <c r="B2091">
        <v>2007</v>
      </c>
      <c r="C2091" t="s">
        <v>8</v>
      </c>
      <c r="D2091" t="s">
        <v>9</v>
      </c>
      <c r="E2091">
        <v>2325232266328.627</v>
      </c>
    </row>
    <row r="2092" spans="1:5" x14ac:dyDescent="0.35">
      <c r="A2092" t="s">
        <v>32</v>
      </c>
      <c r="B2092">
        <v>2007</v>
      </c>
      <c r="C2092" t="s">
        <v>10</v>
      </c>
      <c r="D2092" t="s">
        <v>11</v>
      </c>
      <c r="E2092">
        <v>2.5304818835106602</v>
      </c>
    </row>
    <row r="2093" spans="1:5" x14ac:dyDescent="0.35">
      <c r="A2093" t="s">
        <v>32</v>
      </c>
      <c r="B2093">
        <v>2007</v>
      </c>
      <c r="C2093" t="s">
        <v>12</v>
      </c>
      <c r="D2093" t="s">
        <v>13</v>
      </c>
      <c r="E2093">
        <v>50157.783747763395</v>
      </c>
    </row>
    <row r="2094" spans="1:5" x14ac:dyDescent="0.35">
      <c r="A2094" t="s">
        <v>32</v>
      </c>
      <c r="B2094">
        <v>2007</v>
      </c>
      <c r="C2094" t="s">
        <v>14</v>
      </c>
      <c r="D2094" t="s">
        <v>15</v>
      </c>
      <c r="E2094">
        <v>1.4879980595385951</v>
      </c>
    </row>
    <row r="2095" spans="1:5" x14ac:dyDescent="0.35">
      <c r="A2095" t="s">
        <v>32</v>
      </c>
      <c r="B2095">
        <v>2007</v>
      </c>
      <c r="C2095" t="s">
        <v>16</v>
      </c>
      <c r="D2095" t="s">
        <v>17</v>
      </c>
      <c r="E2095">
        <v>66.09</v>
      </c>
    </row>
    <row r="2096" spans="1:5" x14ac:dyDescent="0.35">
      <c r="A2096" t="s">
        <v>32</v>
      </c>
      <c r="B2096">
        <v>2007</v>
      </c>
      <c r="C2096" t="s">
        <v>18</v>
      </c>
      <c r="D2096" t="s">
        <v>19</v>
      </c>
      <c r="E2096">
        <v>81.112195121951231</v>
      </c>
    </row>
    <row r="2097" spans="1:5" x14ac:dyDescent="0.35">
      <c r="A2097" t="s">
        <v>32</v>
      </c>
      <c r="B2097">
        <v>2007</v>
      </c>
      <c r="C2097" t="s">
        <v>20</v>
      </c>
      <c r="D2097" t="s">
        <v>21</v>
      </c>
      <c r="E2097">
        <v>64016890</v>
      </c>
    </row>
    <row r="2098" spans="1:5" x14ac:dyDescent="0.35">
      <c r="A2098" t="s">
        <v>32</v>
      </c>
      <c r="B2098">
        <v>2007</v>
      </c>
      <c r="C2098" t="s">
        <v>22</v>
      </c>
      <c r="D2098" t="s">
        <v>23</v>
      </c>
      <c r="E2098">
        <v>58.152561130965893</v>
      </c>
    </row>
    <row r="2099" spans="1:5" x14ac:dyDescent="0.35">
      <c r="A2099" t="s">
        <v>32</v>
      </c>
      <c r="B2099">
        <v>2008</v>
      </c>
      <c r="C2099" t="s">
        <v>6</v>
      </c>
      <c r="D2099" t="s">
        <v>7</v>
      </c>
      <c r="E2099">
        <v>100</v>
      </c>
    </row>
    <row r="2100" spans="1:5" x14ac:dyDescent="0.35">
      <c r="A2100" t="s">
        <v>32</v>
      </c>
      <c r="B2100">
        <v>2008</v>
      </c>
      <c r="C2100" t="s">
        <v>8</v>
      </c>
      <c r="D2100" t="s">
        <v>9</v>
      </c>
      <c r="E2100">
        <v>2334072135222.3555</v>
      </c>
    </row>
    <row r="2101" spans="1:5" x14ac:dyDescent="0.35">
      <c r="A2101" t="s">
        <v>32</v>
      </c>
      <c r="B2101">
        <v>2008</v>
      </c>
      <c r="C2101" t="s">
        <v>10</v>
      </c>
      <c r="D2101" t="s">
        <v>11</v>
      </c>
      <c r="E2101">
        <v>0.38017143584912105</v>
      </c>
    </row>
    <row r="2102" spans="1:5" x14ac:dyDescent="0.35">
      <c r="A2102" t="s">
        <v>32</v>
      </c>
      <c r="B2102">
        <v>2008</v>
      </c>
      <c r="C2102" t="s">
        <v>12</v>
      </c>
      <c r="D2102" t="s">
        <v>13</v>
      </c>
      <c r="E2102">
        <v>50068.296914137944</v>
      </c>
    </row>
    <row r="2103" spans="1:5" x14ac:dyDescent="0.35">
      <c r="A2103" t="s">
        <v>32</v>
      </c>
      <c r="B2103">
        <v>2008</v>
      </c>
      <c r="C2103" t="s">
        <v>14</v>
      </c>
      <c r="D2103" t="s">
        <v>15</v>
      </c>
      <c r="E2103">
        <v>2.8128619491478521</v>
      </c>
    </row>
    <row r="2104" spans="1:5" x14ac:dyDescent="0.35">
      <c r="A2104" t="s">
        <v>32</v>
      </c>
      <c r="B2104">
        <v>2008</v>
      </c>
      <c r="C2104" t="s">
        <v>16</v>
      </c>
      <c r="D2104" t="s">
        <v>17</v>
      </c>
      <c r="E2104">
        <v>70.680000000000007</v>
      </c>
    </row>
    <row r="2105" spans="1:5" x14ac:dyDescent="0.35">
      <c r="A2105" t="s">
        <v>32</v>
      </c>
      <c r="B2105">
        <v>2008</v>
      </c>
      <c r="C2105" t="s">
        <v>18</v>
      </c>
      <c r="D2105" t="s">
        <v>19</v>
      </c>
      <c r="E2105">
        <v>81.214634146341481</v>
      </c>
    </row>
    <row r="2106" spans="1:5" x14ac:dyDescent="0.35">
      <c r="A2106" t="s">
        <v>32</v>
      </c>
      <c r="B2106">
        <v>2008</v>
      </c>
      <c r="C2106" t="s">
        <v>20</v>
      </c>
      <c r="D2106" t="s">
        <v>21</v>
      </c>
      <c r="E2106">
        <v>64375116</v>
      </c>
    </row>
    <row r="2107" spans="1:5" x14ac:dyDescent="0.35">
      <c r="A2107" t="s">
        <v>32</v>
      </c>
      <c r="B2107">
        <v>2008</v>
      </c>
      <c r="C2107" t="s">
        <v>22</v>
      </c>
      <c r="D2107" t="s">
        <v>23</v>
      </c>
      <c r="E2107">
        <v>59.179792841174802</v>
      </c>
    </row>
    <row r="2108" spans="1:5" x14ac:dyDescent="0.35">
      <c r="A2108" t="s">
        <v>32</v>
      </c>
      <c r="B2108">
        <v>2009</v>
      </c>
      <c r="C2108" t="s">
        <v>6</v>
      </c>
      <c r="D2108" t="s">
        <v>7</v>
      </c>
      <c r="E2108">
        <v>100</v>
      </c>
    </row>
    <row r="2109" spans="1:5" x14ac:dyDescent="0.35">
      <c r="A2109" t="s">
        <v>32</v>
      </c>
      <c r="B2109">
        <v>2009</v>
      </c>
      <c r="C2109" t="s">
        <v>8</v>
      </c>
      <c r="D2109" t="s">
        <v>9</v>
      </c>
      <c r="E2109">
        <v>2268145064848.7935</v>
      </c>
    </row>
    <row r="2110" spans="1:5" x14ac:dyDescent="0.35">
      <c r="A2110" t="s">
        <v>32</v>
      </c>
      <c r="B2110">
        <v>2009</v>
      </c>
      <c r="C2110" t="s">
        <v>10</v>
      </c>
      <c r="D2110" t="s">
        <v>11</v>
      </c>
      <c r="E2110">
        <v>-2.8245515371478263</v>
      </c>
    </row>
    <row r="2111" spans="1:5" x14ac:dyDescent="0.35">
      <c r="A2111" t="s">
        <v>32</v>
      </c>
      <c r="B2111">
        <v>2009</v>
      </c>
      <c r="C2111" t="s">
        <v>12</v>
      </c>
      <c r="D2111" t="s">
        <v>13</v>
      </c>
      <c r="E2111">
        <v>48404.965782636347</v>
      </c>
    </row>
    <row r="2112" spans="1:5" x14ac:dyDescent="0.35">
      <c r="A2112" t="s">
        <v>32</v>
      </c>
      <c r="B2112">
        <v>2009</v>
      </c>
      <c r="C2112" t="s">
        <v>14</v>
      </c>
      <c r="D2112" t="s">
        <v>15</v>
      </c>
      <c r="E2112">
        <v>8.762047815746532E-2</v>
      </c>
    </row>
    <row r="2113" spans="1:5" x14ac:dyDescent="0.35">
      <c r="A2113" t="s">
        <v>32</v>
      </c>
      <c r="B2113">
        <v>2009</v>
      </c>
      <c r="C2113" t="s">
        <v>16</v>
      </c>
      <c r="D2113" t="s">
        <v>17</v>
      </c>
      <c r="E2113">
        <v>71.58</v>
      </c>
    </row>
    <row r="2114" spans="1:5" x14ac:dyDescent="0.35">
      <c r="A2114" t="s">
        <v>32</v>
      </c>
      <c r="B2114">
        <v>2009</v>
      </c>
      <c r="C2114" t="s">
        <v>18</v>
      </c>
      <c r="D2114" t="s">
        <v>19</v>
      </c>
      <c r="E2114">
        <v>81.41463414634147</v>
      </c>
    </row>
    <row r="2115" spans="1:5" x14ac:dyDescent="0.35">
      <c r="A2115" t="s">
        <v>32</v>
      </c>
      <c r="B2115">
        <v>2009</v>
      </c>
      <c r="C2115" t="s">
        <v>20</v>
      </c>
      <c r="D2115" t="s">
        <v>21</v>
      </c>
      <c r="E2115">
        <v>64706436</v>
      </c>
    </row>
    <row r="2116" spans="1:5" x14ac:dyDescent="0.35">
      <c r="A2116" t="s">
        <v>32</v>
      </c>
      <c r="B2116">
        <v>2009</v>
      </c>
      <c r="C2116" t="s">
        <v>22</v>
      </c>
      <c r="D2116" t="s">
        <v>23</v>
      </c>
      <c r="E2116">
        <v>52.19911230276135</v>
      </c>
    </row>
    <row r="2117" spans="1:5" x14ac:dyDescent="0.35">
      <c r="A2117" t="s">
        <v>32</v>
      </c>
      <c r="B2117">
        <v>2010</v>
      </c>
      <c r="C2117" t="s">
        <v>6</v>
      </c>
      <c r="D2117" t="s">
        <v>7</v>
      </c>
      <c r="E2117">
        <v>100</v>
      </c>
    </row>
    <row r="2118" spans="1:5" x14ac:dyDescent="0.35">
      <c r="A2118" t="s">
        <v>32</v>
      </c>
      <c r="B2118">
        <v>2010</v>
      </c>
      <c r="C2118" t="s">
        <v>8</v>
      </c>
      <c r="D2118" t="s">
        <v>9</v>
      </c>
      <c r="E2118">
        <v>2313515332182.5396</v>
      </c>
    </row>
    <row r="2119" spans="1:5" x14ac:dyDescent="0.35">
      <c r="A2119" t="s">
        <v>32</v>
      </c>
      <c r="B2119">
        <v>2010</v>
      </c>
      <c r="C2119" t="s">
        <v>10</v>
      </c>
      <c r="D2119" t="s">
        <v>11</v>
      </c>
      <c r="E2119">
        <v>2.0003247603905123</v>
      </c>
    </row>
    <row r="2120" spans="1:5" x14ac:dyDescent="0.35">
      <c r="A2120" t="s">
        <v>32</v>
      </c>
      <c r="B2120">
        <v>2010</v>
      </c>
      <c r="C2120" t="s">
        <v>12</v>
      </c>
      <c r="D2120" t="s">
        <v>13</v>
      </c>
      <c r="E2120">
        <v>49130.422942344019</v>
      </c>
    </row>
    <row r="2121" spans="1:5" x14ac:dyDescent="0.35">
      <c r="A2121" t="s">
        <v>32</v>
      </c>
      <c r="B2121">
        <v>2010</v>
      </c>
      <c r="C2121" t="s">
        <v>14</v>
      </c>
      <c r="D2121" t="s">
        <v>15</v>
      </c>
      <c r="E2121">
        <v>1.5311227042091871</v>
      </c>
    </row>
    <row r="2122" spans="1:5" x14ac:dyDescent="0.35">
      <c r="A2122" t="s">
        <v>32</v>
      </c>
      <c r="B2122">
        <v>2010</v>
      </c>
      <c r="C2122" t="s">
        <v>16</v>
      </c>
      <c r="D2122" t="s">
        <v>17</v>
      </c>
      <c r="E2122">
        <v>77.28</v>
      </c>
    </row>
    <row r="2123" spans="1:5" x14ac:dyDescent="0.35">
      <c r="A2123" t="s">
        <v>32</v>
      </c>
      <c r="B2123">
        <v>2010</v>
      </c>
      <c r="C2123" t="s">
        <v>18</v>
      </c>
      <c r="D2123" t="s">
        <v>19</v>
      </c>
      <c r="E2123">
        <v>81.663414634146349</v>
      </c>
    </row>
    <row r="2124" spans="1:5" x14ac:dyDescent="0.35">
      <c r="A2124" t="s">
        <v>32</v>
      </c>
      <c r="B2124">
        <v>2010</v>
      </c>
      <c r="C2124" t="s">
        <v>20</v>
      </c>
      <c r="D2124" t="s">
        <v>21</v>
      </c>
      <c r="E2124">
        <v>65026211</v>
      </c>
    </row>
    <row r="2125" spans="1:5" x14ac:dyDescent="0.35">
      <c r="A2125" t="s">
        <v>32</v>
      </c>
      <c r="B2125">
        <v>2010</v>
      </c>
      <c r="C2125" t="s">
        <v>22</v>
      </c>
      <c r="D2125" t="s">
        <v>23</v>
      </c>
      <c r="E2125">
        <v>56.58755524779604</v>
      </c>
    </row>
    <row r="2126" spans="1:5" x14ac:dyDescent="0.35">
      <c r="A2126" t="s">
        <v>32</v>
      </c>
      <c r="B2126">
        <v>2011</v>
      </c>
      <c r="C2126" t="s">
        <v>6</v>
      </c>
      <c r="D2126" t="s">
        <v>7</v>
      </c>
      <c r="E2126">
        <v>100</v>
      </c>
    </row>
    <row r="2127" spans="1:5" x14ac:dyDescent="0.35">
      <c r="A2127" t="s">
        <v>32</v>
      </c>
      <c r="B2127">
        <v>2011</v>
      </c>
      <c r="C2127" t="s">
        <v>8</v>
      </c>
      <c r="D2127" t="s">
        <v>9</v>
      </c>
      <c r="E2127">
        <v>2369909039106.4297</v>
      </c>
    </row>
    <row r="2128" spans="1:5" x14ac:dyDescent="0.35">
      <c r="A2128" t="s">
        <v>32</v>
      </c>
      <c r="B2128">
        <v>2011</v>
      </c>
      <c r="C2128" t="s">
        <v>10</v>
      </c>
      <c r="D2128" t="s">
        <v>11</v>
      </c>
      <c r="E2128">
        <v>2.4375765372900702</v>
      </c>
    </row>
    <row r="2129" spans="1:5" x14ac:dyDescent="0.35">
      <c r="A2129" t="s">
        <v>32</v>
      </c>
      <c r="B2129">
        <v>2011</v>
      </c>
      <c r="C2129" t="s">
        <v>12</v>
      </c>
      <c r="D2129" t="s">
        <v>13</v>
      </c>
      <c r="E2129">
        <v>50085.682977910918</v>
      </c>
    </row>
    <row r="2130" spans="1:5" x14ac:dyDescent="0.35">
      <c r="A2130" t="s">
        <v>32</v>
      </c>
      <c r="B2130">
        <v>2011</v>
      </c>
      <c r="C2130" t="s">
        <v>14</v>
      </c>
      <c r="D2130" t="s">
        <v>15</v>
      </c>
      <c r="E2130">
        <v>2.1115979517499999</v>
      </c>
    </row>
    <row r="2131" spans="1:5" x14ac:dyDescent="0.35">
      <c r="A2131" t="s">
        <v>32</v>
      </c>
      <c r="B2131">
        <v>2011</v>
      </c>
      <c r="C2131" t="s">
        <v>16</v>
      </c>
      <c r="D2131" t="s">
        <v>17</v>
      </c>
      <c r="E2131">
        <v>77.819998992670605</v>
      </c>
    </row>
    <row r="2132" spans="1:5" x14ac:dyDescent="0.35">
      <c r="A2132" t="s">
        <v>32</v>
      </c>
      <c r="B2132">
        <v>2011</v>
      </c>
      <c r="C2132" t="s">
        <v>18</v>
      </c>
      <c r="D2132" t="s">
        <v>19</v>
      </c>
      <c r="E2132">
        <v>82.114634146341473</v>
      </c>
    </row>
    <row r="2133" spans="1:5" x14ac:dyDescent="0.35">
      <c r="A2133" t="s">
        <v>32</v>
      </c>
      <c r="B2133">
        <v>2011</v>
      </c>
      <c r="C2133" t="s">
        <v>20</v>
      </c>
      <c r="D2133" t="s">
        <v>21</v>
      </c>
      <c r="E2133">
        <v>65340830</v>
      </c>
    </row>
    <row r="2134" spans="1:5" x14ac:dyDescent="0.35">
      <c r="A2134" t="s">
        <v>32</v>
      </c>
      <c r="B2134">
        <v>2011</v>
      </c>
      <c r="C2134" t="s">
        <v>22</v>
      </c>
      <c r="D2134" t="s">
        <v>23</v>
      </c>
      <c r="E2134">
        <v>60.605635481640583</v>
      </c>
    </row>
    <row r="2135" spans="1:5" x14ac:dyDescent="0.35">
      <c r="A2135" t="s">
        <v>32</v>
      </c>
      <c r="B2135">
        <v>2012</v>
      </c>
      <c r="C2135" t="s">
        <v>6</v>
      </c>
      <c r="D2135" t="s">
        <v>7</v>
      </c>
      <c r="E2135">
        <v>100</v>
      </c>
    </row>
    <row r="2136" spans="1:5" x14ac:dyDescent="0.35">
      <c r="A2136" t="s">
        <v>32</v>
      </c>
      <c r="B2136">
        <v>2012</v>
      </c>
      <c r="C2136" t="s">
        <v>8</v>
      </c>
      <c r="D2136" t="s">
        <v>9</v>
      </c>
      <c r="E2136">
        <v>2374265767668.0903</v>
      </c>
    </row>
    <row r="2137" spans="1:5" x14ac:dyDescent="0.35">
      <c r="A2137" t="s">
        <v>32</v>
      </c>
      <c r="B2137">
        <v>2012</v>
      </c>
      <c r="C2137" t="s">
        <v>10</v>
      </c>
      <c r="D2137" t="s">
        <v>11</v>
      </c>
      <c r="E2137">
        <v>0.18383526497301261</v>
      </c>
    </row>
    <row r="2138" spans="1:5" x14ac:dyDescent="0.35">
      <c r="A2138" t="s">
        <v>32</v>
      </c>
      <c r="B2138">
        <v>2012</v>
      </c>
      <c r="C2138" t="s">
        <v>12</v>
      </c>
      <c r="D2138" t="s">
        <v>13</v>
      </c>
      <c r="E2138">
        <v>49935.626908161736</v>
      </c>
    </row>
    <row r="2139" spans="1:5" x14ac:dyDescent="0.35">
      <c r="A2139" t="s">
        <v>32</v>
      </c>
      <c r="B2139">
        <v>2012</v>
      </c>
      <c r="C2139" t="s">
        <v>14</v>
      </c>
      <c r="D2139" t="s">
        <v>15</v>
      </c>
      <c r="E2139">
        <v>1.9541953161350969</v>
      </c>
    </row>
    <row r="2140" spans="1:5" x14ac:dyDescent="0.35">
      <c r="A2140" t="s">
        <v>32</v>
      </c>
      <c r="B2140">
        <v>2012</v>
      </c>
      <c r="C2140" t="s">
        <v>16</v>
      </c>
      <c r="D2140" t="s">
        <v>17</v>
      </c>
      <c r="E2140">
        <v>81.44</v>
      </c>
    </row>
    <row r="2141" spans="1:5" x14ac:dyDescent="0.35">
      <c r="A2141" t="s">
        <v>32</v>
      </c>
      <c r="B2141">
        <v>2012</v>
      </c>
      <c r="C2141" t="s">
        <v>18</v>
      </c>
      <c r="D2141" t="s">
        <v>19</v>
      </c>
      <c r="E2141">
        <v>81.968292682926844</v>
      </c>
    </row>
    <row r="2142" spans="1:5" x14ac:dyDescent="0.35">
      <c r="A2142" t="s">
        <v>32</v>
      </c>
      <c r="B2142">
        <v>2012</v>
      </c>
      <c r="C2142" t="s">
        <v>20</v>
      </c>
      <c r="D2142" t="s">
        <v>21</v>
      </c>
      <c r="E2142">
        <v>65657659</v>
      </c>
    </row>
    <row r="2143" spans="1:5" x14ac:dyDescent="0.35">
      <c r="A2143" t="s">
        <v>32</v>
      </c>
      <c r="B2143">
        <v>2012</v>
      </c>
      <c r="C2143" t="s">
        <v>22</v>
      </c>
      <c r="D2143" t="s">
        <v>23</v>
      </c>
      <c r="E2143">
        <v>61.658957077110152</v>
      </c>
    </row>
    <row r="2144" spans="1:5" x14ac:dyDescent="0.35">
      <c r="A2144" t="s">
        <v>32</v>
      </c>
      <c r="B2144">
        <v>2013</v>
      </c>
      <c r="C2144" t="s">
        <v>6</v>
      </c>
      <c r="D2144" t="s">
        <v>7</v>
      </c>
      <c r="E2144">
        <v>100</v>
      </c>
    </row>
    <row r="2145" spans="1:5" x14ac:dyDescent="0.35">
      <c r="A2145" t="s">
        <v>32</v>
      </c>
      <c r="B2145">
        <v>2013</v>
      </c>
      <c r="C2145" t="s">
        <v>8</v>
      </c>
      <c r="D2145" t="s">
        <v>9</v>
      </c>
      <c r="E2145">
        <v>2392826743357.4917</v>
      </c>
    </row>
    <row r="2146" spans="1:5" x14ac:dyDescent="0.35">
      <c r="A2146" t="s">
        <v>32</v>
      </c>
      <c r="B2146">
        <v>2013</v>
      </c>
      <c r="C2146" t="s">
        <v>10</v>
      </c>
      <c r="D2146" t="s">
        <v>11</v>
      </c>
      <c r="E2146">
        <v>0.78175644623100027</v>
      </c>
    </row>
    <row r="2147" spans="1:5" x14ac:dyDescent="0.35">
      <c r="A2147" t="s">
        <v>32</v>
      </c>
      <c r="B2147">
        <v>2013</v>
      </c>
      <c r="C2147" t="s">
        <v>12</v>
      </c>
      <c r="D2147" t="s">
        <v>13</v>
      </c>
      <c r="E2147">
        <v>50066.530432478292</v>
      </c>
    </row>
    <row r="2148" spans="1:5" x14ac:dyDescent="0.35">
      <c r="A2148" t="s">
        <v>32</v>
      </c>
      <c r="B2148">
        <v>2013</v>
      </c>
      <c r="C2148" t="s">
        <v>14</v>
      </c>
      <c r="D2148" t="s">
        <v>15</v>
      </c>
      <c r="E2148">
        <v>0.86371549786180413</v>
      </c>
    </row>
    <row r="2149" spans="1:5" x14ac:dyDescent="0.35">
      <c r="A2149" t="s">
        <v>32</v>
      </c>
      <c r="B2149">
        <v>2013</v>
      </c>
      <c r="C2149" t="s">
        <v>16</v>
      </c>
      <c r="D2149" t="s">
        <v>17</v>
      </c>
      <c r="E2149">
        <v>81.919799999999995</v>
      </c>
    </row>
    <row r="2150" spans="1:5" x14ac:dyDescent="0.35">
      <c r="A2150" t="s">
        <v>32</v>
      </c>
      <c r="B2150">
        <v>2013</v>
      </c>
      <c r="C2150" t="s">
        <v>18</v>
      </c>
      <c r="D2150" t="s">
        <v>19</v>
      </c>
      <c r="E2150">
        <v>82.219512195121965</v>
      </c>
    </row>
    <row r="2151" spans="1:5" x14ac:dyDescent="0.35">
      <c r="A2151" t="s">
        <v>32</v>
      </c>
      <c r="B2151">
        <v>2013</v>
      </c>
      <c r="C2151" t="s">
        <v>20</v>
      </c>
      <c r="D2151" t="s">
        <v>21</v>
      </c>
      <c r="E2151">
        <v>65997932</v>
      </c>
    </row>
    <row r="2152" spans="1:5" x14ac:dyDescent="0.35">
      <c r="A2152" t="s">
        <v>32</v>
      </c>
      <c r="B2152">
        <v>2013</v>
      </c>
      <c r="C2152" t="s">
        <v>22</v>
      </c>
      <c r="D2152" t="s">
        <v>23</v>
      </c>
      <c r="E2152">
        <v>61.819233873396207</v>
      </c>
    </row>
    <row r="2153" spans="1:5" x14ac:dyDescent="0.35">
      <c r="A2153" t="s">
        <v>32</v>
      </c>
      <c r="B2153">
        <v>2014</v>
      </c>
      <c r="C2153" t="s">
        <v>6</v>
      </c>
      <c r="D2153" t="s">
        <v>7</v>
      </c>
      <c r="E2153">
        <v>100</v>
      </c>
    </row>
    <row r="2154" spans="1:5" x14ac:dyDescent="0.35">
      <c r="A2154" t="s">
        <v>32</v>
      </c>
      <c r="B2154">
        <v>2014</v>
      </c>
      <c r="C2154" t="s">
        <v>8</v>
      </c>
      <c r="D2154" t="s">
        <v>9</v>
      </c>
      <c r="E2154">
        <v>2416703156974.4048</v>
      </c>
    </row>
    <row r="2155" spans="1:5" x14ac:dyDescent="0.35">
      <c r="A2155" t="s">
        <v>32</v>
      </c>
      <c r="B2155">
        <v>2014</v>
      </c>
      <c r="C2155" t="s">
        <v>10</v>
      </c>
      <c r="D2155" t="s">
        <v>11</v>
      </c>
      <c r="E2155">
        <v>0.99783294729525096</v>
      </c>
    </row>
    <row r="2156" spans="1:5" x14ac:dyDescent="0.35">
      <c r="A2156" t="s">
        <v>32</v>
      </c>
      <c r="B2156">
        <v>2014</v>
      </c>
      <c r="C2156" t="s">
        <v>12</v>
      </c>
      <c r="D2156" t="s">
        <v>13</v>
      </c>
      <c r="E2156">
        <v>50326.567863089047</v>
      </c>
    </row>
    <row r="2157" spans="1:5" x14ac:dyDescent="0.35">
      <c r="A2157" t="s">
        <v>32</v>
      </c>
      <c r="B2157">
        <v>2014</v>
      </c>
      <c r="C2157" t="s">
        <v>14</v>
      </c>
      <c r="D2157" t="s">
        <v>15</v>
      </c>
      <c r="E2157">
        <v>0.50775882293798968</v>
      </c>
    </row>
    <row r="2158" spans="1:5" x14ac:dyDescent="0.35">
      <c r="A2158" t="s">
        <v>32</v>
      </c>
      <c r="B2158">
        <v>2014</v>
      </c>
      <c r="C2158" t="s">
        <v>16</v>
      </c>
      <c r="D2158" t="s">
        <v>17</v>
      </c>
      <c r="E2158">
        <v>83.751099668182107</v>
      </c>
    </row>
    <row r="2159" spans="1:5" x14ac:dyDescent="0.35">
      <c r="A2159" t="s">
        <v>32</v>
      </c>
      <c r="B2159">
        <v>2014</v>
      </c>
      <c r="C2159" t="s">
        <v>18</v>
      </c>
      <c r="D2159" t="s">
        <v>19</v>
      </c>
      <c r="E2159">
        <v>82.719512195121951</v>
      </c>
    </row>
    <row r="2160" spans="1:5" x14ac:dyDescent="0.35">
      <c r="A2160" t="s">
        <v>32</v>
      </c>
      <c r="B2160">
        <v>2014</v>
      </c>
      <c r="C2160" t="s">
        <v>20</v>
      </c>
      <c r="D2160" t="s">
        <v>21</v>
      </c>
      <c r="E2160">
        <v>66312067</v>
      </c>
    </row>
    <row r="2161" spans="1:5" x14ac:dyDescent="0.35">
      <c r="A2161" t="s">
        <v>32</v>
      </c>
      <c r="B2161">
        <v>2014</v>
      </c>
      <c r="C2161" t="s">
        <v>22</v>
      </c>
      <c r="D2161" t="s">
        <v>23</v>
      </c>
      <c r="E2161">
        <v>62.199266937950668</v>
      </c>
    </row>
    <row r="2162" spans="1:5" x14ac:dyDescent="0.35">
      <c r="A2162" t="s">
        <v>32</v>
      </c>
      <c r="B2162">
        <v>2015</v>
      </c>
      <c r="C2162" t="s">
        <v>6</v>
      </c>
      <c r="D2162" t="s">
        <v>7</v>
      </c>
      <c r="E2162">
        <v>100</v>
      </c>
    </row>
    <row r="2163" spans="1:5" x14ac:dyDescent="0.35">
      <c r="A2163" t="s">
        <v>32</v>
      </c>
      <c r="B2163">
        <v>2015</v>
      </c>
      <c r="C2163" t="s">
        <v>8</v>
      </c>
      <c r="D2163" t="s">
        <v>9</v>
      </c>
      <c r="E2163">
        <v>2442483452642.4985</v>
      </c>
    </row>
    <row r="2164" spans="1:5" x14ac:dyDescent="0.35">
      <c r="A2164" t="s">
        <v>32</v>
      </c>
      <c r="B2164">
        <v>2015</v>
      </c>
      <c r="C2164" t="s">
        <v>10</v>
      </c>
      <c r="D2164" t="s">
        <v>11</v>
      </c>
      <c r="E2164">
        <v>1.0667547478346222</v>
      </c>
    </row>
    <row r="2165" spans="1:5" x14ac:dyDescent="0.35">
      <c r="A2165" t="s">
        <v>32</v>
      </c>
      <c r="B2165">
        <v>2015</v>
      </c>
      <c r="C2165" t="s">
        <v>12</v>
      </c>
      <c r="D2165" t="s">
        <v>13</v>
      </c>
      <c r="E2165">
        <v>50682.895358633301</v>
      </c>
    </row>
    <row r="2166" spans="1:5" x14ac:dyDescent="0.35">
      <c r="A2166" t="s">
        <v>32</v>
      </c>
      <c r="B2166">
        <v>2015</v>
      </c>
      <c r="C2166" t="s">
        <v>14</v>
      </c>
      <c r="D2166" t="s">
        <v>15</v>
      </c>
      <c r="E2166">
        <v>3.7514380512518167E-2</v>
      </c>
    </row>
    <row r="2167" spans="1:5" x14ac:dyDescent="0.35">
      <c r="A2167" t="s">
        <v>32</v>
      </c>
      <c r="B2167">
        <v>2015</v>
      </c>
      <c r="C2167" t="s">
        <v>16</v>
      </c>
      <c r="D2167" t="s">
        <v>17</v>
      </c>
      <c r="E2167">
        <v>78.006037707190202</v>
      </c>
    </row>
    <row r="2168" spans="1:5" x14ac:dyDescent="0.35">
      <c r="A2168" t="s">
        <v>32</v>
      </c>
      <c r="B2168">
        <v>2015</v>
      </c>
      <c r="C2168" t="s">
        <v>18</v>
      </c>
      <c r="D2168" t="s">
        <v>19</v>
      </c>
      <c r="E2168">
        <v>82.321951219512201</v>
      </c>
    </row>
    <row r="2169" spans="1:5" x14ac:dyDescent="0.35">
      <c r="A2169" t="s">
        <v>32</v>
      </c>
      <c r="B2169">
        <v>2015</v>
      </c>
      <c r="C2169" t="s">
        <v>20</v>
      </c>
      <c r="D2169" t="s">
        <v>21</v>
      </c>
      <c r="E2169">
        <v>66548272</v>
      </c>
    </row>
    <row r="2170" spans="1:5" x14ac:dyDescent="0.35">
      <c r="A2170" t="s">
        <v>32</v>
      </c>
      <c r="B2170">
        <v>2015</v>
      </c>
      <c r="C2170" t="s">
        <v>22</v>
      </c>
      <c r="D2170" t="s">
        <v>23</v>
      </c>
      <c r="E2170">
        <v>63.504687195648444</v>
      </c>
    </row>
    <row r="2171" spans="1:5" x14ac:dyDescent="0.35">
      <c r="A2171" t="s">
        <v>32</v>
      </c>
      <c r="B2171">
        <v>2016</v>
      </c>
      <c r="C2171" t="s">
        <v>6</v>
      </c>
      <c r="D2171" t="s">
        <v>7</v>
      </c>
      <c r="E2171">
        <v>100</v>
      </c>
    </row>
    <row r="2172" spans="1:5" x14ac:dyDescent="0.35">
      <c r="A2172" t="s">
        <v>32</v>
      </c>
      <c r="B2172">
        <v>2016</v>
      </c>
      <c r="C2172" t="s">
        <v>8</v>
      </c>
      <c r="D2172" t="s">
        <v>9</v>
      </c>
      <c r="E2172">
        <v>2463489569347.314</v>
      </c>
    </row>
    <row r="2173" spans="1:5" x14ac:dyDescent="0.35">
      <c r="A2173" t="s">
        <v>32</v>
      </c>
      <c r="B2173">
        <v>2016</v>
      </c>
      <c r="C2173" t="s">
        <v>10</v>
      </c>
      <c r="D2173" t="s">
        <v>11</v>
      </c>
      <c r="E2173">
        <v>0.86003107542403257</v>
      </c>
    </row>
    <row r="2174" spans="1:5" x14ac:dyDescent="0.35">
      <c r="A2174" t="s">
        <v>32</v>
      </c>
      <c r="B2174">
        <v>2016</v>
      </c>
      <c r="C2174" t="s">
        <v>12</v>
      </c>
      <c r="D2174" t="s">
        <v>13</v>
      </c>
      <c r="E2174">
        <v>50984.075297831965</v>
      </c>
    </row>
    <row r="2175" spans="1:5" x14ac:dyDescent="0.35">
      <c r="A2175" t="s">
        <v>32</v>
      </c>
      <c r="B2175">
        <v>2016</v>
      </c>
      <c r="C2175" t="s">
        <v>14</v>
      </c>
      <c r="D2175" t="s">
        <v>15</v>
      </c>
      <c r="E2175">
        <v>0.18333486112376479</v>
      </c>
    </row>
    <row r="2176" spans="1:5" x14ac:dyDescent="0.35">
      <c r="A2176" t="s">
        <v>32</v>
      </c>
      <c r="B2176">
        <v>2016</v>
      </c>
      <c r="C2176" t="s">
        <v>16</v>
      </c>
      <c r="D2176" t="s">
        <v>17</v>
      </c>
      <c r="E2176">
        <v>79.269811320754698</v>
      </c>
    </row>
    <row r="2177" spans="1:5" x14ac:dyDescent="0.35">
      <c r="A2177" t="s">
        <v>32</v>
      </c>
      <c r="B2177">
        <v>2016</v>
      </c>
      <c r="C2177" t="s">
        <v>18</v>
      </c>
      <c r="D2177" t="s">
        <v>19</v>
      </c>
      <c r="E2177">
        <v>82.573170731707322</v>
      </c>
    </row>
    <row r="2178" spans="1:5" x14ac:dyDescent="0.35">
      <c r="A2178" t="s">
        <v>32</v>
      </c>
      <c r="B2178">
        <v>2016</v>
      </c>
      <c r="C2178" t="s">
        <v>20</v>
      </c>
      <c r="D2178" t="s">
        <v>21</v>
      </c>
      <c r="E2178">
        <v>66724104</v>
      </c>
    </row>
    <row r="2179" spans="1:5" x14ac:dyDescent="0.35">
      <c r="A2179" t="s">
        <v>32</v>
      </c>
      <c r="B2179">
        <v>2016</v>
      </c>
      <c r="C2179" t="s">
        <v>22</v>
      </c>
      <c r="D2179" t="s">
        <v>23</v>
      </c>
      <c r="E2179">
        <v>63.342756438335144</v>
      </c>
    </row>
    <row r="2180" spans="1:5" x14ac:dyDescent="0.35">
      <c r="A2180" t="s">
        <v>32</v>
      </c>
      <c r="B2180">
        <v>2017</v>
      </c>
      <c r="C2180" t="s">
        <v>6</v>
      </c>
      <c r="D2180" t="s">
        <v>7</v>
      </c>
      <c r="E2180">
        <v>100</v>
      </c>
    </row>
    <row r="2181" spans="1:5" x14ac:dyDescent="0.35">
      <c r="A2181" t="s">
        <v>32</v>
      </c>
      <c r="B2181">
        <v>2017</v>
      </c>
      <c r="C2181" t="s">
        <v>8</v>
      </c>
      <c r="D2181" t="s">
        <v>9</v>
      </c>
      <c r="E2181">
        <v>2514819204088.144</v>
      </c>
    </row>
    <row r="2182" spans="1:5" x14ac:dyDescent="0.35">
      <c r="A2182" t="s">
        <v>32</v>
      </c>
      <c r="B2182">
        <v>2017</v>
      </c>
      <c r="C2182" t="s">
        <v>10</v>
      </c>
      <c r="D2182" t="s">
        <v>11</v>
      </c>
      <c r="E2182">
        <v>2.0836148599739914</v>
      </c>
    </row>
    <row r="2183" spans="1:5" x14ac:dyDescent="0.35">
      <c r="A2183" t="s">
        <v>32</v>
      </c>
      <c r="B2183">
        <v>2017</v>
      </c>
      <c r="C2183" t="s">
        <v>12</v>
      </c>
      <c r="D2183" t="s">
        <v>13</v>
      </c>
      <c r="E2183">
        <v>51895.566298583777</v>
      </c>
    </row>
    <row r="2184" spans="1:5" x14ac:dyDescent="0.35">
      <c r="A2184" t="s">
        <v>32</v>
      </c>
      <c r="B2184">
        <v>2017</v>
      </c>
      <c r="C2184" t="s">
        <v>14</v>
      </c>
      <c r="D2184" t="s">
        <v>15</v>
      </c>
      <c r="E2184">
        <v>1.03228275064681</v>
      </c>
    </row>
    <row r="2185" spans="1:5" x14ac:dyDescent="0.35">
      <c r="A2185" t="s">
        <v>32</v>
      </c>
      <c r="B2185">
        <v>2017</v>
      </c>
      <c r="C2185" t="s">
        <v>16</v>
      </c>
      <c r="D2185" t="s">
        <v>17</v>
      </c>
      <c r="E2185">
        <v>80.502459724360705</v>
      </c>
    </row>
    <row r="2186" spans="1:5" x14ac:dyDescent="0.35">
      <c r="A2186" t="s">
        <v>32</v>
      </c>
      <c r="B2186">
        <v>2017</v>
      </c>
      <c r="C2186" t="s">
        <v>18</v>
      </c>
      <c r="D2186" t="s">
        <v>19</v>
      </c>
      <c r="E2186">
        <v>82.575609756097563</v>
      </c>
    </row>
    <row r="2187" spans="1:5" x14ac:dyDescent="0.35">
      <c r="A2187" t="s">
        <v>32</v>
      </c>
      <c r="B2187">
        <v>2017</v>
      </c>
      <c r="C2187" t="s">
        <v>20</v>
      </c>
      <c r="D2187" t="s">
        <v>21</v>
      </c>
      <c r="E2187">
        <v>66918020</v>
      </c>
    </row>
    <row r="2188" spans="1:5" x14ac:dyDescent="0.35">
      <c r="A2188" t="s">
        <v>32</v>
      </c>
      <c r="B2188">
        <v>2017</v>
      </c>
      <c r="C2188" t="s">
        <v>22</v>
      </c>
      <c r="D2188" t="s">
        <v>23</v>
      </c>
      <c r="E2188">
        <v>65.395848155971123</v>
      </c>
    </row>
    <row r="2189" spans="1:5" x14ac:dyDescent="0.35">
      <c r="A2189" t="s">
        <v>32</v>
      </c>
      <c r="B2189">
        <v>2018</v>
      </c>
      <c r="C2189" t="s">
        <v>6</v>
      </c>
      <c r="D2189" t="s">
        <v>7</v>
      </c>
      <c r="E2189">
        <v>100</v>
      </c>
    </row>
    <row r="2190" spans="1:5" x14ac:dyDescent="0.35">
      <c r="A2190" t="s">
        <v>32</v>
      </c>
      <c r="B2190">
        <v>2018</v>
      </c>
      <c r="C2190" t="s">
        <v>8</v>
      </c>
      <c r="D2190" t="s">
        <v>9</v>
      </c>
      <c r="E2190">
        <v>2556210832760.0239</v>
      </c>
    </row>
    <row r="2191" spans="1:5" x14ac:dyDescent="0.35">
      <c r="A2191" t="s">
        <v>32</v>
      </c>
      <c r="B2191">
        <v>2018</v>
      </c>
      <c r="C2191" t="s">
        <v>10</v>
      </c>
      <c r="D2191" t="s">
        <v>11</v>
      </c>
      <c r="E2191">
        <v>1.6459087239588683</v>
      </c>
    </row>
    <row r="2192" spans="1:5" x14ac:dyDescent="0.35">
      <c r="A2192" t="s">
        <v>32</v>
      </c>
      <c r="B2192">
        <v>2018</v>
      </c>
      <c r="C2192" t="s">
        <v>12</v>
      </c>
      <c r="D2192" t="s">
        <v>13</v>
      </c>
      <c r="E2192">
        <v>52560.953624384063</v>
      </c>
    </row>
    <row r="2193" spans="1:5" x14ac:dyDescent="0.35">
      <c r="A2193" t="s">
        <v>32</v>
      </c>
      <c r="B2193">
        <v>2018</v>
      </c>
      <c r="C2193" t="s">
        <v>14</v>
      </c>
      <c r="D2193" t="s">
        <v>15</v>
      </c>
      <c r="E2193">
        <v>1.8508150831549279</v>
      </c>
    </row>
    <row r="2194" spans="1:5" x14ac:dyDescent="0.35">
      <c r="A2194" t="s">
        <v>32</v>
      </c>
      <c r="B2194">
        <v>2018</v>
      </c>
      <c r="C2194" t="s">
        <v>16</v>
      </c>
      <c r="D2194" t="s">
        <v>17</v>
      </c>
      <c r="E2194">
        <v>82.043186778848394</v>
      </c>
    </row>
    <row r="2195" spans="1:5" x14ac:dyDescent="0.35">
      <c r="A2195" t="s">
        <v>32</v>
      </c>
      <c r="B2195">
        <v>2018</v>
      </c>
      <c r="C2195" t="s">
        <v>18</v>
      </c>
      <c r="D2195" t="s">
        <v>19</v>
      </c>
      <c r="E2195">
        <v>82.675609756097572</v>
      </c>
    </row>
    <row r="2196" spans="1:5" x14ac:dyDescent="0.35">
      <c r="A2196" t="s">
        <v>32</v>
      </c>
      <c r="B2196">
        <v>2018</v>
      </c>
      <c r="C2196" t="s">
        <v>20</v>
      </c>
      <c r="D2196" t="s">
        <v>21</v>
      </c>
      <c r="E2196">
        <v>67158348</v>
      </c>
    </row>
    <row r="2197" spans="1:5" x14ac:dyDescent="0.35">
      <c r="A2197" t="s">
        <v>32</v>
      </c>
      <c r="B2197">
        <v>2018</v>
      </c>
      <c r="C2197" t="s">
        <v>22</v>
      </c>
      <c r="D2197" t="s">
        <v>23</v>
      </c>
      <c r="E2197">
        <v>66.802260781226579</v>
      </c>
    </row>
    <row r="2198" spans="1:5" x14ac:dyDescent="0.35">
      <c r="A2198" t="s">
        <v>32</v>
      </c>
      <c r="B2198">
        <v>2019</v>
      </c>
      <c r="C2198" t="s">
        <v>6</v>
      </c>
      <c r="D2198" t="s">
        <v>7</v>
      </c>
      <c r="E2198">
        <v>100</v>
      </c>
    </row>
    <row r="2199" spans="1:5" x14ac:dyDescent="0.35">
      <c r="A2199" t="s">
        <v>32</v>
      </c>
      <c r="B2199">
        <v>2019</v>
      </c>
      <c r="C2199" t="s">
        <v>8</v>
      </c>
      <c r="D2199" t="s">
        <v>9</v>
      </c>
      <c r="E2199">
        <v>2608036638906.1196</v>
      </c>
    </row>
    <row r="2200" spans="1:5" x14ac:dyDescent="0.35">
      <c r="A2200" t="s">
        <v>32</v>
      </c>
      <c r="B2200">
        <v>2019</v>
      </c>
      <c r="C2200" t="s">
        <v>10</v>
      </c>
      <c r="D2200" t="s">
        <v>11</v>
      </c>
      <c r="E2200">
        <v>2.0274464641923657</v>
      </c>
    </row>
    <row r="2201" spans="1:5" x14ac:dyDescent="0.35">
      <c r="A2201" t="s">
        <v>32</v>
      </c>
      <c r="B2201">
        <v>2019</v>
      </c>
      <c r="C2201" t="s">
        <v>12</v>
      </c>
      <c r="D2201" t="s">
        <v>13</v>
      </c>
      <c r="E2201">
        <v>53448.55488499433</v>
      </c>
    </row>
    <row r="2202" spans="1:5" x14ac:dyDescent="0.35">
      <c r="A2202" t="s">
        <v>32</v>
      </c>
      <c r="B2202">
        <v>2019</v>
      </c>
      <c r="C2202" t="s">
        <v>14</v>
      </c>
      <c r="D2202" t="s">
        <v>15</v>
      </c>
      <c r="E2202">
        <v>1.1082549228829359</v>
      </c>
    </row>
    <row r="2203" spans="1:5" x14ac:dyDescent="0.35">
      <c r="A2203" t="s">
        <v>32</v>
      </c>
      <c r="B2203">
        <v>2019</v>
      </c>
      <c r="C2203" t="s">
        <v>16</v>
      </c>
      <c r="D2203" t="s">
        <v>17</v>
      </c>
      <c r="E2203">
        <v>83.339744086688299</v>
      </c>
    </row>
    <row r="2204" spans="1:5" x14ac:dyDescent="0.35">
      <c r="A2204" t="s">
        <v>32</v>
      </c>
      <c r="B2204">
        <v>2019</v>
      </c>
      <c r="C2204" t="s">
        <v>18</v>
      </c>
      <c r="D2204" t="s">
        <v>19</v>
      </c>
      <c r="E2204">
        <v>82.826829268292698</v>
      </c>
    </row>
    <row r="2205" spans="1:5" x14ac:dyDescent="0.35">
      <c r="A2205" t="s">
        <v>32</v>
      </c>
      <c r="B2205">
        <v>2019</v>
      </c>
      <c r="C2205" t="s">
        <v>20</v>
      </c>
      <c r="D2205" t="s">
        <v>21</v>
      </c>
      <c r="E2205">
        <v>67382061</v>
      </c>
    </row>
    <row r="2206" spans="1:5" x14ac:dyDescent="0.35">
      <c r="A2206" t="s">
        <v>32</v>
      </c>
      <c r="B2206">
        <v>2019</v>
      </c>
      <c r="C2206" t="s">
        <v>22</v>
      </c>
      <c r="D2206" t="s">
        <v>23</v>
      </c>
      <c r="E2206">
        <v>66.428960728174928</v>
      </c>
    </row>
    <row r="2207" spans="1:5" x14ac:dyDescent="0.35">
      <c r="A2207" t="s">
        <v>32</v>
      </c>
      <c r="B2207">
        <v>2020</v>
      </c>
      <c r="C2207" t="s">
        <v>6</v>
      </c>
      <c r="D2207" t="s">
        <v>7</v>
      </c>
      <c r="E2207">
        <v>100</v>
      </c>
    </row>
    <row r="2208" spans="1:5" x14ac:dyDescent="0.35">
      <c r="A2208" t="s">
        <v>32</v>
      </c>
      <c r="B2208">
        <v>2020</v>
      </c>
      <c r="C2208" t="s">
        <v>8</v>
      </c>
      <c r="D2208" t="s">
        <v>9</v>
      </c>
      <c r="E2208">
        <v>2413981867676.3555</v>
      </c>
    </row>
    <row r="2209" spans="1:5" x14ac:dyDescent="0.35">
      <c r="A2209" t="s">
        <v>32</v>
      </c>
      <c r="B2209">
        <v>2020</v>
      </c>
      <c r="C2209" t="s">
        <v>10</v>
      </c>
      <c r="D2209" t="s">
        <v>11</v>
      </c>
      <c r="E2209">
        <v>-7.4406458994823055</v>
      </c>
    </row>
    <row r="2210" spans="1:5" x14ac:dyDescent="0.35">
      <c r="A2210" t="s">
        <v>32</v>
      </c>
      <c r="B2210">
        <v>2020</v>
      </c>
      <c r="C2210" t="s">
        <v>12</v>
      </c>
      <c r="D2210" t="s">
        <v>13</v>
      </c>
      <c r="E2210">
        <v>49311.333409639032</v>
      </c>
    </row>
    <row r="2211" spans="1:5" x14ac:dyDescent="0.35">
      <c r="A2211" t="s">
        <v>32</v>
      </c>
      <c r="B2211">
        <v>2020</v>
      </c>
      <c r="C2211" t="s">
        <v>14</v>
      </c>
      <c r="D2211" t="s">
        <v>15</v>
      </c>
      <c r="E2211">
        <v>0.47649885272506542</v>
      </c>
    </row>
    <row r="2212" spans="1:5" x14ac:dyDescent="0.35">
      <c r="A2212" t="s">
        <v>32</v>
      </c>
      <c r="B2212">
        <v>2020</v>
      </c>
      <c r="C2212" t="s">
        <v>16</v>
      </c>
      <c r="D2212" t="s">
        <v>17</v>
      </c>
      <c r="E2212">
        <v>84.706398010000001</v>
      </c>
    </row>
    <row r="2213" spans="1:5" x14ac:dyDescent="0.35">
      <c r="A2213" t="s">
        <v>32</v>
      </c>
      <c r="B2213">
        <v>2020</v>
      </c>
      <c r="C2213" t="s">
        <v>18</v>
      </c>
      <c r="D2213" t="s">
        <v>19</v>
      </c>
      <c r="E2213">
        <v>82.175609756097572</v>
      </c>
    </row>
    <row r="2214" spans="1:5" x14ac:dyDescent="0.35">
      <c r="A2214" t="s">
        <v>32</v>
      </c>
      <c r="B2214">
        <v>2020</v>
      </c>
      <c r="C2214" t="s">
        <v>20</v>
      </c>
      <c r="D2214" t="s">
        <v>21</v>
      </c>
      <c r="E2214">
        <v>67601110</v>
      </c>
    </row>
    <row r="2215" spans="1:5" x14ac:dyDescent="0.35">
      <c r="A2215" t="s">
        <v>32</v>
      </c>
      <c r="B2215">
        <v>2020</v>
      </c>
      <c r="C2215" t="s">
        <v>22</v>
      </c>
      <c r="D2215" t="s">
        <v>23</v>
      </c>
      <c r="E2215">
        <v>58.838890724064719</v>
      </c>
    </row>
    <row r="2216" spans="1:5" x14ac:dyDescent="0.35">
      <c r="A2216" t="s">
        <v>32</v>
      </c>
      <c r="B2216">
        <v>2021</v>
      </c>
      <c r="C2216" t="s">
        <v>6</v>
      </c>
      <c r="D2216" t="s">
        <v>7</v>
      </c>
      <c r="E2216">
        <v>100</v>
      </c>
    </row>
    <row r="2217" spans="1:5" x14ac:dyDescent="0.35">
      <c r="A2217" t="s">
        <v>32</v>
      </c>
      <c r="B2217">
        <v>2021</v>
      </c>
      <c r="C2217" t="s">
        <v>8</v>
      </c>
      <c r="D2217" t="s">
        <v>9</v>
      </c>
      <c r="E2217">
        <v>2580120255051.7471</v>
      </c>
    </row>
    <row r="2218" spans="1:5" x14ac:dyDescent="0.35">
      <c r="A2218" t="s">
        <v>32</v>
      </c>
      <c r="B2218">
        <v>2021</v>
      </c>
      <c r="C2218" t="s">
        <v>10</v>
      </c>
      <c r="D2218" t="s">
        <v>11</v>
      </c>
      <c r="E2218">
        <v>6.8823378336023922</v>
      </c>
    </row>
    <row r="2219" spans="1:5" x14ac:dyDescent="0.35">
      <c r="A2219" t="s">
        <v>32</v>
      </c>
      <c r="B2219">
        <v>2021</v>
      </c>
      <c r="C2219" t="s">
        <v>12</v>
      </c>
      <c r="D2219" t="s">
        <v>13</v>
      </c>
      <c r="E2219">
        <v>52517.335490585516</v>
      </c>
    </row>
    <row r="2220" spans="1:5" x14ac:dyDescent="0.35">
      <c r="A2220" t="s">
        <v>32</v>
      </c>
      <c r="B2220">
        <v>2021</v>
      </c>
      <c r="C2220" t="s">
        <v>14</v>
      </c>
      <c r="D2220" t="s">
        <v>15</v>
      </c>
      <c r="E2220">
        <v>1.642331410383937</v>
      </c>
    </row>
    <row r="2221" spans="1:5" x14ac:dyDescent="0.35">
      <c r="A2221" t="s">
        <v>32</v>
      </c>
      <c r="B2221">
        <v>2021</v>
      </c>
      <c r="C2221" t="s">
        <v>16</v>
      </c>
      <c r="D2221" t="s">
        <v>17</v>
      </c>
      <c r="E2221">
        <v>86.095485749999995</v>
      </c>
    </row>
    <row r="2222" spans="1:5" x14ac:dyDescent="0.35">
      <c r="A2222" t="s">
        <v>32</v>
      </c>
      <c r="B2222">
        <v>2021</v>
      </c>
      <c r="C2222" t="s">
        <v>18</v>
      </c>
      <c r="D2222" t="s">
        <v>19</v>
      </c>
      <c r="E2222">
        <v>82.324390243902442</v>
      </c>
    </row>
    <row r="2223" spans="1:5" x14ac:dyDescent="0.35">
      <c r="A2223" t="s">
        <v>32</v>
      </c>
      <c r="B2223">
        <v>2021</v>
      </c>
      <c r="C2223" t="s">
        <v>20</v>
      </c>
      <c r="D2223" t="s">
        <v>21</v>
      </c>
      <c r="E2223">
        <v>67842811</v>
      </c>
    </row>
    <row r="2224" spans="1:5" x14ac:dyDescent="0.35">
      <c r="A2224" t="s">
        <v>32</v>
      </c>
      <c r="B2224">
        <v>2021</v>
      </c>
      <c r="C2224" t="s">
        <v>22</v>
      </c>
      <c r="D2224" t="s">
        <v>23</v>
      </c>
      <c r="E2224">
        <v>63.788482630871954</v>
      </c>
    </row>
    <row r="2225" spans="1:5" x14ac:dyDescent="0.35">
      <c r="A2225" t="s">
        <v>32</v>
      </c>
      <c r="B2225">
        <v>2022</v>
      </c>
      <c r="C2225" t="s">
        <v>6</v>
      </c>
      <c r="D2225" t="s">
        <v>7</v>
      </c>
      <c r="E2225">
        <v>100</v>
      </c>
    </row>
    <row r="2226" spans="1:5" x14ac:dyDescent="0.35">
      <c r="A2226" t="s">
        <v>32</v>
      </c>
      <c r="B2226">
        <v>2022</v>
      </c>
      <c r="C2226" t="s">
        <v>8</v>
      </c>
      <c r="D2226" t="s">
        <v>9</v>
      </c>
      <c r="E2226">
        <v>2650215998256.0337</v>
      </c>
    </row>
    <row r="2227" spans="1:5" x14ac:dyDescent="0.35">
      <c r="A2227" t="s">
        <v>32</v>
      </c>
      <c r="B2227">
        <v>2022</v>
      </c>
      <c r="C2227" t="s">
        <v>10</v>
      </c>
      <c r="D2227" t="s">
        <v>11</v>
      </c>
      <c r="E2227">
        <v>2.716762641859134</v>
      </c>
    </row>
    <row r="2228" spans="1:5" x14ac:dyDescent="0.35">
      <c r="A2228" t="s">
        <v>32</v>
      </c>
      <c r="B2228">
        <v>2022</v>
      </c>
      <c r="C2228" t="s">
        <v>12</v>
      </c>
      <c r="D2228" t="s">
        <v>13</v>
      </c>
      <c r="E2228">
        <v>53673.813740642152</v>
      </c>
    </row>
    <row r="2229" spans="1:5" x14ac:dyDescent="0.35">
      <c r="A2229" t="s">
        <v>32</v>
      </c>
      <c r="B2229">
        <v>2022</v>
      </c>
      <c r="C2229" t="s">
        <v>14</v>
      </c>
      <c r="D2229" t="s">
        <v>15</v>
      </c>
      <c r="E2229">
        <v>5.2223674836972531</v>
      </c>
    </row>
    <row r="2230" spans="1:5" x14ac:dyDescent="0.35">
      <c r="A2230" t="s">
        <v>32</v>
      </c>
      <c r="B2230">
        <v>2022</v>
      </c>
      <c r="C2230" t="s">
        <v>16</v>
      </c>
      <c r="D2230" t="s">
        <v>17</v>
      </c>
      <c r="E2230">
        <v>85.333317339999994</v>
      </c>
    </row>
    <row r="2231" spans="1:5" x14ac:dyDescent="0.35">
      <c r="A2231" t="s">
        <v>32</v>
      </c>
      <c r="B2231">
        <v>2022</v>
      </c>
      <c r="C2231" t="s">
        <v>18</v>
      </c>
      <c r="D2231" t="s">
        <v>19</v>
      </c>
      <c r="E2231">
        <v>82.129268292682937</v>
      </c>
    </row>
    <row r="2232" spans="1:5" x14ac:dyDescent="0.35">
      <c r="A2232" t="s">
        <v>32</v>
      </c>
      <c r="B2232">
        <v>2022</v>
      </c>
      <c r="C2232" t="s">
        <v>20</v>
      </c>
      <c r="D2232" t="s">
        <v>21</v>
      </c>
      <c r="E2232">
        <v>68184457</v>
      </c>
    </row>
    <row r="2233" spans="1:5" x14ac:dyDescent="0.35">
      <c r="A2233" t="s">
        <v>32</v>
      </c>
      <c r="B2233">
        <v>2022</v>
      </c>
      <c r="C2233" t="s">
        <v>22</v>
      </c>
      <c r="D2233" t="s">
        <v>23</v>
      </c>
      <c r="E2233">
        <v>75.963007798199627</v>
      </c>
    </row>
    <row r="2234" spans="1:5" x14ac:dyDescent="0.35">
      <c r="A2234" t="s">
        <v>32</v>
      </c>
      <c r="B2234">
        <v>2023</v>
      </c>
      <c r="C2234" t="s">
        <v>6</v>
      </c>
      <c r="D2234" t="s">
        <v>7</v>
      </c>
      <c r="E2234">
        <v>100</v>
      </c>
    </row>
    <row r="2235" spans="1:5" x14ac:dyDescent="0.35">
      <c r="A2235" t="s">
        <v>32</v>
      </c>
      <c r="B2235">
        <v>2023</v>
      </c>
      <c r="C2235" t="s">
        <v>8</v>
      </c>
      <c r="D2235" t="s">
        <v>9</v>
      </c>
      <c r="E2235">
        <v>2688358302961.2158</v>
      </c>
    </row>
    <row r="2236" spans="1:5" x14ac:dyDescent="0.35">
      <c r="A2236" t="s">
        <v>32</v>
      </c>
      <c r="B2236">
        <v>2023</v>
      </c>
      <c r="C2236" t="s">
        <v>10</v>
      </c>
      <c r="D2236" t="s">
        <v>11</v>
      </c>
      <c r="E2236">
        <v>1.4392149443774258</v>
      </c>
    </row>
    <row r="2237" spans="1:5" x14ac:dyDescent="0.35">
      <c r="A2237" t="s">
        <v>32</v>
      </c>
      <c r="B2237">
        <v>2023</v>
      </c>
      <c r="C2237" t="s">
        <v>12</v>
      </c>
      <c r="D2237" t="s">
        <v>13</v>
      </c>
      <c r="E2237">
        <v>54296.723089773055</v>
      </c>
    </row>
    <row r="2238" spans="1:5" x14ac:dyDescent="0.35">
      <c r="A2238" t="s">
        <v>32</v>
      </c>
      <c r="B2238">
        <v>2023</v>
      </c>
      <c r="C2238" t="s">
        <v>14</v>
      </c>
      <c r="D2238" t="s">
        <v>15</v>
      </c>
      <c r="E2238">
        <v>4.8783572650844027</v>
      </c>
    </row>
    <row r="2239" spans="1:5" x14ac:dyDescent="0.35">
      <c r="A2239" t="s">
        <v>32</v>
      </c>
      <c r="B2239">
        <v>2023</v>
      </c>
      <c r="C2239" t="s">
        <v>16</v>
      </c>
      <c r="D2239" t="s">
        <v>17</v>
      </c>
      <c r="E2239">
        <v>86.836357890000002</v>
      </c>
    </row>
    <row r="2240" spans="1:5" x14ac:dyDescent="0.35">
      <c r="A2240" t="s">
        <v>32</v>
      </c>
      <c r="B2240">
        <v>2023</v>
      </c>
      <c r="C2240" t="s">
        <v>18</v>
      </c>
      <c r="D2240" t="s">
        <v>19</v>
      </c>
      <c r="E2240">
        <v>82.831707317073182</v>
      </c>
    </row>
    <row r="2241" spans="1:5" x14ac:dyDescent="0.35">
      <c r="A2241" t="s">
        <v>32</v>
      </c>
      <c r="B2241">
        <v>2023</v>
      </c>
      <c r="C2241" t="s">
        <v>20</v>
      </c>
      <c r="D2241" t="s">
        <v>21</v>
      </c>
      <c r="E2241">
        <v>68372286</v>
      </c>
    </row>
    <row r="2242" spans="1:5" x14ac:dyDescent="0.35">
      <c r="A2242" t="s">
        <v>32</v>
      </c>
      <c r="B2242">
        <v>2023</v>
      </c>
      <c r="C2242" t="s">
        <v>22</v>
      </c>
      <c r="D2242" t="s">
        <v>23</v>
      </c>
      <c r="E2242">
        <v>70.626145061022456</v>
      </c>
    </row>
    <row r="2243" spans="1:5" x14ac:dyDescent="0.35">
      <c r="A2243" t="s">
        <v>32</v>
      </c>
      <c r="B2243">
        <v>2024</v>
      </c>
      <c r="C2243" t="s">
        <v>6</v>
      </c>
      <c r="D2243" t="s">
        <v>7</v>
      </c>
      <c r="E2243">
        <v>100</v>
      </c>
    </row>
    <row r="2244" spans="1:5" x14ac:dyDescent="0.35">
      <c r="A2244" t="s">
        <v>32</v>
      </c>
      <c r="B2244">
        <v>2024</v>
      </c>
      <c r="C2244" t="s">
        <v>8</v>
      </c>
      <c r="D2244" t="s">
        <v>9</v>
      </c>
      <c r="E2244">
        <v>2720362347819.8081</v>
      </c>
    </row>
    <row r="2245" spans="1:5" x14ac:dyDescent="0.35">
      <c r="A2245" t="s">
        <v>32</v>
      </c>
      <c r="B2245">
        <v>2024</v>
      </c>
      <c r="C2245" t="s">
        <v>10</v>
      </c>
      <c r="D2245" t="s">
        <v>11</v>
      </c>
      <c r="E2245">
        <v>1.1904679827588325</v>
      </c>
    </row>
    <row r="2246" spans="1:5" x14ac:dyDescent="0.35">
      <c r="A2246" t="s">
        <v>32</v>
      </c>
      <c r="B2246">
        <v>2024</v>
      </c>
      <c r="C2246" t="s">
        <v>12</v>
      </c>
      <c r="D2246" t="s">
        <v>13</v>
      </c>
      <c r="E2246">
        <v>54799.348268938855</v>
      </c>
    </row>
    <row r="2247" spans="1:5" x14ac:dyDescent="0.35">
      <c r="A2247" t="s">
        <v>32</v>
      </c>
      <c r="B2247">
        <v>2024</v>
      </c>
      <c r="C2247" t="s">
        <v>14</v>
      </c>
      <c r="D2247" t="s">
        <v>15</v>
      </c>
      <c r="E2247">
        <v>1.9990494229146281</v>
      </c>
    </row>
    <row r="2248" spans="1:5" x14ac:dyDescent="0.35">
      <c r="A2248" t="s">
        <v>32</v>
      </c>
      <c r="B2248">
        <v>2024</v>
      </c>
      <c r="C2248" t="s">
        <v>16</v>
      </c>
      <c r="D2248" t="s">
        <v>17</v>
      </c>
      <c r="E2248">
        <v>88.653816379999995</v>
      </c>
    </row>
    <row r="2249" spans="1:5" x14ac:dyDescent="0.35">
      <c r="A2249" t="s">
        <v>32</v>
      </c>
      <c r="B2249">
        <v>2024</v>
      </c>
      <c r="C2249" t="s">
        <v>18</v>
      </c>
      <c r="D2249" t="s">
        <v>19</v>
      </c>
      <c r="E2249">
        <v>82.980487804878067</v>
      </c>
    </row>
    <row r="2250" spans="1:5" x14ac:dyDescent="0.35">
      <c r="A2250" t="s">
        <v>32</v>
      </c>
      <c r="B2250">
        <v>2024</v>
      </c>
      <c r="C2250" t="s">
        <v>20</v>
      </c>
      <c r="D2250" t="s">
        <v>21</v>
      </c>
      <c r="E2250">
        <v>68551653</v>
      </c>
    </row>
    <row r="2251" spans="1:5" x14ac:dyDescent="0.35">
      <c r="A2251" t="s">
        <v>32</v>
      </c>
      <c r="B2251">
        <v>2024</v>
      </c>
      <c r="C2251" t="s">
        <v>22</v>
      </c>
      <c r="D2251" t="s">
        <v>23</v>
      </c>
      <c r="E2251">
        <v>68.108187544374374</v>
      </c>
    </row>
    <row r="2252" spans="1:5" x14ac:dyDescent="0.35">
      <c r="A2252" t="s">
        <v>33</v>
      </c>
      <c r="B2252">
        <v>2000</v>
      </c>
      <c r="C2252" t="s">
        <v>6</v>
      </c>
      <c r="D2252" t="s">
        <v>7</v>
      </c>
      <c r="E2252">
        <v>100</v>
      </c>
    </row>
    <row r="2253" spans="1:5" x14ac:dyDescent="0.35">
      <c r="A2253" t="s">
        <v>33</v>
      </c>
      <c r="B2253">
        <v>2000</v>
      </c>
      <c r="C2253" t="s">
        <v>8</v>
      </c>
      <c r="D2253" t="s">
        <v>9</v>
      </c>
      <c r="E2253">
        <v>2314307169243.8779</v>
      </c>
    </row>
    <row r="2254" spans="1:5" x14ac:dyDescent="0.35">
      <c r="A2254" t="s">
        <v>33</v>
      </c>
      <c r="B2254">
        <v>2000</v>
      </c>
      <c r="C2254" t="s">
        <v>10</v>
      </c>
      <c r="D2254" t="s">
        <v>11</v>
      </c>
      <c r="E2254">
        <v>4.5243807481090386</v>
      </c>
    </row>
    <row r="2255" spans="1:5" x14ac:dyDescent="0.35">
      <c r="A2255" t="s">
        <v>33</v>
      </c>
      <c r="B2255">
        <v>2000</v>
      </c>
      <c r="C2255" t="s">
        <v>12</v>
      </c>
      <c r="D2255" t="s">
        <v>13</v>
      </c>
      <c r="E2255">
        <v>43818.346307944346</v>
      </c>
    </row>
    <row r="2256" spans="1:5" x14ac:dyDescent="0.35">
      <c r="A2256" t="s">
        <v>33</v>
      </c>
      <c r="B2256">
        <v>2000</v>
      </c>
      <c r="C2256" t="s">
        <v>14</v>
      </c>
      <c r="D2256" t="s">
        <v>15</v>
      </c>
      <c r="E2256">
        <v>1.182956242104084</v>
      </c>
    </row>
    <row r="2257" spans="1:5" x14ac:dyDescent="0.35">
      <c r="A2257" t="s">
        <v>33</v>
      </c>
      <c r="B2257">
        <v>2000</v>
      </c>
      <c r="C2257" t="s">
        <v>16</v>
      </c>
      <c r="D2257" t="s">
        <v>17</v>
      </c>
      <c r="E2257">
        <v>26.821754350857798</v>
      </c>
    </row>
    <row r="2258" spans="1:5" x14ac:dyDescent="0.35">
      <c r="A2258" t="s">
        <v>33</v>
      </c>
      <c r="B2258">
        <v>2000</v>
      </c>
      <c r="C2258" t="s">
        <v>18</v>
      </c>
      <c r="D2258" t="s">
        <v>19</v>
      </c>
      <c r="E2258">
        <v>77.741463414634154</v>
      </c>
    </row>
    <row r="2259" spans="1:5" x14ac:dyDescent="0.35">
      <c r="A2259" t="s">
        <v>33</v>
      </c>
      <c r="B2259">
        <v>2000</v>
      </c>
      <c r="C2259" t="s">
        <v>20</v>
      </c>
      <c r="D2259" t="s">
        <v>21</v>
      </c>
      <c r="E2259">
        <v>58892514</v>
      </c>
    </row>
    <row r="2260" spans="1:5" x14ac:dyDescent="0.35">
      <c r="A2260" t="s">
        <v>33</v>
      </c>
      <c r="B2260">
        <v>2000</v>
      </c>
      <c r="C2260" t="s">
        <v>22</v>
      </c>
      <c r="D2260" t="s">
        <v>23</v>
      </c>
      <c r="E2260">
        <v>52.338021233590318</v>
      </c>
    </row>
    <row r="2261" spans="1:5" x14ac:dyDescent="0.35">
      <c r="A2261" t="s">
        <v>33</v>
      </c>
      <c r="B2261">
        <v>2001</v>
      </c>
      <c r="C2261" t="s">
        <v>6</v>
      </c>
      <c r="D2261" t="s">
        <v>7</v>
      </c>
      <c r="E2261">
        <v>100</v>
      </c>
    </row>
    <row r="2262" spans="1:5" x14ac:dyDescent="0.35">
      <c r="A2262" t="s">
        <v>33</v>
      </c>
      <c r="B2262">
        <v>2001</v>
      </c>
      <c r="C2262" t="s">
        <v>8</v>
      </c>
      <c r="D2262" t="s">
        <v>9</v>
      </c>
      <c r="E2262">
        <v>2369642769659.0791</v>
      </c>
    </row>
    <row r="2263" spans="1:5" x14ac:dyDescent="0.35">
      <c r="A2263" t="s">
        <v>33</v>
      </c>
      <c r="B2263">
        <v>2001</v>
      </c>
      <c r="C2263" t="s">
        <v>10</v>
      </c>
      <c r="D2263" t="s">
        <v>11</v>
      </c>
      <c r="E2263">
        <v>2.3910222960282397</v>
      </c>
    </row>
    <row r="2264" spans="1:5" x14ac:dyDescent="0.35">
      <c r="A2264" t="s">
        <v>33</v>
      </c>
      <c r="B2264">
        <v>2001</v>
      </c>
      <c r="C2264" t="s">
        <v>12</v>
      </c>
      <c r="D2264" t="s">
        <v>13</v>
      </c>
      <c r="E2264">
        <v>44693.661262175519</v>
      </c>
    </row>
    <row r="2265" spans="1:5" x14ac:dyDescent="0.35">
      <c r="A2265" t="s">
        <v>33</v>
      </c>
      <c r="B2265">
        <v>2001</v>
      </c>
      <c r="C2265" t="s">
        <v>14</v>
      </c>
      <c r="D2265" t="s">
        <v>15</v>
      </c>
      <c r="E2265">
        <v>1.532349602724177</v>
      </c>
    </row>
    <row r="2266" spans="1:5" x14ac:dyDescent="0.35">
      <c r="A2266" t="s">
        <v>33</v>
      </c>
      <c r="B2266">
        <v>2001</v>
      </c>
      <c r="C2266" t="s">
        <v>16</v>
      </c>
      <c r="D2266" t="s">
        <v>17</v>
      </c>
      <c r="E2266">
        <v>33.481094874414701</v>
      </c>
    </row>
    <row r="2267" spans="1:5" x14ac:dyDescent="0.35">
      <c r="A2267" t="s">
        <v>33</v>
      </c>
      <c r="B2267">
        <v>2001</v>
      </c>
      <c r="C2267" t="s">
        <v>18</v>
      </c>
      <c r="D2267" t="s">
        <v>19</v>
      </c>
      <c r="E2267">
        <v>77.992682926829275</v>
      </c>
    </row>
    <row r="2268" spans="1:5" x14ac:dyDescent="0.35">
      <c r="A2268" t="s">
        <v>33</v>
      </c>
      <c r="B2268">
        <v>2001</v>
      </c>
      <c r="C2268" t="s">
        <v>20</v>
      </c>
      <c r="D2268" t="s">
        <v>21</v>
      </c>
      <c r="E2268">
        <v>59119673</v>
      </c>
    </row>
    <row r="2269" spans="1:5" x14ac:dyDescent="0.35">
      <c r="A2269" t="s">
        <v>33</v>
      </c>
      <c r="B2269">
        <v>2001</v>
      </c>
      <c r="C2269" t="s">
        <v>22</v>
      </c>
      <c r="D2269" t="s">
        <v>23</v>
      </c>
      <c r="E2269">
        <v>52.634236733643789</v>
      </c>
    </row>
    <row r="2270" spans="1:5" x14ac:dyDescent="0.35">
      <c r="A2270" t="s">
        <v>33</v>
      </c>
      <c r="B2270">
        <v>2002</v>
      </c>
      <c r="C2270" t="s">
        <v>6</v>
      </c>
      <c r="D2270" t="s">
        <v>7</v>
      </c>
      <c r="E2270">
        <v>100</v>
      </c>
    </row>
    <row r="2271" spans="1:5" x14ac:dyDescent="0.35">
      <c r="A2271" t="s">
        <v>33</v>
      </c>
      <c r="B2271">
        <v>2002</v>
      </c>
      <c r="C2271" t="s">
        <v>8</v>
      </c>
      <c r="D2271" t="s">
        <v>9</v>
      </c>
      <c r="E2271">
        <v>2410140612988.0854</v>
      </c>
    </row>
    <row r="2272" spans="1:5" x14ac:dyDescent="0.35">
      <c r="A2272" t="s">
        <v>33</v>
      </c>
      <c r="B2272">
        <v>2002</v>
      </c>
      <c r="C2272" t="s">
        <v>10</v>
      </c>
      <c r="D2272" t="s">
        <v>11</v>
      </c>
      <c r="E2272">
        <v>1.7090273625856724</v>
      </c>
    </row>
    <row r="2273" spans="1:5" x14ac:dyDescent="0.35">
      <c r="A2273" t="s">
        <v>33</v>
      </c>
      <c r="B2273">
        <v>2002</v>
      </c>
      <c r="C2273" t="s">
        <v>12</v>
      </c>
      <c r="D2273" t="s">
        <v>13</v>
      </c>
      <c r="E2273">
        <v>45265.456516994396</v>
      </c>
    </row>
    <row r="2274" spans="1:5" x14ac:dyDescent="0.35">
      <c r="A2274" t="s">
        <v>33</v>
      </c>
      <c r="B2274">
        <v>2002</v>
      </c>
      <c r="C2274" t="s">
        <v>14</v>
      </c>
      <c r="D2274" t="s">
        <v>15</v>
      </c>
      <c r="E2274">
        <v>1.52040245947455</v>
      </c>
    </row>
    <row r="2275" spans="1:5" x14ac:dyDescent="0.35">
      <c r="A2275" t="s">
        <v>33</v>
      </c>
      <c r="B2275">
        <v>2002</v>
      </c>
      <c r="C2275" t="s">
        <v>16</v>
      </c>
      <c r="D2275" t="s">
        <v>17</v>
      </c>
      <c r="E2275">
        <v>56.48</v>
      </c>
    </row>
    <row r="2276" spans="1:5" x14ac:dyDescent="0.35">
      <c r="A2276" t="s">
        <v>33</v>
      </c>
      <c r="B2276">
        <v>2002</v>
      </c>
      <c r="C2276" t="s">
        <v>18</v>
      </c>
      <c r="D2276" t="s">
        <v>19</v>
      </c>
      <c r="E2276">
        <v>78.143902439024387</v>
      </c>
    </row>
    <row r="2277" spans="1:5" x14ac:dyDescent="0.35">
      <c r="A2277" t="s">
        <v>33</v>
      </c>
      <c r="B2277">
        <v>2002</v>
      </c>
      <c r="C2277" t="s">
        <v>20</v>
      </c>
      <c r="D2277" t="s">
        <v>21</v>
      </c>
      <c r="E2277">
        <v>59370479</v>
      </c>
    </row>
    <row r="2278" spans="1:5" x14ac:dyDescent="0.35">
      <c r="A2278" t="s">
        <v>33</v>
      </c>
      <c r="B2278">
        <v>2002</v>
      </c>
      <c r="C2278" t="s">
        <v>22</v>
      </c>
      <c r="D2278" t="s">
        <v>23</v>
      </c>
      <c r="E2278">
        <v>51.2361820991323</v>
      </c>
    </row>
    <row r="2279" spans="1:5" x14ac:dyDescent="0.35">
      <c r="A2279" t="s">
        <v>33</v>
      </c>
      <c r="B2279">
        <v>2003</v>
      </c>
      <c r="C2279" t="s">
        <v>6</v>
      </c>
      <c r="D2279" t="s">
        <v>7</v>
      </c>
      <c r="E2279">
        <v>100</v>
      </c>
    </row>
    <row r="2280" spans="1:5" x14ac:dyDescent="0.35">
      <c r="A2280" t="s">
        <v>33</v>
      </c>
      <c r="B2280">
        <v>2003</v>
      </c>
      <c r="C2280" t="s">
        <v>8</v>
      </c>
      <c r="D2280" t="s">
        <v>9</v>
      </c>
      <c r="E2280">
        <v>2487711377293.1597</v>
      </c>
    </row>
    <row r="2281" spans="1:5" x14ac:dyDescent="0.35">
      <c r="A2281" t="s">
        <v>33</v>
      </c>
      <c r="B2281">
        <v>2003</v>
      </c>
      <c r="C2281" t="s">
        <v>10</v>
      </c>
      <c r="D2281" t="s">
        <v>11</v>
      </c>
      <c r="E2281">
        <v>3.2185161266961444</v>
      </c>
    </row>
    <row r="2282" spans="1:5" x14ac:dyDescent="0.35">
      <c r="A2282" t="s">
        <v>33</v>
      </c>
      <c r="B2282">
        <v>2003</v>
      </c>
      <c r="C2282" t="s">
        <v>12</v>
      </c>
      <c r="D2282" t="s">
        <v>13</v>
      </c>
      <c r="E2282">
        <v>46505.279880678798</v>
      </c>
    </row>
    <row r="2283" spans="1:5" x14ac:dyDescent="0.35">
      <c r="A2283" t="s">
        <v>33</v>
      </c>
      <c r="B2283">
        <v>2003</v>
      </c>
      <c r="C2283" t="s">
        <v>14</v>
      </c>
      <c r="D2283" t="s">
        <v>15</v>
      </c>
      <c r="E2283">
        <v>1.3765003854201301</v>
      </c>
    </row>
    <row r="2284" spans="1:5" x14ac:dyDescent="0.35">
      <c r="A2284" t="s">
        <v>33</v>
      </c>
      <c r="B2284">
        <v>2003</v>
      </c>
      <c r="C2284" t="s">
        <v>16</v>
      </c>
      <c r="D2284" t="s">
        <v>17</v>
      </c>
      <c r="E2284">
        <v>64.819999999999993</v>
      </c>
    </row>
    <row r="2285" spans="1:5" x14ac:dyDescent="0.35">
      <c r="A2285" t="s">
        <v>33</v>
      </c>
      <c r="B2285">
        <v>2003</v>
      </c>
      <c r="C2285" t="s">
        <v>18</v>
      </c>
      <c r="D2285" t="s">
        <v>19</v>
      </c>
      <c r="E2285">
        <v>78.44634146341464</v>
      </c>
    </row>
    <row r="2286" spans="1:5" x14ac:dyDescent="0.35">
      <c r="A2286" t="s">
        <v>33</v>
      </c>
      <c r="B2286">
        <v>2003</v>
      </c>
      <c r="C2286" t="s">
        <v>20</v>
      </c>
      <c r="D2286" t="s">
        <v>21</v>
      </c>
      <c r="E2286">
        <v>59647577</v>
      </c>
    </row>
    <row r="2287" spans="1:5" x14ac:dyDescent="0.35">
      <c r="A2287" t="s">
        <v>33</v>
      </c>
      <c r="B2287">
        <v>2003</v>
      </c>
      <c r="C2287" t="s">
        <v>22</v>
      </c>
      <c r="D2287" t="s">
        <v>23</v>
      </c>
      <c r="E2287">
        <v>50.068118703970363</v>
      </c>
    </row>
    <row r="2288" spans="1:5" x14ac:dyDescent="0.35">
      <c r="A2288" t="s">
        <v>33</v>
      </c>
      <c r="B2288">
        <v>2004</v>
      </c>
      <c r="C2288" t="s">
        <v>6</v>
      </c>
      <c r="D2288" t="s">
        <v>7</v>
      </c>
      <c r="E2288">
        <v>100</v>
      </c>
    </row>
    <row r="2289" spans="1:5" x14ac:dyDescent="0.35">
      <c r="A2289" t="s">
        <v>33</v>
      </c>
      <c r="B2289">
        <v>2004</v>
      </c>
      <c r="C2289" t="s">
        <v>8</v>
      </c>
      <c r="D2289" t="s">
        <v>9</v>
      </c>
      <c r="E2289">
        <v>2545576004983.0146</v>
      </c>
    </row>
    <row r="2290" spans="1:5" x14ac:dyDescent="0.35">
      <c r="A2290" t="s">
        <v>33</v>
      </c>
      <c r="B2290">
        <v>2004</v>
      </c>
      <c r="C2290" t="s">
        <v>10</v>
      </c>
      <c r="D2290" t="s">
        <v>11</v>
      </c>
      <c r="E2290">
        <v>2.3260185332599264</v>
      </c>
    </row>
    <row r="2291" spans="1:5" x14ac:dyDescent="0.35">
      <c r="A2291" t="s">
        <v>33</v>
      </c>
      <c r="B2291">
        <v>2004</v>
      </c>
      <c r="C2291" t="s">
        <v>12</v>
      </c>
      <c r="D2291" t="s">
        <v>13</v>
      </c>
      <c r="E2291">
        <v>47317.027070979006</v>
      </c>
    </row>
    <row r="2292" spans="1:5" x14ac:dyDescent="0.35">
      <c r="A2292" t="s">
        <v>33</v>
      </c>
      <c r="B2292">
        <v>2004</v>
      </c>
      <c r="C2292" t="s">
        <v>14</v>
      </c>
      <c r="D2292" t="s">
        <v>15</v>
      </c>
      <c r="E2292">
        <v>1.390397566804219</v>
      </c>
    </row>
    <row r="2293" spans="1:5" x14ac:dyDescent="0.35">
      <c r="A2293" t="s">
        <v>33</v>
      </c>
      <c r="B2293">
        <v>2004</v>
      </c>
      <c r="C2293" t="s">
        <v>16</v>
      </c>
      <c r="D2293" t="s">
        <v>17</v>
      </c>
      <c r="E2293">
        <v>65.61</v>
      </c>
    </row>
    <row r="2294" spans="1:5" x14ac:dyDescent="0.35">
      <c r="A2294" t="s">
        <v>33</v>
      </c>
      <c r="B2294">
        <v>2004</v>
      </c>
      <c r="C2294" t="s">
        <v>18</v>
      </c>
      <c r="D2294" t="s">
        <v>19</v>
      </c>
      <c r="E2294">
        <v>78.746341463414637</v>
      </c>
    </row>
    <row r="2295" spans="1:5" x14ac:dyDescent="0.35">
      <c r="A2295" t="s">
        <v>33</v>
      </c>
      <c r="B2295">
        <v>2004</v>
      </c>
      <c r="C2295" t="s">
        <v>20</v>
      </c>
      <c r="D2295" t="s">
        <v>21</v>
      </c>
      <c r="E2295">
        <v>59987905</v>
      </c>
    </row>
    <row r="2296" spans="1:5" x14ac:dyDescent="0.35">
      <c r="A2296" t="s">
        <v>33</v>
      </c>
      <c r="B2296">
        <v>2004</v>
      </c>
      <c r="C2296" t="s">
        <v>22</v>
      </c>
      <c r="D2296" t="s">
        <v>23</v>
      </c>
      <c r="E2296">
        <v>50.288552175613333</v>
      </c>
    </row>
    <row r="2297" spans="1:5" x14ac:dyDescent="0.35">
      <c r="A2297" t="s">
        <v>33</v>
      </c>
      <c r="B2297">
        <v>2005</v>
      </c>
      <c r="C2297" t="s">
        <v>6</v>
      </c>
      <c r="D2297" t="s">
        <v>7</v>
      </c>
      <c r="E2297">
        <v>100</v>
      </c>
    </row>
    <row r="2298" spans="1:5" x14ac:dyDescent="0.35">
      <c r="A2298" t="s">
        <v>33</v>
      </c>
      <c r="B2298">
        <v>2005</v>
      </c>
      <c r="C2298" t="s">
        <v>8</v>
      </c>
      <c r="D2298" t="s">
        <v>9</v>
      </c>
      <c r="E2298">
        <v>2616614241852.8271</v>
      </c>
    </row>
    <row r="2299" spans="1:5" x14ac:dyDescent="0.35">
      <c r="A2299" t="s">
        <v>33</v>
      </c>
      <c r="B2299">
        <v>2005</v>
      </c>
      <c r="C2299" t="s">
        <v>10</v>
      </c>
      <c r="D2299" t="s">
        <v>11</v>
      </c>
      <c r="E2299">
        <v>2.7906547174687972</v>
      </c>
    </row>
    <row r="2300" spans="1:5" x14ac:dyDescent="0.35">
      <c r="A2300" t="s">
        <v>33</v>
      </c>
      <c r="B2300">
        <v>2005</v>
      </c>
      <c r="C2300" t="s">
        <v>12</v>
      </c>
      <c r="D2300" t="s">
        <v>13</v>
      </c>
      <c r="E2300">
        <v>48304.675320593189</v>
      </c>
    </row>
    <row r="2301" spans="1:5" x14ac:dyDescent="0.35">
      <c r="A2301" t="s">
        <v>33</v>
      </c>
      <c r="B2301">
        <v>2005</v>
      </c>
      <c r="C2301" t="s">
        <v>14</v>
      </c>
      <c r="D2301" t="s">
        <v>15</v>
      </c>
      <c r="E2301">
        <v>2.0891364902506959</v>
      </c>
    </row>
    <row r="2302" spans="1:5" x14ac:dyDescent="0.35">
      <c r="A2302" t="s">
        <v>33</v>
      </c>
      <c r="B2302">
        <v>2005</v>
      </c>
      <c r="C2302" t="s">
        <v>16</v>
      </c>
      <c r="D2302" t="s">
        <v>17</v>
      </c>
      <c r="E2302">
        <v>70</v>
      </c>
    </row>
    <row r="2303" spans="1:5" x14ac:dyDescent="0.35">
      <c r="A2303" t="s">
        <v>33</v>
      </c>
      <c r="B2303">
        <v>2005</v>
      </c>
      <c r="C2303" t="s">
        <v>18</v>
      </c>
      <c r="D2303" t="s">
        <v>19</v>
      </c>
      <c r="E2303">
        <v>79.048780487804891</v>
      </c>
    </row>
    <row r="2304" spans="1:5" x14ac:dyDescent="0.35">
      <c r="A2304" t="s">
        <v>33</v>
      </c>
      <c r="B2304">
        <v>2005</v>
      </c>
      <c r="C2304" t="s">
        <v>20</v>
      </c>
      <c r="D2304" t="s">
        <v>21</v>
      </c>
      <c r="E2304">
        <v>60401206</v>
      </c>
    </row>
    <row r="2305" spans="1:5" x14ac:dyDescent="0.35">
      <c r="A2305" t="s">
        <v>33</v>
      </c>
      <c r="B2305">
        <v>2005</v>
      </c>
      <c r="C2305" t="s">
        <v>22</v>
      </c>
      <c r="D2305" t="s">
        <v>23</v>
      </c>
      <c r="E2305">
        <v>52.54427403832107</v>
      </c>
    </row>
    <row r="2306" spans="1:5" x14ac:dyDescent="0.35">
      <c r="A2306" t="s">
        <v>33</v>
      </c>
      <c r="B2306">
        <v>2006</v>
      </c>
      <c r="C2306" t="s">
        <v>6</v>
      </c>
      <c r="D2306" t="s">
        <v>7</v>
      </c>
      <c r="E2306">
        <v>100</v>
      </c>
    </row>
    <row r="2307" spans="1:5" x14ac:dyDescent="0.35">
      <c r="A2307" t="s">
        <v>33</v>
      </c>
      <c r="B2307">
        <v>2006</v>
      </c>
      <c r="C2307" t="s">
        <v>8</v>
      </c>
      <c r="D2307" t="s">
        <v>9</v>
      </c>
      <c r="E2307">
        <v>2673913418491.8506</v>
      </c>
    </row>
    <row r="2308" spans="1:5" x14ac:dyDescent="0.35">
      <c r="A2308" t="s">
        <v>33</v>
      </c>
      <c r="B2308">
        <v>2006</v>
      </c>
      <c r="C2308" t="s">
        <v>10</v>
      </c>
      <c r="D2308" t="s">
        <v>11</v>
      </c>
      <c r="E2308">
        <v>2.1898213241570375</v>
      </c>
    </row>
    <row r="2309" spans="1:5" x14ac:dyDescent="0.35">
      <c r="A2309" t="s">
        <v>33</v>
      </c>
      <c r="B2309">
        <v>2006</v>
      </c>
      <c r="C2309" t="s">
        <v>12</v>
      </c>
      <c r="D2309" t="s">
        <v>13</v>
      </c>
      <c r="E2309">
        <v>49000.953538224072</v>
      </c>
    </row>
    <row r="2310" spans="1:5" x14ac:dyDescent="0.35">
      <c r="A2310" t="s">
        <v>33</v>
      </c>
      <c r="B2310">
        <v>2006</v>
      </c>
      <c r="C2310" t="s">
        <v>14</v>
      </c>
      <c r="D2310" t="s">
        <v>15</v>
      </c>
      <c r="E2310">
        <v>2.4556616643929048</v>
      </c>
    </row>
    <row r="2311" spans="1:5" x14ac:dyDescent="0.35">
      <c r="A2311" t="s">
        <v>33</v>
      </c>
      <c r="B2311">
        <v>2006</v>
      </c>
      <c r="C2311" t="s">
        <v>16</v>
      </c>
      <c r="D2311" t="s">
        <v>17</v>
      </c>
      <c r="E2311">
        <v>68.819999999999993</v>
      </c>
    </row>
    <row r="2312" spans="1:5" x14ac:dyDescent="0.35">
      <c r="A2312" t="s">
        <v>33</v>
      </c>
      <c r="B2312">
        <v>2006</v>
      </c>
      <c r="C2312" t="s">
        <v>18</v>
      </c>
      <c r="D2312" t="s">
        <v>19</v>
      </c>
      <c r="E2312">
        <v>79.248780487804893</v>
      </c>
    </row>
    <row r="2313" spans="1:5" x14ac:dyDescent="0.35">
      <c r="A2313" t="s">
        <v>33</v>
      </c>
      <c r="B2313">
        <v>2006</v>
      </c>
      <c r="C2313" t="s">
        <v>20</v>
      </c>
      <c r="D2313" t="s">
        <v>21</v>
      </c>
      <c r="E2313">
        <v>60846820</v>
      </c>
    </row>
    <row r="2314" spans="1:5" x14ac:dyDescent="0.35">
      <c r="A2314" t="s">
        <v>33</v>
      </c>
      <c r="B2314">
        <v>2006</v>
      </c>
      <c r="C2314" t="s">
        <v>22</v>
      </c>
      <c r="D2314" t="s">
        <v>23</v>
      </c>
      <c r="E2314">
        <v>56.704779172981169</v>
      </c>
    </row>
    <row r="2315" spans="1:5" x14ac:dyDescent="0.35">
      <c r="A2315" t="s">
        <v>33</v>
      </c>
      <c r="B2315">
        <v>2007</v>
      </c>
      <c r="C2315" t="s">
        <v>6</v>
      </c>
      <c r="D2315" t="s">
        <v>7</v>
      </c>
      <c r="E2315">
        <v>100</v>
      </c>
    </row>
    <row r="2316" spans="1:5" x14ac:dyDescent="0.35">
      <c r="A2316" t="s">
        <v>33</v>
      </c>
      <c r="B2316">
        <v>2007</v>
      </c>
      <c r="C2316" t="s">
        <v>8</v>
      </c>
      <c r="D2316" t="s">
        <v>9</v>
      </c>
      <c r="E2316">
        <v>2752283449984.5342</v>
      </c>
    </row>
    <row r="2317" spans="1:5" x14ac:dyDescent="0.35">
      <c r="A2317" t="s">
        <v>33</v>
      </c>
      <c r="B2317">
        <v>2007</v>
      </c>
      <c r="C2317" t="s">
        <v>10</v>
      </c>
      <c r="D2317" t="s">
        <v>11</v>
      </c>
      <c r="E2317">
        <v>2.9309113358235095</v>
      </c>
    </row>
    <row r="2318" spans="1:5" x14ac:dyDescent="0.35">
      <c r="A2318" t="s">
        <v>33</v>
      </c>
      <c r="B2318">
        <v>2007</v>
      </c>
      <c r="C2318" t="s">
        <v>12</v>
      </c>
      <c r="D2318" t="s">
        <v>13</v>
      </c>
      <c r="E2318">
        <v>50045.91630925193</v>
      </c>
    </row>
    <row r="2319" spans="1:5" x14ac:dyDescent="0.35">
      <c r="A2319" t="s">
        <v>33</v>
      </c>
      <c r="B2319">
        <v>2007</v>
      </c>
      <c r="C2319" t="s">
        <v>14</v>
      </c>
      <c r="D2319" t="s">
        <v>15</v>
      </c>
      <c r="E2319">
        <v>2.3865615077332709</v>
      </c>
    </row>
    <row r="2320" spans="1:5" x14ac:dyDescent="0.35">
      <c r="A2320" t="s">
        <v>33</v>
      </c>
      <c r="B2320">
        <v>2007</v>
      </c>
      <c r="C2320" t="s">
        <v>16</v>
      </c>
      <c r="D2320" t="s">
        <v>17</v>
      </c>
      <c r="E2320">
        <v>75.09</v>
      </c>
    </row>
    <row r="2321" spans="1:5" x14ac:dyDescent="0.35">
      <c r="A2321" t="s">
        <v>33</v>
      </c>
      <c r="B2321">
        <v>2007</v>
      </c>
      <c r="C2321" t="s">
        <v>18</v>
      </c>
      <c r="D2321" t="s">
        <v>19</v>
      </c>
      <c r="E2321">
        <v>79.448780487804882</v>
      </c>
    </row>
    <row r="2322" spans="1:5" x14ac:dyDescent="0.35">
      <c r="A2322" t="s">
        <v>33</v>
      </c>
      <c r="B2322">
        <v>2007</v>
      </c>
      <c r="C2322" t="s">
        <v>20</v>
      </c>
      <c r="D2322" t="s">
        <v>21</v>
      </c>
      <c r="E2322">
        <v>61322463</v>
      </c>
    </row>
    <row r="2323" spans="1:5" x14ac:dyDescent="0.35">
      <c r="A2323" t="s">
        <v>33</v>
      </c>
      <c r="B2323">
        <v>2007</v>
      </c>
      <c r="C2323" t="s">
        <v>22</v>
      </c>
      <c r="D2323" t="s">
        <v>23</v>
      </c>
      <c r="E2323">
        <v>52.749352496473293</v>
      </c>
    </row>
    <row r="2324" spans="1:5" x14ac:dyDescent="0.35">
      <c r="A2324" t="s">
        <v>33</v>
      </c>
      <c r="B2324">
        <v>2008</v>
      </c>
      <c r="C2324" t="s">
        <v>6</v>
      </c>
      <c r="D2324" t="s">
        <v>7</v>
      </c>
      <c r="E2324">
        <v>100</v>
      </c>
    </row>
    <row r="2325" spans="1:5" x14ac:dyDescent="0.35">
      <c r="A2325" t="s">
        <v>33</v>
      </c>
      <c r="B2325">
        <v>2008</v>
      </c>
      <c r="C2325" t="s">
        <v>8</v>
      </c>
      <c r="D2325" t="s">
        <v>9</v>
      </c>
      <c r="E2325">
        <v>2750923500693.3433</v>
      </c>
    </row>
    <row r="2326" spans="1:5" x14ac:dyDescent="0.35">
      <c r="A2326" t="s">
        <v>33</v>
      </c>
      <c r="B2326">
        <v>2008</v>
      </c>
      <c r="C2326" t="s">
        <v>10</v>
      </c>
      <c r="D2326" t="s">
        <v>11</v>
      </c>
      <c r="E2326">
        <v>-4.9411672740276913E-2</v>
      </c>
    </row>
    <row r="2327" spans="1:5" x14ac:dyDescent="0.35">
      <c r="A2327" t="s">
        <v>33</v>
      </c>
      <c r="B2327">
        <v>2008</v>
      </c>
      <c r="C2327" t="s">
        <v>12</v>
      </c>
      <c r="D2327" t="s">
        <v>13</v>
      </c>
      <c r="E2327">
        <v>49629.049869734918</v>
      </c>
    </row>
    <row r="2328" spans="1:5" x14ac:dyDescent="0.35">
      <c r="A2328" t="s">
        <v>33</v>
      </c>
      <c r="B2328">
        <v>2008</v>
      </c>
      <c r="C2328" t="s">
        <v>14</v>
      </c>
      <c r="D2328" t="s">
        <v>15</v>
      </c>
      <c r="E2328">
        <v>3.5214085634253869</v>
      </c>
    </row>
    <row r="2329" spans="1:5" x14ac:dyDescent="0.35">
      <c r="A2329" t="s">
        <v>33</v>
      </c>
      <c r="B2329">
        <v>2008</v>
      </c>
      <c r="C2329" t="s">
        <v>16</v>
      </c>
      <c r="D2329" t="s">
        <v>17</v>
      </c>
      <c r="E2329">
        <v>78.39</v>
      </c>
    </row>
    <row r="2330" spans="1:5" x14ac:dyDescent="0.35">
      <c r="A2330" t="s">
        <v>33</v>
      </c>
      <c r="B2330">
        <v>2008</v>
      </c>
      <c r="C2330" t="s">
        <v>18</v>
      </c>
      <c r="D2330" t="s">
        <v>19</v>
      </c>
      <c r="E2330">
        <v>79.600000000000009</v>
      </c>
    </row>
    <row r="2331" spans="1:5" x14ac:dyDescent="0.35">
      <c r="A2331" t="s">
        <v>33</v>
      </c>
      <c r="B2331">
        <v>2008</v>
      </c>
      <c r="C2331" t="s">
        <v>20</v>
      </c>
      <c r="D2331" t="s">
        <v>21</v>
      </c>
      <c r="E2331">
        <v>61806995</v>
      </c>
    </row>
    <row r="2332" spans="1:5" x14ac:dyDescent="0.35">
      <c r="A2332" t="s">
        <v>33</v>
      </c>
      <c r="B2332">
        <v>2008</v>
      </c>
      <c r="C2332" t="s">
        <v>22</v>
      </c>
      <c r="D2332" t="s">
        <v>23</v>
      </c>
      <c r="E2332">
        <v>56.436550105260395</v>
      </c>
    </row>
    <row r="2333" spans="1:5" x14ac:dyDescent="0.35">
      <c r="A2333" t="s">
        <v>33</v>
      </c>
      <c r="B2333">
        <v>2009</v>
      </c>
      <c r="C2333" t="s">
        <v>6</v>
      </c>
      <c r="D2333" t="s">
        <v>7</v>
      </c>
      <c r="E2333">
        <v>100</v>
      </c>
    </row>
    <row r="2334" spans="1:5" x14ac:dyDescent="0.35">
      <c r="A2334" t="s">
        <v>33</v>
      </c>
      <c r="B2334">
        <v>2009</v>
      </c>
      <c r="C2334" t="s">
        <v>8</v>
      </c>
      <c r="D2334" t="s">
        <v>9</v>
      </c>
      <c r="E2334">
        <v>2624727410659.6426</v>
      </c>
    </row>
    <row r="2335" spans="1:5" x14ac:dyDescent="0.35">
      <c r="A2335" t="s">
        <v>33</v>
      </c>
      <c r="B2335">
        <v>2009</v>
      </c>
      <c r="C2335" t="s">
        <v>10</v>
      </c>
      <c r="D2335" t="s">
        <v>11</v>
      </c>
      <c r="E2335">
        <v>-4.5874081922632257</v>
      </c>
    </row>
    <row r="2336" spans="1:5" x14ac:dyDescent="0.35">
      <c r="A2336" t="s">
        <v>33</v>
      </c>
      <c r="B2336">
        <v>2009</v>
      </c>
      <c r="C2336" t="s">
        <v>12</v>
      </c>
      <c r="D2336" t="s">
        <v>13</v>
      </c>
      <c r="E2336">
        <v>46995.544996194512</v>
      </c>
    </row>
    <row r="2337" spans="1:5" x14ac:dyDescent="0.35">
      <c r="A2337" t="s">
        <v>33</v>
      </c>
      <c r="B2337">
        <v>2009</v>
      </c>
      <c r="C2337" t="s">
        <v>14</v>
      </c>
      <c r="D2337" t="s">
        <v>15</v>
      </c>
      <c r="E2337">
        <v>1.961731735601091</v>
      </c>
    </row>
    <row r="2338" spans="1:5" x14ac:dyDescent="0.35">
      <c r="A2338" t="s">
        <v>33</v>
      </c>
      <c r="B2338">
        <v>2009</v>
      </c>
      <c r="C2338" t="s">
        <v>16</v>
      </c>
      <c r="D2338" t="s">
        <v>17</v>
      </c>
      <c r="E2338">
        <v>83.56</v>
      </c>
    </row>
    <row r="2339" spans="1:5" x14ac:dyDescent="0.35">
      <c r="A2339" t="s">
        <v>33</v>
      </c>
      <c r="B2339">
        <v>2009</v>
      </c>
      <c r="C2339" t="s">
        <v>18</v>
      </c>
      <c r="D2339" t="s">
        <v>19</v>
      </c>
      <c r="E2339">
        <v>80.051219512195118</v>
      </c>
    </row>
    <row r="2340" spans="1:5" x14ac:dyDescent="0.35">
      <c r="A2340" t="s">
        <v>33</v>
      </c>
      <c r="B2340">
        <v>2009</v>
      </c>
      <c r="C2340" t="s">
        <v>20</v>
      </c>
      <c r="D2340" t="s">
        <v>21</v>
      </c>
      <c r="E2340">
        <v>62276270</v>
      </c>
    </row>
    <row r="2341" spans="1:5" x14ac:dyDescent="0.35">
      <c r="A2341" t="s">
        <v>33</v>
      </c>
      <c r="B2341">
        <v>2009</v>
      </c>
      <c r="C2341" t="s">
        <v>22</v>
      </c>
      <c r="D2341" t="s">
        <v>23</v>
      </c>
      <c r="E2341">
        <v>54.653730108599106</v>
      </c>
    </row>
    <row r="2342" spans="1:5" x14ac:dyDescent="0.35">
      <c r="A2342" t="s">
        <v>33</v>
      </c>
      <c r="B2342">
        <v>2010</v>
      </c>
      <c r="C2342" t="s">
        <v>6</v>
      </c>
      <c r="D2342" t="s">
        <v>7</v>
      </c>
      <c r="E2342">
        <v>100</v>
      </c>
    </row>
    <row r="2343" spans="1:5" x14ac:dyDescent="0.35">
      <c r="A2343" t="s">
        <v>33</v>
      </c>
      <c r="B2343">
        <v>2010</v>
      </c>
      <c r="C2343" t="s">
        <v>8</v>
      </c>
      <c r="D2343" t="s">
        <v>9</v>
      </c>
      <c r="E2343">
        <v>2684060544650.5449</v>
      </c>
    </row>
    <row r="2344" spans="1:5" x14ac:dyDescent="0.35">
      <c r="A2344" t="s">
        <v>33</v>
      </c>
      <c r="B2344">
        <v>2010</v>
      </c>
      <c r="C2344" t="s">
        <v>10</v>
      </c>
      <c r="D2344" t="s">
        <v>11</v>
      </c>
      <c r="E2344">
        <v>2.2605446093158577</v>
      </c>
    </row>
    <row r="2345" spans="1:5" x14ac:dyDescent="0.35">
      <c r="A2345" t="s">
        <v>33</v>
      </c>
      <c r="B2345">
        <v>2010</v>
      </c>
      <c r="C2345" t="s">
        <v>12</v>
      </c>
      <c r="D2345" t="s">
        <v>13</v>
      </c>
      <c r="E2345">
        <v>47682.652515044261</v>
      </c>
    </row>
    <row r="2346" spans="1:5" x14ac:dyDescent="0.35">
      <c r="A2346" t="s">
        <v>33</v>
      </c>
      <c r="B2346">
        <v>2010</v>
      </c>
      <c r="C2346" t="s">
        <v>14</v>
      </c>
      <c r="D2346" t="s">
        <v>15</v>
      </c>
      <c r="E2346">
        <v>2.492654724670655</v>
      </c>
    </row>
    <row r="2347" spans="1:5" x14ac:dyDescent="0.35">
      <c r="A2347" t="s">
        <v>33</v>
      </c>
      <c r="B2347">
        <v>2010</v>
      </c>
      <c r="C2347" t="s">
        <v>16</v>
      </c>
      <c r="D2347" t="s">
        <v>17</v>
      </c>
      <c r="E2347">
        <v>85</v>
      </c>
    </row>
    <row r="2348" spans="1:5" x14ac:dyDescent="0.35">
      <c r="A2348" t="s">
        <v>33</v>
      </c>
      <c r="B2348">
        <v>2010</v>
      </c>
      <c r="C2348" t="s">
        <v>18</v>
      </c>
      <c r="D2348" t="s">
        <v>19</v>
      </c>
      <c r="E2348">
        <v>80.402439024390247</v>
      </c>
    </row>
    <row r="2349" spans="1:5" x14ac:dyDescent="0.35">
      <c r="A2349" t="s">
        <v>33</v>
      </c>
      <c r="B2349">
        <v>2010</v>
      </c>
      <c r="C2349" t="s">
        <v>20</v>
      </c>
      <c r="D2349" t="s">
        <v>21</v>
      </c>
      <c r="E2349">
        <v>62766365</v>
      </c>
    </row>
    <row r="2350" spans="1:5" x14ac:dyDescent="0.35">
      <c r="A2350" t="s">
        <v>33</v>
      </c>
      <c r="B2350">
        <v>2010</v>
      </c>
      <c r="C2350" t="s">
        <v>22</v>
      </c>
      <c r="D2350" t="s">
        <v>23</v>
      </c>
      <c r="E2350">
        <v>59.051180222782094</v>
      </c>
    </row>
    <row r="2351" spans="1:5" x14ac:dyDescent="0.35">
      <c r="A2351" t="s">
        <v>33</v>
      </c>
      <c r="B2351">
        <v>2011</v>
      </c>
      <c r="C2351" t="s">
        <v>6</v>
      </c>
      <c r="D2351" t="s">
        <v>7</v>
      </c>
      <c r="E2351">
        <v>100</v>
      </c>
    </row>
    <row r="2352" spans="1:5" x14ac:dyDescent="0.35">
      <c r="A2352" t="s">
        <v>33</v>
      </c>
      <c r="B2352">
        <v>2011</v>
      </c>
      <c r="C2352" t="s">
        <v>8</v>
      </c>
      <c r="D2352" t="s">
        <v>9</v>
      </c>
      <c r="E2352">
        <v>2706913649065.854</v>
      </c>
    </row>
    <row r="2353" spans="1:5" x14ac:dyDescent="0.35">
      <c r="A2353" t="s">
        <v>33</v>
      </c>
      <c r="B2353">
        <v>2011</v>
      </c>
      <c r="C2353" t="s">
        <v>10</v>
      </c>
      <c r="D2353" t="s">
        <v>11</v>
      </c>
      <c r="E2353">
        <v>0.85143773902032649</v>
      </c>
    </row>
    <row r="2354" spans="1:5" x14ac:dyDescent="0.35">
      <c r="A2354" t="s">
        <v>33</v>
      </c>
      <c r="B2354">
        <v>2011</v>
      </c>
      <c r="C2354" t="s">
        <v>12</v>
      </c>
      <c r="D2354" t="s">
        <v>13</v>
      </c>
      <c r="E2354">
        <v>47714.289426282689</v>
      </c>
    </row>
    <row r="2355" spans="1:5" x14ac:dyDescent="0.35">
      <c r="A2355" t="s">
        <v>33</v>
      </c>
      <c r="B2355">
        <v>2011</v>
      </c>
      <c r="C2355" t="s">
        <v>14</v>
      </c>
      <c r="D2355" t="s">
        <v>15</v>
      </c>
      <c r="E2355">
        <v>3.8561124468282002</v>
      </c>
    </row>
    <row r="2356" spans="1:5" x14ac:dyDescent="0.35">
      <c r="A2356" t="s">
        <v>33</v>
      </c>
      <c r="B2356">
        <v>2011</v>
      </c>
      <c r="C2356" t="s">
        <v>16</v>
      </c>
      <c r="D2356" t="s">
        <v>17</v>
      </c>
      <c r="E2356">
        <v>85.379998549632205</v>
      </c>
    </row>
    <row r="2357" spans="1:5" x14ac:dyDescent="0.35">
      <c r="A2357" t="s">
        <v>33</v>
      </c>
      <c r="B2357">
        <v>2011</v>
      </c>
      <c r="C2357" t="s">
        <v>18</v>
      </c>
      <c r="D2357" t="s">
        <v>19</v>
      </c>
      <c r="E2357">
        <v>80.951219512195124</v>
      </c>
    </row>
    <row r="2358" spans="1:5" x14ac:dyDescent="0.35">
      <c r="A2358" t="s">
        <v>33</v>
      </c>
      <c r="B2358">
        <v>2011</v>
      </c>
      <c r="C2358" t="s">
        <v>20</v>
      </c>
      <c r="D2358" t="s">
        <v>21</v>
      </c>
      <c r="E2358">
        <v>63258810</v>
      </c>
    </row>
    <row r="2359" spans="1:5" x14ac:dyDescent="0.35">
      <c r="A2359" t="s">
        <v>33</v>
      </c>
      <c r="B2359">
        <v>2011</v>
      </c>
      <c r="C2359" t="s">
        <v>22</v>
      </c>
      <c r="D2359" t="s">
        <v>23</v>
      </c>
      <c r="E2359">
        <v>63.324061570890052</v>
      </c>
    </row>
    <row r="2360" spans="1:5" x14ac:dyDescent="0.35">
      <c r="A2360" t="s">
        <v>33</v>
      </c>
      <c r="B2360">
        <v>2012</v>
      </c>
      <c r="C2360" t="s">
        <v>6</v>
      </c>
      <c r="D2360" t="s">
        <v>7</v>
      </c>
      <c r="E2360">
        <v>100</v>
      </c>
    </row>
    <row r="2361" spans="1:5" x14ac:dyDescent="0.35">
      <c r="A2361" t="s">
        <v>33</v>
      </c>
      <c r="B2361">
        <v>2012</v>
      </c>
      <c r="C2361" t="s">
        <v>8</v>
      </c>
      <c r="D2361" t="s">
        <v>9</v>
      </c>
      <c r="E2361">
        <v>2748282336997.9731</v>
      </c>
    </row>
    <row r="2362" spans="1:5" x14ac:dyDescent="0.35">
      <c r="A2362" t="s">
        <v>33</v>
      </c>
      <c r="B2362">
        <v>2012</v>
      </c>
      <c r="C2362" t="s">
        <v>10</v>
      </c>
      <c r="D2362" t="s">
        <v>11</v>
      </c>
      <c r="E2362">
        <v>1.5282603472185201</v>
      </c>
    </row>
    <row r="2363" spans="1:5" x14ac:dyDescent="0.35">
      <c r="A2363" t="s">
        <v>33</v>
      </c>
      <c r="B2363">
        <v>2012</v>
      </c>
      <c r="C2363" t="s">
        <v>12</v>
      </c>
      <c r="D2363" t="s">
        <v>13</v>
      </c>
      <c r="E2363">
        <v>48099.659440194227</v>
      </c>
    </row>
    <row r="2364" spans="1:5" x14ac:dyDescent="0.35">
      <c r="A2364" t="s">
        <v>33</v>
      </c>
      <c r="B2364">
        <v>2012</v>
      </c>
      <c r="C2364" t="s">
        <v>14</v>
      </c>
      <c r="D2364" t="s">
        <v>15</v>
      </c>
      <c r="E2364">
        <v>2.573234796545302</v>
      </c>
    </row>
    <row r="2365" spans="1:5" x14ac:dyDescent="0.35">
      <c r="A2365" t="s">
        <v>33</v>
      </c>
      <c r="B2365">
        <v>2012</v>
      </c>
      <c r="C2365" t="s">
        <v>16</v>
      </c>
      <c r="D2365" t="s">
        <v>17</v>
      </c>
      <c r="E2365">
        <v>87.479998424211104</v>
      </c>
    </row>
    <row r="2366" spans="1:5" x14ac:dyDescent="0.35">
      <c r="A2366" t="s">
        <v>33</v>
      </c>
      <c r="B2366">
        <v>2012</v>
      </c>
      <c r="C2366" t="s">
        <v>18</v>
      </c>
      <c r="D2366" t="s">
        <v>19</v>
      </c>
      <c r="E2366">
        <v>80.904878048780489</v>
      </c>
    </row>
    <row r="2367" spans="1:5" x14ac:dyDescent="0.35">
      <c r="A2367" t="s">
        <v>33</v>
      </c>
      <c r="B2367">
        <v>2012</v>
      </c>
      <c r="C2367" t="s">
        <v>20</v>
      </c>
      <c r="D2367" t="s">
        <v>21</v>
      </c>
      <c r="E2367">
        <v>63711000</v>
      </c>
    </row>
    <row r="2368" spans="1:5" x14ac:dyDescent="0.35">
      <c r="A2368" t="s">
        <v>33</v>
      </c>
      <c r="B2368">
        <v>2012</v>
      </c>
      <c r="C2368" t="s">
        <v>22</v>
      </c>
      <c r="D2368" t="s">
        <v>23</v>
      </c>
      <c r="E2368">
        <v>61.968870447253543</v>
      </c>
    </row>
    <row r="2369" spans="1:5" x14ac:dyDescent="0.35">
      <c r="A2369" t="s">
        <v>33</v>
      </c>
      <c r="B2369">
        <v>2013</v>
      </c>
      <c r="C2369" t="s">
        <v>6</v>
      </c>
      <c r="D2369" t="s">
        <v>7</v>
      </c>
      <c r="E2369">
        <v>100</v>
      </c>
    </row>
    <row r="2370" spans="1:5" x14ac:dyDescent="0.35">
      <c r="A2370" t="s">
        <v>33</v>
      </c>
      <c r="B2370">
        <v>2013</v>
      </c>
      <c r="C2370" t="s">
        <v>8</v>
      </c>
      <c r="D2370" t="s">
        <v>9</v>
      </c>
      <c r="E2370">
        <v>2795510733841.0557</v>
      </c>
    </row>
    <row r="2371" spans="1:5" x14ac:dyDescent="0.35">
      <c r="A2371" t="s">
        <v>33</v>
      </c>
      <c r="B2371">
        <v>2013</v>
      </c>
      <c r="C2371" t="s">
        <v>10</v>
      </c>
      <c r="D2371" t="s">
        <v>11</v>
      </c>
      <c r="E2371">
        <v>1.7184696130846362</v>
      </c>
    </row>
    <row r="2372" spans="1:5" x14ac:dyDescent="0.35">
      <c r="A2372" t="s">
        <v>33</v>
      </c>
      <c r="B2372">
        <v>2013</v>
      </c>
      <c r="C2372" t="s">
        <v>12</v>
      </c>
      <c r="D2372" t="s">
        <v>13</v>
      </c>
      <c r="E2372">
        <v>48600.510080726577</v>
      </c>
    </row>
    <row r="2373" spans="1:5" x14ac:dyDescent="0.35">
      <c r="A2373" t="s">
        <v>33</v>
      </c>
      <c r="B2373">
        <v>2013</v>
      </c>
      <c r="C2373" t="s">
        <v>14</v>
      </c>
      <c r="D2373" t="s">
        <v>15</v>
      </c>
      <c r="E2373">
        <v>2.2916666666665941</v>
      </c>
    </row>
    <row r="2374" spans="1:5" x14ac:dyDescent="0.35">
      <c r="A2374" t="s">
        <v>33</v>
      </c>
      <c r="B2374">
        <v>2013</v>
      </c>
      <c r="C2374" t="s">
        <v>16</v>
      </c>
      <c r="D2374" t="s">
        <v>17</v>
      </c>
      <c r="E2374">
        <v>89.844099999999997</v>
      </c>
    </row>
    <row r="2375" spans="1:5" x14ac:dyDescent="0.35">
      <c r="A2375" t="s">
        <v>33</v>
      </c>
      <c r="B2375">
        <v>2013</v>
      </c>
      <c r="C2375" t="s">
        <v>18</v>
      </c>
      <c r="D2375" t="s">
        <v>19</v>
      </c>
      <c r="E2375">
        <v>81.004878048780498</v>
      </c>
    </row>
    <row r="2376" spans="1:5" x14ac:dyDescent="0.35">
      <c r="A2376" t="s">
        <v>33</v>
      </c>
      <c r="B2376">
        <v>2013</v>
      </c>
      <c r="C2376" t="s">
        <v>20</v>
      </c>
      <c r="D2376" t="s">
        <v>21</v>
      </c>
      <c r="E2376">
        <v>64138000</v>
      </c>
    </row>
    <row r="2377" spans="1:5" x14ac:dyDescent="0.35">
      <c r="A2377" t="s">
        <v>33</v>
      </c>
      <c r="B2377">
        <v>2013</v>
      </c>
      <c r="C2377" t="s">
        <v>22</v>
      </c>
      <c r="D2377" t="s">
        <v>23</v>
      </c>
      <c r="E2377">
        <v>61.719539515458287</v>
      </c>
    </row>
    <row r="2378" spans="1:5" x14ac:dyDescent="0.35">
      <c r="A2378" t="s">
        <v>33</v>
      </c>
      <c r="B2378">
        <v>2014</v>
      </c>
      <c r="C2378" t="s">
        <v>6</v>
      </c>
      <c r="D2378" t="s">
        <v>7</v>
      </c>
      <c r="E2378">
        <v>100</v>
      </c>
    </row>
    <row r="2379" spans="1:5" x14ac:dyDescent="0.35">
      <c r="A2379" t="s">
        <v>33</v>
      </c>
      <c r="B2379">
        <v>2014</v>
      </c>
      <c r="C2379" t="s">
        <v>8</v>
      </c>
      <c r="D2379" t="s">
        <v>9</v>
      </c>
      <c r="E2379">
        <v>2883853723651.9795</v>
      </c>
    </row>
    <row r="2380" spans="1:5" x14ac:dyDescent="0.35">
      <c r="A2380" t="s">
        <v>33</v>
      </c>
      <c r="B2380">
        <v>2014</v>
      </c>
      <c r="C2380" t="s">
        <v>10</v>
      </c>
      <c r="D2380" t="s">
        <v>11</v>
      </c>
      <c r="E2380">
        <v>3.1601735146815173</v>
      </c>
    </row>
    <row r="2381" spans="1:5" x14ac:dyDescent="0.35">
      <c r="A2381" t="s">
        <v>33</v>
      </c>
      <c r="B2381">
        <v>2014</v>
      </c>
      <c r="C2381" t="s">
        <v>12</v>
      </c>
      <c r="D2381" t="s">
        <v>13</v>
      </c>
      <c r="E2381">
        <v>49763.173879879992</v>
      </c>
    </row>
    <row r="2382" spans="1:5" x14ac:dyDescent="0.35">
      <c r="A2382" t="s">
        <v>33</v>
      </c>
      <c r="B2382">
        <v>2014</v>
      </c>
      <c r="C2382" t="s">
        <v>14</v>
      </c>
      <c r="D2382" t="s">
        <v>15</v>
      </c>
      <c r="E2382">
        <v>1.4511201629327919</v>
      </c>
    </row>
    <row r="2383" spans="1:5" x14ac:dyDescent="0.35">
      <c r="A2383" t="s">
        <v>33</v>
      </c>
      <c r="B2383">
        <v>2014</v>
      </c>
      <c r="C2383" t="s">
        <v>16</v>
      </c>
      <c r="D2383" t="s">
        <v>17</v>
      </c>
      <c r="E2383">
        <v>91.613300917645304</v>
      </c>
    </row>
    <row r="2384" spans="1:5" x14ac:dyDescent="0.35">
      <c r="A2384" t="s">
        <v>33</v>
      </c>
      <c r="B2384">
        <v>2014</v>
      </c>
      <c r="C2384" t="s">
        <v>18</v>
      </c>
      <c r="D2384" t="s">
        <v>19</v>
      </c>
      <c r="E2384">
        <v>81.304878048780495</v>
      </c>
    </row>
    <row r="2385" spans="1:5" x14ac:dyDescent="0.35">
      <c r="A2385" t="s">
        <v>33</v>
      </c>
      <c r="B2385">
        <v>2014</v>
      </c>
      <c r="C2385" t="s">
        <v>20</v>
      </c>
      <c r="D2385" t="s">
        <v>21</v>
      </c>
      <c r="E2385">
        <v>64619000</v>
      </c>
    </row>
    <row r="2386" spans="1:5" x14ac:dyDescent="0.35">
      <c r="A2386" t="s">
        <v>33</v>
      </c>
      <c r="B2386">
        <v>2014</v>
      </c>
      <c r="C2386" t="s">
        <v>22</v>
      </c>
      <c r="D2386" t="s">
        <v>23</v>
      </c>
      <c r="E2386">
        <v>58.821022833329593</v>
      </c>
    </row>
    <row r="2387" spans="1:5" x14ac:dyDescent="0.35">
      <c r="A2387" t="s">
        <v>33</v>
      </c>
      <c r="B2387">
        <v>2015</v>
      </c>
      <c r="C2387" t="s">
        <v>6</v>
      </c>
      <c r="D2387" t="s">
        <v>7</v>
      </c>
      <c r="E2387">
        <v>100</v>
      </c>
    </row>
    <row r="2388" spans="1:5" x14ac:dyDescent="0.35">
      <c r="A2388" t="s">
        <v>33</v>
      </c>
      <c r="B2388">
        <v>2015</v>
      </c>
      <c r="C2388" t="s">
        <v>8</v>
      </c>
      <c r="D2388" t="s">
        <v>9</v>
      </c>
      <c r="E2388">
        <v>2945579890258.4585</v>
      </c>
    </row>
    <row r="2389" spans="1:5" x14ac:dyDescent="0.35">
      <c r="A2389" t="s">
        <v>33</v>
      </c>
      <c r="B2389">
        <v>2015</v>
      </c>
      <c r="C2389" t="s">
        <v>10</v>
      </c>
      <c r="D2389" t="s">
        <v>11</v>
      </c>
      <c r="E2389">
        <v>2.1404056003337075</v>
      </c>
    </row>
    <row r="2390" spans="1:5" x14ac:dyDescent="0.35">
      <c r="A2390" t="s">
        <v>33</v>
      </c>
      <c r="B2390">
        <v>2015</v>
      </c>
      <c r="C2390" t="s">
        <v>12</v>
      </c>
      <c r="D2390" t="s">
        <v>13</v>
      </c>
      <c r="E2390">
        <v>50462.832999247694</v>
      </c>
    </row>
    <row r="2391" spans="1:5" x14ac:dyDescent="0.35">
      <c r="A2391" t="s">
        <v>33</v>
      </c>
      <c r="B2391">
        <v>2015</v>
      </c>
      <c r="C2391" t="s">
        <v>14</v>
      </c>
      <c r="D2391" t="s">
        <v>15</v>
      </c>
      <c r="E2391">
        <v>0.36804684232536039</v>
      </c>
    </row>
    <row r="2392" spans="1:5" x14ac:dyDescent="0.35">
      <c r="A2392" t="s">
        <v>33</v>
      </c>
      <c r="B2392">
        <v>2015</v>
      </c>
      <c r="C2392" t="s">
        <v>16</v>
      </c>
      <c r="D2392" t="s">
        <v>17</v>
      </c>
      <c r="E2392">
        <v>92.000299874023398</v>
      </c>
    </row>
    <row r="2393" spans="1:5" x14ac:dyDescent="0.35">
      <c r="A2393" t="s">
        <v>33</v>
      </c>
      <c r="B2393">
        <v>2015</v>
      </c>
      <c r="C2393" t="s">
        <v>18</v>
      </c>
      <c r="D2393" t="s">
        <v>19</v>
      </c>
      <c r="E2393">
        <v>80.956097560975621</v>
      </c>
    </row>
    <row r="2394" spans="1:5" x14ac:dyDescent="0.35">
      <c r="A2394" t="s">
        <v>33</v>
      </c>
      <c r="B2394">
        <v>2015</v>
      </c>
      <c r="C2394" t="s">
        <v>20</v>
      </c>
      <c r="D2394" t="s">
        <v>21</v>
      </c>
      <c r="E2394">
        <v>65087000</v>
      </c>
    </row>
    <row r="2395" spans="1:5" x14ac:dyDescent="0.35">
      <c r="A2395" t="s">
        <v>33</v>
      </c>
      <c r="B2395">
        <v>2015</v>
      </c>
      <c r="C2395" t="s">
        <v>22</v>
      </c>
      <c r="D2395" t="s">
        <v>23</v>
      </c>
      <c r="E2395">
        <v>57.125044605438958</v>
      </c>
    </row>
    <row r="2396" spans="1:5" x14ac:dyDescent="0.35">
      <c r="A2396" t="s">
        <v>33</v>
      </c>
      <c r="B2396">
        <v>2016</v>
      </c>
      <c r="C2396" t="s">
        <v>6</v>
      </c>
      <c r="D2396" t="s">
        <v>7</v>
      </c>
      <c r="E2396">
        <v>100</v>
      </c>
    </row>
    <row r="2397" spans="1:5" x14ac:dyDescent="0.35">
      <c r="A2397" t="s">
        <v>33</v>
      </c>
      <c r="B2397">
        <v>2016</v>
      </c>
      <c r="C2397" t="s">
        <v>8</v>
      </c>
      <c r="D2397" t="s">
        <v>9</v>
      </c>
      <c r="E2397">
        <v>3010574705731.2988</v>
      </c>
    </row>
    <row r="2398" spans="1:5" x14ac:dyDescent="0.35">
      <c r="A2398" t="s">
        <v>33</v>
      </c>
      <c r="B2398">
        <v>2016</v>
      </c>
      <c r="C2398" t="s">
        <v>10</v>
      </c>
      <c r="D2398" t="s">
        <v>11</v>
      </c>
      <c r="E2398">
        <v>2.2065202063535736</v>
      </c>
    </row>
    <row r="2399" spans="1:5" x14ac:dyDescent="0.35">
      <c r="A2399" t="s">
        <v>33</v>
      </c>
      <c r="B2399">
        <v>2016</v>
      </c>
      <c r="C2399" t="s">
        <v>12</v>
      </c>
      <c r="D2399" t="s">
        <v>13</v>
      </c>
      <c r="E2399">
        <v>51168.292579681351</v>
      </c>
    </row>
    <row r="2400" spans="1:5" x14ac:dyDescent="0.35">
      <c r="A2400" t="s">
        <v>33</v>
      </c>
      <c r="B2400">
        <v>2016</v>
      </c>
      <c r="C2400" t="s">
        <v>14</v>
      </c>
      <c r="D2400" t="s">
        <v>15</v>
      </c>
      <c r="E2400">
        <v>1.0084173681140951</v>
      </c>
    </row>
    <row r="2401" spans="1:5" x14ac:dyDescent="0.35">
      <c r="A2401" t="s">
        <v>33</v>
      </c>
      <c r="B2401">
        <v>2016</v>
      </c>
      <c r="C2401" t="s">
        <v>16</v>
      </c>
      <c r="D2401" t="s">
        <v>17</v>
      </c>
      <c r="E2401">
        <v>94.775800631888202</v>
      </c>
    </row>
    <row r="2402" spans="1:5" x14ac:dyDescent="0.35">
      <c r="A2402" t="s">
        <v>33</v>
      </c>
      <c r="B2402">
        <v>2016</v>
      </c>
      <c r="C2402" t="s">
        <v>18</v>
      </c>
      <c r="D2402" t="s">
        <v>19</v>
      </c>
      <c r="E2402">
        <v>81.156097560975624</v>
      </c>
    </row>
    <row r="2403" spans="1:5" x14ac:dyDescent="0.35">
      <c r="A2403" t="s">
        <v>33</v>
      </c>
      <c r="B2403">
        <v>2016</v>
      </c>
      <c r="C2403" t="s">
        <v>20</v>
      </c>
      <c r="D2403" t="s">
        <v>21</v>
      </c>
      <c r="E2403">
        <v>65606000</v>
      </c>
    </row>
    <row r="2404" spans="1:5" x14ac:dyDescent="0.35">
      <c r="A2404" t="s">
        <v>33</v>
      </c>
      <c r="B2404">
        <v>2016</v>
      </c>
      <c r="C2404" t="s">
        <v>22</v>
      </c>
      <c r="D2404" t="s">
        <v>23</v>
      </c>
      <c r="E2404">
        <v>59.839531513825882</v>
      </c>
    </row>
    <row r="2405" spans="1:5" x14ac:dyDescent="0.35">
      <c r="A2405" t="s">
        <v>33</v>
      </c>
      <c r="B2405">
        <v>2017</v>
      </c>
      <c r="C2405" t="s">
        <v>6</v>
      </c>
      <c r="D2405" t="s">
        <v>7</v>
      </c>
      <c r="E2405">
        <v>100</v>
      </c>
    </row>
    <row r="2406" spans="1:5" x14ac:dyDescent="0.35">
      <c r="A2406" t="s">
        <v>33</v>
      </c>
      <c r="B2406">
        <v>2017</v>
      </c>
      <c r="C2406" t="s">
        <v>8</v>
      </c>
      <c r="D2406" t="s">
        <v>9</v>
      </c>
      <c r="E2406">
        <v>3101591068534.4849</v>
      </c>
    </row>
    <row r="2407" spans="1:5" x14ac:dyDescent="0.35">
      <c r="A2407" t="s">
        <v>33</v>
      </c>
      <c r="B2407">
        <v>2017</v>
      </c>
      <c r="C2407" t="s">
        <v>10</v>
      </c>
      <c r="D2407" t="s">
        <v>11</v>
      </c>
      <c r="E2407">
        <v>3.0232221984033885</v>
      </c>
    </row>
    <row r="2408" spans="1:5" x14ac:dyDescent="0.35">
      <c r="A2408" t="s">
        <v>33</v>
      </c>
      <c r="B2408">
        <v>2017</v>
      </c>
      <c r="C2408" t="s">
        <v>12</v>
      </c>
      <c r="D2408" t="s">
        <v>13</v>
      </c>
      <c r="E2408">
        <v>52429.127553898805</v>
      </c>
    </row>
    <row r="2409" spans="1:5" x14ac:dyDescent="0.35">
      <c r="A2409" t="s">
        <v>33</v>
      </c>
      <c r="B2409">
        <v>2017</v>
      </c>
      <c r="C2409" t="s">
        <v>14</v>
      </c>
      <c r="D2409" t="s">
        <v>15</v>
      </c>
      <c r="E2409">
        <v>2.5577557755774731</v>
      </c>
    </row>
    <row r="2410" spans="1:5" x14ac:dyDescent="0.35">
      <c r="A2410" t="s">
        <v>33</v>
      </c>
      <c r="B2410">
        <v>2017</v>
      </c>
      <c r="C2410" t="s">
        <v>16</v>
      </c>
      <c r="D2410" t="s">
        <v>17</v>
      </c>
      <c r="E2410">
        <v>90.424550486855296</v>
      </c>
    </row>
    <row r="2411" spans="1:5" x14ac:dyDescent="0.35">
      <c r="A2411" t="s">
        <v>33</v>
      </c>
      <c r="B2411">
        <v>2017</v>
      </c>
      <c r="C2411" t="s">
        <v>18</v>
      </c>
      <c r="D2411" t="s">
        <v>19</v>
      </c>
      <c r="E2411">
        <v>81.256097560975604</v>
      </c>
    </row>
    <row r="2412" spans="1:5" x14ac:dyDescent="0.35">
      <c r="A2412" t="s">
        <v>33</v>
      </c>
      <c r="B2412">
        <v>2017</v>
      </c>
      <c r="C2412" t="s">
        <v>20</v>
      </c>
      <c r="D2412" t="s">
        <v>21</v>
      </c>
      <c r="E2412">
        <v>65964000</v>
      </c>
    </row>
    <row r="2413" spans="1:5" x14ac:dyDescent="0.35">
      <c r="A2413" t="s">
        <v>33</v>
      </c>
      <c r="B2413">
        <v>2017</v>
      </c>
      <c r="C2413" t="s">
        <v>22</v>
      </c>
      <c r="D2413" t="s">
        <v>23</v>
      </c>
      <c r="E2413">
        <v>63.189924576415848</v>
      </c>
    </row>
    <row r="2414" spans="1:5" x14ac:dyDescent="0.35">
      <c r="A2414" t="s">
        <v>33</v>
      </c>
      <c r="B2414">
        <v>2018</v>
      </c>
      <c r="C2414" t="s">
        <v>6</v>
      </c>
      <c r="D2414" t="s">
        <v>7</v>
      </c>
      <c r="E2414">
        <v>100</v>
      </c>
    </row>
    <row r="2415" spans="1:5" x14ac:dyDescent="0.35">
      <c r="A2415" t="s">
        <v>33</v>
      </c>
      <c r="B2415">
        <v>2018</v>
      </c>
      <c r="C2415" t="s">
        <v>8</v>
      </c>
      <c r="D2415" t="s">
        <v>9</v>
      </c>
      <c r="E2415">
        <v>3149707010747.5322</v>
      </c>
    </row>
    <row r="2416" spans="1:5" x14ac:dyDescent="0.35">
      <c r="A2416" t="s">
        <v>33</v>
      </c>
      <c r="B2416">
        <v>2018</v>
      </c>
      <c r="C2416" t="s">
        <v>10</v>
      </c>
      <c r="D2416" t="s">
        <v>11</v>
      </c>
      <c r="E2416">
        <v>1.5513309507878574</v>
      </c>
    </row>
    <row r="2417" spans="1:5" x14ac:dyDescent="0.35">
      <c r="A2417" t="s">
        <v>33</v>
      </c>
      <c r="B2417">
        <v>2018</v>
      </c>
      <c r="C2417" t="s">
        <v>12</v>
      </c>
      <c r="D2417" t="s">
        <v>13</v>
      </c>
      <c r="E2417">
        <v>52983.03954119698</v>
      </c>
    </row>
    <row r="2418" spans="1:5" x14ac:dyDescent="0.35">
      <c r="A2418" t="s">
        <v>33</v>
      </c>
      <c r="B2418">
        <v>2018</v>
      </c>
      <c r="C2418" t="s">
        <v>14</v>
      </c>
      <c r="D2418" t="s">
        <v>15</v>
      </c>
      <c r="E2418">
        <v>2.292839903459376</v>
      </c>
    </row>
    <row r="2419" spans="1:5" x14ac:dyDescent="0.35">
      <c r="A2419" t="s">
        <v>33</v>
      </c>
      <c r="B2419">
        <v>2018</v>
      </c>
      <c r="C2419" t="s">
        <v>16</v>
      </c>
      <c r="D2419" t="s">
        <v>17</v>
      </c>
      <c r="E2419">
        <v>90.692008988783002</v>
      </c>
    </row>
    <row r="2420" spans="1:5" x14ac:dyDescent="0.35">
      <c r="A2420" t="s">
        <v>33</v>
      </c>
      <c r="B2420">
        <v>2018</v>
      </c>
      <c r="C2420" t="s">
        <v>18</v>
      </c>
      <c r="D2420" t="s">
        <v>19</v>
      </c>
      <c r="E2420">
        <v>81.256097560975604</v>
      </c>
    </row>
    <row r="2421" spans="1:5" x14ac:dyDescent="0.35">
      <c r="A2421" t="s">
        <v>33</v>
      </c>
      <c r="B2421">
        <v>2018</v>
      </c>
      <c r="C2421" t="s">
        <v>20</v>
      </c>
      <c r="D2421" t="s">
        <v>21</v>
      </c>
      <c r="E2421">
        <v>66287000</v>
      </c>
    </row>
    <row r="2422" spans="1:5" x14ac:dyDescent="0.35">
      <c r="A2422" t="s">
        <v>33</v>
      </c>
      <c r="B2422">
        <v>2018</v>
      </c>
      <c r="C2422" t="s">
        <v>22</v>
      </c>
      <c r="D2422" t="s">
        <v>23</v>
      </c>
      <c r="E2422">
        <v>64.909772195920084</v>
      </c>
    </row>
    <row r="2423" spans="1:5" x14ac:dyDescent="0.35">
      <c r="A2423" t="s">
        <v>33</v>
      </c>
      <c r="B2423">
        <v>2019</v>
      </c>
      <c r="C2423" t="s">
        <v>6</v>
      </c>
      <c r="D2423" t="s">
        <v>7</v>
      </c>
      <c r="E2423">
        <v>100</v>
      </c>
    </row>
    <row r="2424" spans="1:5" x14ac:dyDescent="0.35">
      <c r="A2424" t="s">
        <v>33</v>
      </c>
      <c r="B2424">
        <v>2019</v>
      </c>
      <c r="C2424" t="s">
        <v>8</v>
      </c>
      <c r="D2424" t="s">
        <v>9</v>
      </c>
      <c r="E2424">
        <v>3189276748351.1499</v>
      </c>
    </row>
    <row r="2425" spans="1:5" x14ac:dyDescent="0.35">
      <c r="A2425" t="s">
        <v>33</v>
      </c>
      <c r="B2425">
        <v>2019</v>
      </c>
      <c r="C2425" t="s">
        <v>10</v>
      </c>
      <c r="D2425" t="s">
        <v>11</v>
      </c>
      <c r="E2425">
        <v>1.2562989976082406</v>
      </c>
    </row>
    <row r="2426" spans="1:5" x14ac:dyDescent="0.35">
      <c r="A2426" t="s">
        <v>33</v>
      </c>
      <c r="B2426">
        <v>2019</v>
      </c>
      <c r="C2426" t="s">
        <v>12</v>
      </c>
      <c r="D2426" t="s">
        <v>13</v>
      </c>
      <c r="E2426">
        <v>53374.092762848173</v>
      </c>
    </row>
    <row r="2427" spans="1:5" x14ac:dyDescent="0.35">
      <c r="A2427" t="s">
        <v>33</v>
      </c>
      <c r="B2427">
        <v>2019</v>
      </c>
      <c r="C2427" t="s">
        <v>14</v>
      </c>
      <c r="D2427" t="s">
        <v>15</v>
      </c>
      <c r="E2427">
        <v>1.738104600865128</v>
      </c>
    </row>
    <row r="2428" spans="1:5" x14ac:dyDescent="0.35">
      <c r="A2428" t="s">
        <v>33</v>
      </c>
      <c r="B2428">
        <v>2019</v>
      </c>
      <c r="C2428" t="s">
        <v>16</v>
      </c>
      <c r="D2428" t="s">
        <v>17</v>
      </c>
      <c r="E2428">
        <v>92.516628549713801</v>
      </c>
    </row>
    <row r="2429" spans="1:5" x14ac:dyDescent="0.35">
      <c r="A2429" t="s">
        <v>33</v>
      </c>
      <c r="B2429">
        <v>2019</v>
      </c>
      <c r="C2429" t="s">
        <v>18</v>
      </c>
      <c r="D2429" t="s">
        <v>19</v>
      </c>
      <c r="E2429">
        <v>81.369121951219526</v>
      </c>
    </row>
    <row r="2430" spans="1:5" x14ac:dyDescent="0.35">
      <c r="A2430" t="s">
        <v>33</v>
      </c>
      <c r="B2430">
        <v>2019</v>
      </c>
      <c r="C2430" t="s">
        <v>20</v>
      </c>
      <c r="D2430" t="s">
        <v>21</v>
      </c>
      <c r="E2430">
        <v>66628000</v>
      </c>
    </row>
    <row r="2431" spans="1:5" x14ac:dyDescent="0.35">
      <c r="A2431" t="s">
        <v>33</v>
      </c>
      <c r="B2431">
        <v>2019</v>
      </c>
      <c r="C2431" t="s">
        <v>22</v>
      </c>
      <c r="D2431" t="s">
        <v>23</v>
      </c>
      <c r="E2431">
        <v>65.003566417705414</v>
      </c>
    </row>
    <row r="2432" spans="1:5" x14ac:dyDescent="0.35">
      <c r="A2432" t="s">
        <v>33</v>
      </c>
      <c r="B2432">
        <v>2020</v>
      </c>
      <c r="C2432" t="s">
        <v>6</v>
      </c>
      <c r="D2432" t="s">
        <v>7</v>
      </c>
      <c r="E2432">
        <v>100</v>
      </c>
    </row>
    <row r="2433" spans="1:5" x14ac:dyDescent="0.35">
      <c r="A2433" t="s">
        <v>33</v>
      </c>
      <c r="B2433">
        <v>2020</v>
      </c>
      <c r="C2433" t="s">
        <v>8</v>
      </c>
      <c r="D2433" t="s">
        <v>9</v>
      </c>
      <c r="E2433">
        <v>2868821517197.4082</v>
      </c>
    </row>
    <row r="2434" spans="1:5" x14ac:dyDescent="0.35">
      <c r="A2434" t="s">
        <v>33</v>
      </c>
      <c r="B2434">
        <v>2020</v>
      </c>
      <c r="C2434" t="s">
        <v>10</v>
      </c>
      <c r="D2434" t="s">
        <v>11</v>
      </c>
      <c r="E2434">
        <v>-10.047896637361958</v>
      </c>
    </row>
    <row r="2435" spans="1:5" x14ac:dyDescent="0.35">
      <c r="A2435" t="s">
        <v>33</v>
      </c>
      <c r="B2435">
        <v>2020</v>
      </c>
      <c r="C2435" t="s">
        <v>12</v>
      </c>
      <c r="D2435" t="s">
        <v>13</v>
      </c>
      <c r="E2435">
        <v>47930.549037893099</v>
      </c>
    </row>
    <row r="2436" spans="1:5" x14ac:dyDescent="0.35">
      <c r="A2436" t="s">
        <v>33</v>
      </c>
      <c r="B2436">
        <v>2020</v>
      </c>
      <c r="C2436" t="s">
        <v>14</v>
      </c>
      <c r="D2436" t="s">
        <v>15</v>
      </c>
      <c r="E2436">
        <v>0.98948670377249126</v>
      </c>
    </row>
    <row r="2437" spans="1:5" x14ac:dyDescent="0.35">
      <c r="A2437" t="s">
        <v>33</v>
      </c>
      <c r="B2437">
        <v>2020</v>
      </c>
      <c r="C2437" t="s">
        <v>16</v>
      </c>
      <c r="D2437" t="s">
        <v>17</v>
      </c>
      <c r="E2437">
        <v>94.81820132</v>
      </c>
    </row>
    <row r="2438" spans="1:5" x14ac:dyDescent="0.35">
      <c r="A2438" t="s">
        <v>33</v>
      </c>
      <c r="B2438">
        <v>2020</v>
      </c>
      <c r="C2438" t="s">
        <v>18</v>
      </c>
      <c r="D2438" t="s">
        <v>19</v>
      </c>
      <c r="E2438">
        <v>80.331756097560984</v>
      </c>
    </row>
    <row r="2439" spans="1:5" x14ac:dyDescent="0.35">
      <c r="A2439" t="s">
        <v>33</v>
      </c>
      <c r="B2439">
        <v>2020</v>
      </c>
      <c r="C2439" t="s">
        <v>20</v>
      </c>
      <c r="D2439" t="s">
        <v>21</v>
      </c>
      <c r="E2439">
        <v>66740000</v>
      </c>
    </row>
    <row r="2440" spans="1:5" x14ac:dyDescent="0.35">
      <c r="A2440" t="s">
        <v>33</v>
      </c>
      <c r="B2440">
        <v>2020</v>
      </c>
      <c r="C2440" t="s">
        <v>22</v>
      </c>
      <c r="D2440" t="s">
        <v>23</v>
      </c>
      <c r="E2440">
        <v>59.159889303061107</v>
      </c>
    </row>
    <row r="2441" spans="1:5" x14ac:dyDescent="0.35">
      <c r="A2441" t="s">
        <v>33</v>
      </c>
      <c r="B2441">
        <v>2021</v>
      </c>
      <c r="C2441" t="s">
        <v>6</v>
      </c>
      <c r="D2441" t="s">
        <v>7</v>
      </c>
      <c r="E2441">
        <v>100</v>
      </c>
    </row>
    <row r="2442" spans="1:5" x14ac:dyDescent="0.35">
      <c r="A2442" t="s">
        <v>33</v>
      </c>
      <c r="B2442">
        <v>2021</v>
      </c>
      <c r="C2442" t="s">
        <v>8</v>
      </c>
      <c r="D2442" t="s">
        <v>9</v>
      </c>
      <c r="E2442">
        <v>3113908148054.3467</v>
      </c>
    </row>
    <row r="2443" spans="1:5" x14ac:dyDescent="0.35">
      <c r="A2443" t="s">
        <v>33</v>
      </c>
      <c r="B2443">
        <v>2021</v>
      </c>
      <c r="C2443" t="s">
        <v>10</v>
      </c>
      <c r="D2443" t="s">
        <v>11</v>
      </c>
      <c r="E2443">
        <v>8.5431118453254982</v>
      </c>
    </row>
    <row r="2444" spans="1:5" x14ac:dyDescent="0.35">
      <c r="A2444" t="s">
        <v>33</v>
      </c>
      <c r="B2444">
        <v>2021</v>
      </c>
      <c r="C2444" t="s">
        <v>12</v>
      </c>
      <c r="D2444" t="s">
        <v>13</v>
      </c>
      <c r="E2444">
        <v>51840.442424551533</v>
      </c>
    </row>
    <row r="2445" spans="1:5" x14ac:dyDescent="0.35">
      <c r="A2445" t="s">
        <v>33</v>
      </c>
      <c r="B2445">
        <v>2021</v>
      </c>
      <c r="C2445" t="s">
        <v>14</v>
      </c>
      <c r="D2445" t="s">
        <v>15</v>
      </c>
      <c r="E2445">
        <v>2.51837109614213</v>
      </c>
    </row>
    <row r="2446" spans="1:5" x14ac:dyDescent="0.35">
      <c r="A2446" t="s">
        <v>33</v>
      </c>
      <c r="B2446">
        <v>2021</v>
      </c>
      <c r="C2446" t="s">
        <v>16</v>
      </c>
      <c r="D2446" t="s">
        <v>17</v>
      </c>
      <c r="E2446">
        <v>96.196502690000003</v>
      </c>
    </row>
    <row r="2447" spans="1:5" x14ac:dyDescent="0.35">
      <c r="A2447" t="s">
        <v>33</v>
      </c>
      <c r="B2447">
        <v>2021</v>
      </c>
      <c r="C2447" t="s">
        <v>18</v>
      </c>
      <c r="D2447" t="s">
        <v>19</v>
      </c>
      <c r="E2447">
        <v>80.64731707317074</v>
      </c>
    </row>
    <row r="2448" spans="1:5" x14ac:dyDescent="0.35">
      <c r="A2448" t="s">
        <v>33</v>
      </c>
      <c r="B2448">
        <v>2021</v>
      </c>
      <c r="C2448" t="s">
        <v>20</v>
      </c>
      <c r="D2448" t="s">
        <v>21</v>
      </c>
      <c r="E2448">
        <v>66978000</v>
      </c>
    </row>
    <row r="2449" spans="1:5" x14ac:dyDescent="0.35">
      <c r="A2449" t="s">
        <v>33</v>
      </c>
      <c r="B2449">
        <v>2021</v>
      </c>
      <c r="C2449" t="s">
        <v>22</v>
      </c>
      <c r="D2449" t="s">
        <v>23</v>
      </c>
      <c r="E2449">
        <v>58.538386292910005</v>
      </c>
    </row>
    <row r="2450" spans="1:5" x14ac:dyDescent="0.35">
      <c r="A2450" t="s">
        <v>33</v>
      </c>
      <c r="B2450">
        <v>2022</v>
      </c>
      <c r="C2450" t="s">
        <v>6</v>
      </c>
      <c r="D2450" t="s">
        <v>7</v>
      </c>
      <c r="E2450">
        <v>100</v>
      </c>
    </row>
    <row r="2451" spans="1:5" x14ac:dyDescent="0.35">
      <c r="A2451" t="s">
        <v>33</v>
      </c>
      <c r="B2451">
        <v>2022</v>
      </c>
      <c r="C2451" t="s">
        <v>8</v>
      </c>
      <c r="D2451" t="s">
        <v>9</v>
      </c>
      <c r="E2451">
        <v>3274265196937.1929</v>
      </c>
    </row>
    <row r="2452" spans="1:5" x14ac:dyDescent="0.35">
      <c r="A2452" t="s">
        <v>33</v>
      </c>
      <c r="B2452">
        <v>2022</v>
      </c>
      <c r="C2452" t="s">
        <v>10</v>
      </c>
      <c r="D2452" t="s">
        <v>11</v>
      </c>
      <c r="E2452">
        <v>5.1497038852299255</v>
      </c>
    </row>
    <row r="2453" spans="1:5" x14ac:dyDescent="0.35">
      <c r="A2453" t="s">
        <v>33</v>
      </c>
      <c r="B2453">
        <v>2022</v>
      </c>
      <c r="C2453" t="s">
        <v>12</v>
      </c>
      <c r="D2453" t="s">
        <v>13</v>
      </c>
      <c r="E2453">
        <v>53979.767911623363</v>
      </c>
    </row>
    <row r="2454" spans="1:5" x14ac:dyDescent="0.35">
      <c r="A2454" t="s">
        <v>33</v>
      </c>
      <c r="B2454">
        <v>2022</v>
      </c>
      <c r="C2454" t="s">
        <v>14</v>
      </c>
      <c r="D2454" t="s">
        <v>15</v>
      </c>
      <c r="E2454">
        <v>7.9220488314790227</v>
      </c>
    </row>
    <row r="2455" spans="1:5" x14ac:dyDescent="0.35">
      <c r="A2455" t="s">
        <v>33</v>
      </c>
      <c r="B2455">
        <v>2022</v>
      </c>
      <c r="C2455" t="s">
        <v>16</v>
      </c>
      <c r="D2455" t="s">
        <v>17</v>
      </c>
      <c r="E2455">
        <v>95.465301510000003</v>
      </c>
    </row>
    <row r="2456" spans="1:5" x14ac:dyDescent="0.35">
      <c r="A2456" t="s">
        <v>33</v>
      </c>
      <c r="B2456">
        <v>2022</v>
      </c>
      <c r="C2456" t="s">
        <v>18</v>
      </c>
      <c r="D2456" t="s">
        <v>19</v>
      </c>
      <c r="E2456">
        <v>81.011219512195112</v>
      </c>
    </row>
    <row r="2457" spans="1:5" x14ac:dyDescent="0.35">
      <c r="A2457" t="s">
        <v>33</v>
      </c>
      <c r="B2457">
        <v>2022</v>
      </c>
      <c r="C2457" t="s">
        <v>20</v>
      </c>
      <c r="D2457" t="s">
        <v>21</v>
      </c>
      <c r="E2457">
        <v>67636000</v>
      </c>
    </row>
    <row r="2458" spans="1:5" x14ac:dyDescent="0.35">
      <c r="A2458" t="s">
        <v>33</v>
      </c>
      <c r="B2458">
        <v>2022</v>
      </c>
      <c r="C2458" t="s">
        <v>22</v>
      </c>
      <c r="D2458" t="s">
        <v>23</v>
      </c>
      <c r="E2458">
        <v>69.1989264413981</v>
      </c>
    </row>
    <row r="2459" spans="1:5" x14ac:dyDescent="0.35">
      <c r="A2459" t="s">
        <v>33</v>
      </c>
      <c r="B2459">
        <v>2023</v>
      </c>
      <c r="C2459" t="s">
        <v>6</v>
      </c>
      <c r="D2459" t="s">
        <v>7</v>
      </c>
      <c r="E2459">
        <v>100</v>
      </c>
    </row>
    <row r="2460" spans="1:5" x14ac:dyDescent="0.35">
      <c r="A2460" t="s">
        <v>33</v>
      </c>
      <c r="B2460">
        <v>2023</v>
      </c>
      <c r="C2460" t="s">
        <v>8</v>
      </c>
      <c r="D2460" t="s">
        <v>9</v>
      </c>
      <c r="E2460">
        <v>3283159739927.9521</v>
      </c>
    </row>
    <row r="2461" spans="1:5" x14ac:dyDescent="0.35">
      <c r="A2461" t="s">
        <v>33</v>
      </c>
      <c r="B2461">
        <v>2023</v>
      </c>
      <c r="C2461" t="s">
        <v>10</v>
      </c>
      <c r="D2461" t="s">
        <v>11</v>
      </c>
      <c r="E2461">
        <v>0.27165004835525508</v>
      </c>
    </row>
    <row r="2462" spans="1:5" x14ac:dyDescent="0.35">
      <c r="A2462" t="s">
        <v>33</v>
      </c>
      <c r="B2462">
        <v>2023</v>
      </c>
      <c r="C2462" t="s">
        <v>12</v>
      </c>
      <c r="D2462" t="s">
        <v>13</v>
      </c>
      <c r="E2462">
        <v>53423.422633829156</v>
      </c>
    </row>
    <row r="2463" spans="1:5" x14ac:dyDescent="0.35">
      <c r="A2463" t="s">
        <v>33</v>
      </c>
      <c r="B2463">
        <v>2023</v>
      </c>
      <c r="C2463" t="s">
        <v>14</v>
      </c>
      <c r="D2463" t="s">
        <v>15</v>
      </c>
      <c r="E2463">
        <v>6.7939670679396258</v>
      </c>
    </row>
    <row r="2464" spans="1:5" x14ac:dyDescent="0.35">
      <c r="A2464" t="s">
        <v>33</v>
      </c>
      <c r="B2464">
        <v>2023</v>
      </c>
      <c r="C2464" t="s">
        <v>16</v>
      </c>
      <c r="D2464" t="s">
        <v>17</v>
      </c>
      <c r="E2464">
        <v>95.447196959999999</v>
      </c>
    </row>
    <row r="2465" spans="1:5" x14ac:dyDescent="0.35">
      <c r="A2465" t="s">
        <v>33</v>
      </c>
      <c r="B2465">
        <v>2023</v>
      </c>
      <c r="C2465" t="s">
        <v>18</v>
      </c>
      <c r="D2465" t="s">
        <v>19</v>
      </c>
      <c r="E2465">
        <v>81.238097560975604</v>
      </c>
    </row>
    <row r="2466" spans="1:5" x14ac:dyDescent="0.35">
      <c r="A2466" t="s">
        <v>33</v>
      </c>
      <c r="B2466">
        <v>2023</v>
      </c>
      <c r="C2466" t="s">
        <v>20</v>
      </c>
      <c r="D2466" t="s">
        <v>21</v>
      </c>
      <c r="E2466">
        <v>68526000</v>
      </c>
    </row>
    <row r="2467" spans="1:5" x14ac:dyDescent="0.35">
      <c r="A2467" t="s">
        <v>33</v>
      </c>
      <c r="B2467">
        <v>2023</v>
      </c>
      <c r="C2467" t="s">
        <v>22</v>
      </c>
      <c r="D2467" t="s">
        <v>23</v>
      </c>
      <c r="E2467">
        <v>64.992384174780284</v>
      </c>
    </row>
    <row r="2468" spans="1:5" x14ac:dyDescent="0.35">
      <c r="A2468" t="s">
        <v>33</v>
      </c>
      <c r="B2468">
        <v>2024</v>
      </c>
      <c r="C2468" t="s">
        <v>6</v>
      </c>
      <c r="D2468" t="s">
        <v>7</v>
      </c>
      <c r="E2468">
        <v>100</v>
      </c>
    </row>
    <row r="2469" spans="1:5" x14ac:dyDescent="0.35">
      <c r="A2469" t="s">
        <v>33</v>
      </c>
      <c r="B2469">
        <v>2024</v>
      </c>
      <c r="C2469" t="s">
        <v>8</v>
      </c>
      <c r="D2469" t="s">
        <v>9</v>
      </c>
      <c r="E2469">
        <v>3318626965006.6606</v>
      </c>
    </row>
    <row r="2470" spans="1:5" x14ac:dyDescent="0.35">
      <c r="A2470" t="s">
        <v>33</v>
      </c>
      <c r="B2470">
        <v>2024</v>
      </c>
      <c r="C2470" t="s">
        <v>10</v>
      </c>
      <c r="D2470" t="s">
        <v>11</v>
      </c>
      <c r="E2470">
        <v>1.0802771685878128</v>
      </c>
    </row>
    <row r="2471" spans="1:5" x14ac:dyDescent="0.35">
      <c r="A2471" t="s">
        <v>33</v>
      </c>
      <c r="B2471">
        <v>2024</v>
      </c>
      <c r="C2471" t="s">
        <v>12</v>
      </c>
      <c r="D2471" t="s">
        <v>13</v>
      </c>
      <c r="E2471">
        <v>53412.064716358909</v>
      </c>
    </row>
    <row r="2472" spans="1:5" x14ac:dyDescent="0.35">
      <c r="A2472" t="s">
        <v>33</v>
      </c>
      <c r="B2472">
        <v>2024</v>
      </c>
      <c r="C2472" t="s">
        <v>14</v>
      </c>
      <c r="D2472" t="s">
        <v>15</v>
      </c>
      <c r="E2472">
        <v>3.2715729463592012</v>
      </c>
    </row>
    <row r="2473" spans="1:5" x14ac:dyDescent="0.35">
      <c r="A2473" t="s">
        <v>33</v>
      </c>
      <c r="B2473">
        <v>2024</v>
      </c>
      <c r="C2473" t="s">
        <v>16</v>
      </c>
      <c r="D2473" t="s">
        <v>17</v>
      </c>
      <c r="E2473">
        <v>95.472099299999996</v>
      </c>
    </row>
    <row r="2474" spans="1:5" x14ac:dyDescent="0.35">
      <c r="A2474" t="s">
        <v>33</v>
      </c>
      <c r="B2474">
        <v>2024</v>
      </c>
      <c r="C2474" t="s">
        <v>18</v>
      </c>
      <c r="D2474" t="s">
        <v>19</v>
      </c>
      <c r="E2474">
        <v>81.386853658536594</v>
      </c>
    </row>
    <row r="2475" spans="1:5" x14ac:dyDescent="0.35">
      <c r="A2475" t="s">
        <v>33</v>
      </c>
      <c r="B2475">
        <v>2024</v>
      </c>
      <c r="C2475" t="s">
        <v>20</v>
      </c>
      <c r="D2475" t="s">
        <v>21</v>
      </c>
      <c r="E2475">
        <v>69281000</v>
      </c>
    </row>
    <row r="2476" spans="1:5" x14ac:dyDescent="0.35">
      <c r="A2476" t="s">
        <v>33</v>
      </c>
      <c r="B2476">
        <v>2024</v>
      </c>
      <c r="C2476" t="s">
        <v>22</v>
      </c>
      <c r="D2476" t="s">
        <v>23</v>
      </c>
      <c r="E2476">
        <v>62.839052044583951</v>
      </c>
    </row>
    <row r="2477" spans="1:5" x14ac:dyDescent="0.35">
      <c r="A2477" t="s">
        <v>34</v>
      </c>
      <c r="B2477">
        <v>2000</v>
      </c>
      <c r="C2477" t="s">
        <v>6</v>
      </c>
      <c r="D2477" t="s">
        <v>7</v>
      </c>
      <c r="E2477">
        <v>86.3</v>
      </c>
    </row>
    <row r="2478" spans="1:5" x14ac:dyDescent="0.35">
      <c r="A2478" t="s">
        <v>34</v>
      </c>
      <c r="B2478">
        <v>2000</v>
      </c>
      <c r="C2478" t="s">
        <v>8</v>
      </c>
      <c r="D2478" t="s">
        <v>9</v>
      </c>
      <c r="E2478">
        <v>395012382597.55603</v>
      </c>
    </row>
    <row r="2479" spans="1:5" x14ac:dyDescent="0.35">
      <c r="A2479" t="s">
        <v>34</v>
      </c>
      <c r="B2479">
        <v>2000</v>
      </c>
      <c r="C2479" t="s">
        <v>10</v>
      </c>
      <c r="D2479" t="s">
        <v>11</v>
      </c>
      <c r="E2479">
        <v>4.9200677470169012</v>
      </c>
    </row>
    <row r="2480" spans="1:5" x14ac:dyDescent="0.35">
      <c r="A2480" t="s">
        <v>34</v>
      </c>
      <c r="B2480">
        <v>2000</v>
      </c>
      <c r="C2480" t="s">
        <v>12</v>
      </c>
      <c r="D2480" t="s">
        <v>13</v>
      </c>
      <c r="E2480">
        <v>6056.3819784216485</v>
      </c>
    </row>
    <row r="2481" spans="1:5" x14ac:dyDescent="0.35">
      <c r="A2481" t="s">
        <v>34</v>
      </c>
      <c r="B2481">
        <v>2000</v>
      </c>
      <c r="C2481" t="s">
        <v>14</v>
      </c>
      <c r="D2481" t="s">
        <v>15</v>
      </c>
      <c r="E2481">
        <v>3.6886203705668188</v>
      </c>
    </row>
    <row r="2482" spans="1:5" x14ac:dyDescent="0.35">
      <c r="A2482" t="s">
        <v>34</v>
      </c>
      <c r="B2482">
        <v>2000</v>
      </c>
      <c r="C2482" t="s">
        <v>16</v>
      </c>
      <c r="D2482" t="s">
        <v>17</v>
      </c>
      <c r="E2482">
        <v>0.92556386446685801</v>
      </c>
    </row>
    <row r="2483" spans="1:5" x14ac:dyDescent="0.35">
      <c r="A2483" t="s">
        <v>34</v>
      </c>
      <c r="B2483">
        <v>2000</v>
      </c>
      <c r="C2483" t="s">
        <v>18</v>
      </c>
      <c r="D2483" t="s">
        <v>19</v>
      </c>
      <c r="E2483">
        <v>66.292000000000002</v>
      </c>
    </row>
    <row r="2484" spans="1:5" x14ac:dyDescent="0.35">
      <c r="A2484" t="s">
        <v>34</v>
      </c>
      <c r="B2484">
        <v>2000</v>
      </c>
      <c r="C2484" t="s">
        <v>20</v>
      </c>
      <c r="D2484" t="s">
        <v>21</v>
      </c>
      <c r="E2484">
        <v>216077790</v>
      </c>
    </row>
    <row r="2485" spans="1:5" x14ac:dyDescent="0.35">
      <c r="A2485" t="s">
        <v>34</v>
      </c>
      <c r="B2485">
        <v>2000</v>
      </c>
      <c r="C2485" t="s">
        <v>22</v>
      </c>
      <c r="D2485" t="s">
        <v>23</v>
      </c>
      <c r="E2485">
        <v>71.436875917373087</v>
      </c>
    </row>
    <row r="2486" spans="1:5" x14ac:dyDescent="0.35">
      <c r="A2486" t="s">
        <v>34</v>
      </c>
      <c r="B2486">
        <v>2001</v>
      </c>
      <c r="C2486" t="s">
        <v>6</v>
      </c>
      <c r="D2486" t="s">
        <v>7</v>
      </c>
      <c r="E2486">
        <v>86.3</v>
      </c>
    </row>
    <row r="2487" spans="1:5" x14ac:dyDescent="0.35">
      <c r="A2487" t="s">
        <v>34</v>
      </c>
      <c r="B2487">
        <v>2001</v>
      </c>
      <c r="C2487" t="s">
        <v>8</v>
      </c>
      <c r="D2487" t="s">
        <v>9</v>
      </c>
      <c r="E2487">
        <v>409404526219.84222</v>
      </c>
    </row>
    <row r="2488" spans="1:5" x14ac:dyDescent="0.35">
      <c r="A2488" t="s">
        <v>34</v>
      </c>
      <c r="B2488">
        <v>2001</v>
      </c>
      <c r="C2488" t="s">
        <v>10</v>
      </c>
      <c r="D2488" t="s">
        <v>11</v>
      </c>
      <c r="E2488">
        <v>3.6434664472149194</v>
      </c>
    </row>
    <row r="2489" spans="1:5" x14ac:dyDescent="0.35">
      <c r="A2489" t="s">
        <v>34</v>
      </c>
      <c r="B2489">
        <v>2001</v>
      </c>
      <c r="C2489" t="s">
        <v>12</v>
      </c>
      <c r="D2489" t="s">
        <v>13</v>
      </c>
      <c r="E2489">
        <v>6190.5195404099095</v>
      </c>
    </row>
    <row r="2490" spans="1:5" x14ac:dyDescent="0.35">
      <c r="A2490" t="s">
        <v>34</v>
      </c>
      <c r="B2490">
        <v>2001</v>
      </c>
      <c r="C2490" t="s">
        <v>14</v>
      </c>
      <c r="D2490" t="s">
        <v>15</v>
      </c>
      <c r="E2490">
        <v>11.50011605508873</v>
      </c>
    </row>
    <row r="2491" spans="1:5" x14ac:dyDescent="0.35">
      <c r="A2491" t="s">
        <v>34</v>
      </c>
      <c r="B2491">
        <v>2001</v>
      </c>
      <c r="C2491" t="s">
        <v>16</v>
      </c>
      <c r="D2491" t="s">
        <v>17</v>
      </c>
      <c r="E2491">
        <v>2.0186138594845899</v>
      </c>
    </row>
    <row r="2492" spans="1:5" x14ac:dyDescent="0.35">
      <c r="A2492" t="s">
        <v>34</v>
      </c>
      <c r="B2492">
        <v>2001</v>
      </c>
      <c r="C2492" t="s">
        <v>18</v>
      </c>
      <c r="D2492" t="s">
        <v>19</v>
      </c>
      <c r="E2492">
        <v>66.582999999999998</v>
      </c>
    </row>
    <row r="2493" spans="1:5" x14ac:dyDescent="0.35">
      <c r="A2493" t="s">
        <v>34</v>
      </c>
      <c r="B2493">
        <v>2001</v>
      </c>
      <c r="C2493" t="s">
        <v>20</v>
      </c>
      <c r="D2493" t="s">
        <v>21</v>
      </c>
      <c r="E2493">
        <v>219097902</v>
      </c>
    </row>
    <row r="2494" spans="1:5" x14ac:dyDescent="0.35">
      <c r="A2494" t="s">
        <v>34</v>
      </c>
      <c r="B2494">
        <v>2001</v>
      </c>
      <c r="C2494" t="s">
        <v>22</v>
      </c>
      <c r="D2494" t="s">
        <v>23</v>
      </c>
      <c r="E2494">
        <v>69.793207525623785</v>
      </c>
    </row>
    <row r="2495" spans="1:5" x14ac:dyDescent="0.35">
      <c r="A2495" t="s">
        <v>34</v>
      </c>
      <c r="B2495">
        <v>2002</v>
      </c>
      <c r="C2495" t="s">
        <v>6</v>
      </c>
      <c r="D2495" t="s">
        <v>7</v>
      </c>
      <c r="E2495">
        <v>87.6</v>
      </c>
    </row>
    <row r="2496" spans="1:5" x14ac:dyDescent="0.35">
      <c r="A2496" t="s">
        <v>34</v>
      </c>
      <c r="B2496">
        <v>2002</v>
      </c>
      <c r="C2496" t="s">
        <v>8</v>
      </c>
      <c r="D2496" t="s">
        <v>9</v>
      </c>
      <c r="E2496">
        <v>427825582126.16138</v>
      </c>
    </row>
    <row r="2497" spans="1:5" x14ac:dyDescent="0.35">
      <c r="A2497" t="s">
        <v>34</v>
      </c>
      <c r="B2497">
        <v>2002</v>
      </c>
      <c r="C2497" t="s">
        <v>10</v>
      </c>
      <c r="D2497" t="s">
        <v>11</v>
      </c>
      <c r="E2497">
        <v>4.4994753908576399</v>
      </c>
    </row>
    <row r="2498" spans="1:5" x14ac:dyDescent="0.35">
      <c r="A2498" t="s">
        <v>34</v>
      </c>
      <c r="B2498">
        <v>2002</v>
      </c>
      <c r="C2498" t="s">
        <v>12</v>
      </c>
      <c r="D2498" t="s">
        <v>13</v>
      </c>
      <c r="E2498">
        <v>6381.9495517999567</v>
      </c>
    </row>
    <row r="2499" spans="1:5" x14ac:dyDescent="0.35">
      <c r="A2499" t="s">
        <v>34</v>
      </c>
      <c r="B2499">
        <v>2002</v>
      </c>
      <c r="C2499" t="s">
        <v>14</v>
      </c>
      <c r="D2499" t="s">
        <v>15</v>
      </c>
      <c r="E2499">
        <v>11.90012003384135</v>
      </c>
    </row>
    <row r="2500" spans="1:5" x14ac:dyDescent="0.35">
      <c r="A2500" t="s">
        <v>34</v>
      </c>
      <c r="B2500">
        <v>2002</v>
      </c>
      <c r="C2500" t="s">
        <v>16</v>
      </c>
      <c r="D2500" t="s">
        <v>17</v>
      </c>
      <c r="E2500">
        <v>2.1341357329580801</v>
      </c>
    </row>
    <row r="2501" spans="1:5" x14ac:dyDescent="0.35">
      <c r="A2501" t="s">
        <v>34</v>
      </c>
      <c r="B2501">
        <v>2002</v>
      </c>
      <c r="C2501" t="s">
        <v>18</v>
      </c>
      <c r="D2501" t="s">
        <v>19</v>
      </c>
      <c r="E2501">
        <v>66.953999999999994</v>
      </c>
    </row>
    <row r="2502" spans="1:5" x14ac:dyDescent="0.35">
      <c r="A2502" t="s">
        <v>34</v>
      </c>
      <c r="B2502">
        <v>2002</v>
      </c>
      <c r="C2502" t="s">
        <v>20</v>
      </c>
      <c r="D2502" t="s">
        <v>21</v>
      </c>
      <c r="E2502">
        <v>222088495</v>
      </c>
    </row>
    <row r="2503" spans="1:5" x14ac:dyDescent="0.35">
      <c r="A2503" t="s">
        <v>34</v>
      </c>
      <c r="B2503">
        <v>2002</v>
      </c>
      <c r="C2503" t="s">
        <v>22</v>
      </c>
      <c r="D2503" t="s">
        <v>23</v>
      </c>
      <c r="E2503">
        <v>59.079461766372262</v>
      </c>
    </row>
    <row r="2504" spans="1:5" x14ac:dyDescent="0.35">
      <c r="A2504" t="s">
        <v>34</v>
      </c>
      <c r="B2504">
        <v>2003</v>
      </c>
      <c r="C2504" t="s">
        <v>6</v>
      </c>
      <c r="D2504" t="s">
        <v>7</v>
      </c>
      <c r="E2504">
        <v>87.9</v>
      </c>
    </row>
    <row r="2505" spans="1:5" x14ac:dyDescent="0.35">
      <c r="A2505" t="s">
        <v>34</v>
      </c>
      <c r="B2505">
        <v>2003</v>
      </c>
      <c r="C2505" t="s">
        <v>8</v>
      </c>
      <c r="D2505" t="s">
        <v>9</v>
      </c>
      <c r="E2505">
        <v>448277224148.7533</v>
      </c>
    </row>
    <row r="2506" spans="1:5" x14ac:dyDescent="0.35">
      <c r="A2506" t="s">
        <v>34</v>
      </c>
      <c r="B2506">
        <v>2003</v>
      </c>
      <c r="C2506" t="s">
        <v>10</v>
      </c>
      <c r="D2506" t="s">
        <v>11</v>
      </c>
      <c r="E2506">
        <v>4.7803691216765429</v>
      </c>
    </row>
    <row r="2507" spans="1:5" x14ac:dyDescent="0.35">
      <c r="A2507" t="s">
        <v>34</v>
      </c>
      <c r="B2507">
        <v>2003</v>
      </c>
      <c r="C2507" t="s">
        <v>12</v>
      </c>
      <c r="D2507" t="s">
        <v>13</v>
      </c>
      <c r="E2507">
        <v>6599.0919359703439</v>
      </c>
    </row>
    <row r="2508" spans="1:5" x14ac:dyDescent="0.35">
      <c r="A2508" t="s">
        <v>34</v>
      </c>
      <c r="B2508">
        <v>2003</v>
      </c>
      <c r="C2508" t="s">
        <v>14</v>
      </c>
      <c r="D2508" t="s">
        <v>15</v>
      </c>
      <c r="E2508">
        <v>6.757312563335641</v>
      </c>
    </row>
    <row r="2509" spans="1:5" x14ac:dyDescent="0.35">
      <c r="A2509" t="s">
        <v>34</v>
      </c>
      <c r="B2509">
        <v>2003</v>
      </c>
      <c r="C2509" t="s">
        <v>16</v>
      </c>
      <c r="D2509" t="s">
        <v>17</v>
      </c>
      <c r="E2509">
        <v>2.3870197795947599</v>
      </c>
    </row>
    <row r="2510" spans="1:5" x14ac:dyDescent="0.35">
      <c r="A2510" t="s">
        <v>34</v>
      </c>
      <c r="B2510">
        <v>2003</v>
      </c>
      <c r="C2510" t="s">
        <v>18</v>
      </c>
      <c r="D2510" t="s">
        <v>19</v>
      </c>
      <c r="E2510">
        <v>67.134</v>
      </c>
    </row>
    <row r="2511" spans="1:5" x14ac:dyDescent="0.35">
      <c r="A2511" t="s">
        <v>34</v>
      </c>
      <c r="B2511">
        <v>2003</v>
      </c>
      <c r="C2511" t="s">
        <v>20</v>
      </c>
      <c r="D2511" t="s">
        <v>21</v>
      </c>
      <c r="E2511">
        <v>225048008</v>
      </c>
    </row>
    <row r="2512" spans="1:5" x14ac:dyDescent="0.35">
      <c r="A2512" t="s">
        <v>34</v>
      </c>
      <c r="B2512">
        <v>2003</v>
      </c>
      <c r="C2512" t="s">
        <v>22</v>
      </c>
      <c r="D2512" t="s">
        <v>23</v>
      </c>
      <c r="E2512">
        <v>53.616493747301575</v>
      </c>
    </row>
    <row r="2513" spans="1:5" x14ac:dyDescent="0.35">
      <c r="A2513" t="s">
        <v>34</v>
      </c>
      <c r="B2513">
        <v>2004</v>
      </c>
      <c r="C2513" t="s">
        <v>6</v>
      </c>
      <c r="D2513" t="s">
        <v>7</v>
      </c>
      <c r="E2513">
        <v>89</v>
      </c>
    </row>
    <row r="2514" spans="1:5" x14ac:dyDescent="0.35">
      <c r="A2514" t="s">
        <v>34</v>
      </c>
      <c r="B2514">
        <v>2004</v>
      </c>
      <c r="C2514" t="s">
        <v>8</v>
      </c>
      <c r="D2514" t="s">
        <v>9</v>
      </c>
      <c r="E2514">
        <v>470829486219.89771</v>
      </c>
    </row>
    <row r="2515" spans="1:5" x14ac:dyDescent="0.35">
      <c r="A2515" t="s">
        <v>34</v>
      </c>
      <c r="B2515">
        <v>2004</v>
      </c>
      <c r="C2515" t="s">
        <v>10</v>
      </c>
      <c r="D2515" t="s">
        <v>11</v>
      </c>
      <c r="E2515">
        <v>5.0308739450168503</v>
      </c>
    </row>
    <row r="2516" spans="1:5" x14ac:dyDescent="0.35">
      <c r="A2516" t="s">
        <v>34</v>
      </c>
      <c r="B2516">
        <v>2004</v>
      </c>
      <c r="C2516" t="s">
        <v>12</v>
      </c>
      <c r="D2516" t="s">
        <v>13</v>
      </c>
      <c r="E2516">
        <v>6843.5465497236419</v>
      </c>
    </row>
    <row r="2517" spans="1:5" x14ac:dyDescent="0.35">
      <c r="A2517" t="s">
        <v>34</v>
      </c>
      <c r="B2517">
        <v>2004</v>
      </c>
      <c r="C2517" t="s">
        <v>14</v>
      </c>
      <c r="D2517" t="s">
        <v>15</v>
      </c>
      <c r="E2517">
        <v>6.0640618913364754</v>
      </c>
    </row>
    <row r="2518" spans="1:5" x14ac:dyDescent="0.35">
      <c r="A2518" t="s">
        <v>34</v>
      </c>
      <c r="B2518">
        <v>2004</v>
      </c>
      <c r="C2518" t="s">
        <v>16</v>
      </c>
      <c r="D2518" t="s">
        <v>17</v>
      </c>
      <c r="E2518">
        <v>2.6002858763341399</v>
      </c>
    </row>
    <row r="2519" spans="1:5" x14ac:dyDescent="0.35">
      <c r="A2519" t="s">
        <v>34</v>
      </c>
      <c r="B2519">
        <v>2004</v>
      </c>
      <c r="C2519" t="s">
        <v>18</v>
      </c>
      <c r="D2519" t="s">
        <v>19</v>
      </c>
      <c r="E2519">
        <v>65.521000000000001</v>
      </c>
    </row>
    <row r="2520" spans="1:5" x14ac:dyDescent="0.35">
      <c r="A2520" t="s">
        <v>34</v>
      </c>
      <c r="B2520">
        <v>2004</v>
      </c>
      <c r="C2520" t="s">
        <v>20</v>
      </c>
      <c r="D2520" t="s">
        <v>21</v>
      </c>
      <c r="E2520">
        <v>227926649</v>
      </c>
    </row>
    <row r="2521" spans="1:5" x14ac:dyDescent="0.35">
      <c r="A2521" t="s">
        <v>34</v>
      </c>
      <c r="B2521">
        <v>2004</v>
      </c>
      <c r="C2521" t="s">
        <v>22</v>
      </c>
      <c r="D2521" t="s">
        <v>23</v>
      </c>
      <c r="E2521">
        <v>59.761294836691036</v>
      </c>
    </row>
    <row r="2522" spans="1:5" x14ac:dyDescent="0.35">
      <c r="A2522" t="s">
        <v>34</v>
      </c>
      <c r="B2522">
        <v>2005</v>
      </c>
      <c r="C2522" t="s">
        <v>6</v>
      </c>
      <c r="D2522" t="s">
        <v>7</v>
      </c>
      <c r="E2522">
        <v>84.8</v>
      </c>
    </row>
    <row r="2523" spans="1:5" x14ac:dyDescent="0.35">
      <c r="A2523" t="s">
        <v>34</v>
      </c>
      <c r="B2523">
        <v>2005</v>
      </c>
      <c r="C2523" t="s">
        <v>8</v>
      </c>
      <c r="D2523" t="s">
        <v>9</v>
      </c>
      <c r="E2523">
        <v>497631790442.43994</v>
      </c>
    </row>
    <row r="2524" spans="1:5" x14ac:dyDescent="0.35">
      <c r="A2524" t="s">
        <v>34</v>
      </c>
      <c r="B2524">
        <v>2005</v>
      </c>
      <c r="C2524" t="s">
        <v>10</v>
      </c>
      <c r="D2524" t="s">
        <v>11</v>
      </c>
      <c r="E2524">
        <v>5.6925713038338444</v>
      </c>
    </row>
    <row r="2525" spans="1:5" x14ac:dyDescent="0.35">
      <c r="A2525" t="s">
        <v>34</v>
      </c>
      <c r="B2525">
        <v>2005</v>
      </c>
      <c r="C2525" t="s">
        <v>12</v>
      </c>
      <c r="D2525" t="s">
        <v>13</v>
      </c>
      <c r="E2525">
        <v>7140.8545640704042</v>
      </c>
    </row>
    <row r="2526" spans="1:5" x14ac:dyDescent="0.35">
      <c r="A2526" t="s">
        <v>34</v>
      </c>
      <c r="B2526">
        <v>2005</v>
      </c>
      <c r="C2526" t="s">
        <v>14</v>
      </c>
      <c r="D2526" t="s">
        <v>15</v>
      </c>
      <c r="E2526">
        <v>10.45320018733474</v>
      </c>
    </row>
    <row r="2527" spans="1:5" x14ac:dyDescent="0.35">
      <c r="A2527" t="s">
        <v>34</v>
      </c>
      <c r="B2527">
        <v>2005</v>
      </c>
      <c r="C2527" t="s">
        <v>16</v>
      </c>
      <c r="D2527" t="s">
        <v>17</v>
      </c>
      <c r="E2527">
        <v>3.6020247625964599</v>
      </c>
    </row>
    <row r="2528" spans="1:5" x14ac:dyDescent="0.35">
      <c r="A2528" t="s">
        <v>34</v>
      </c>
      <c r="B2528">
        <v>2005</v>
      </c>
      <c r="C2528" t="s">
        <v>18</v>
      </c>
      <c r="D2528" t="s">
        <v>19</v>
      </c>
      <c r="E2528">
        <v>67.531000000000006</v>
      </c>
    </row>
    <row r="2529" spans="1:5" x14ac:dyDescent="0.35">
      <c r="A2529" t="s">
        <v>34</v>
      </c>
      <c r="B2529">
        <v>2005</v>
      </c>
      <c r="C2529" t="s">
        <v>20</v>
      </c>
      <c r="D2529" t="s">
        <v>21</v>
      </c>
      <c r="E2529">
        <v>230871650</v>
      </c>
    </row>
    <row r="2530" spans="1:5" x14ac:dyDescent="0.35">
      <c r="A2530" t="s">
        <v>34</v>
      </c>
      <c r="B2530">
        <v>2005</v>
      </c>
      <c r="C2530" t="s">
        <v>22</v>
      </c>
      <c r="D2530" t="s">
        <v>23</v>
      </c>
      <c r="E2530">
        <v>63.987935868863467</v>
      </c>
    </row>
    <row r="2531" spans="1:5" x14ac:dyDescent="0.35">
      <c r="A2531" t="s">
        <v>34</v>
      </c>
      <c r="B2531">
        <v>2006</v>
      </c>
      <c r="C2531" t="s">
        <v>6</v>
      </c>
      <c r="D2531" t="s">
        <v>7</v>
      </c>
      <c r="E2531">
        <v>90.6</v>
      </c>
    </row>
    <row r="2532" spans="1:5" x14ac:dyDescent="0.35">
      <c r="A2532" t="s">
        <v>34</v>
      </c>
      <c r="B2532">
        <v>2006</v>
      </c>
      <c r="C2532" t="s">
        <v>8</v>
      </c>
      <c r="D2532" t="s">
        <v>9</v>
      </c>
      <c r="E2532">
        <v>525006275302.52344</v>
      </c>
    </row>
    <row r="2533" spans="1:5" x14ac:dyDescent="0.35">
      <c r="A2533" t="s">
        <v>34</v>
      </c>
      <c r="B2533">
        <v>2006</v>
      </c>
      <c r="C2533" t="s">
        <v>10</v>
      </c>
      <c r="D2533" t="s">
        <v>11</v>
      </c>
      <c r="E2533">
        <v>5.5009517852034833</v>
      </c>
    </row>
    <row r="2534" spans="1:5" x14ac:dyDescent="0.35">
      <c r="A2534" t="s">
        <v>34</v>
      </c>
      <c r="B2534">
        <v>2006</v>
      </c>
      <c r="C2534" t="s">
        <v>12</v>
      </c>
      <c r="D2534" t="s">
        <v>13</v>
      </c>
      <c r="E2534">
        <v>7434.4878535222051</v>
      </c>
    </row>
    <row r="2535" spans="1:5" x14ac:dyDescent="0.35">
      <c r="A2535" t="s">
        <v>34</v>
      </c>
      <c r="B2535">
        <v>2006</v>
      </c>
      <c r="C2535" t="s">
        <v>14</v>
      </c>
      <c r="D2535" t="s">
        <v>15</v>
      </c>
      <c r="E2535">
        <v>13.108670985345951</v>
      </c>
    </row>
    <row r="2536" spans="1:5" x14ac:dyDescent="0.35">
      <c r="A2536" t="s">
        <v>34</v>
      </c>
      <c r="B2536">
        <v>2006</v>
      </c>
      <c r="C2536" t="s">
        <v>16</v>
      </c>
      <c r="D2536" t="s">
        <v>17</v>
      </c>
      <c r="E2536">
        <v>4.7648131336665704</v>
      </c>
    </row>
    <row r="2537" spans="1:5" x14ac:dyDescent="0.35">
      <c r="A2537" t="s">
        <v>34</v>
      </c>
      <c r="B2537">
        <v>2006</v>
      </c>
      <c r="C2537" t="s">
        <v>18</v>
      </c>
      <c r="D2537" t="s">
        <v>19</v>
      </c>
      <c r="E2537">
        <v>67.664000000000001</v>
      </c>
    </row>
    <row r="2538" spans="1:5" x14ac:dyDescent="0.35">
      <c r="A2538" t="s">
        <v>34</v>
      </c>
      <c r="B2538">
        <v>2006</v>
      </c>
      <c r="C2538" t="s">
        <v>20</v>
      </c>
      <c r="D2538" t="s">
        <v>21</v>
      </c>
      <c r="E2538">
        <v>233951652</v>
      </c>
    </row>
    <row r="2539" spans="1:5" x14ac:dyDescent="0.35">
      <c r="A2539" t="s">
        <v>34</v>
      </c>
      <c r="B2539">
        <v>2006</v>
      </c>
      <c r="C2539" t="s">
        <v>22</v>
      </c>
      <c r="D2539" t="s">
        <v>23</v>
      </c>
      <c r="E2539">
        <v>56.657126814886652</v>
      </c>
    </row>
    <row r="2540" spans="1:5" x14ac:dyDescent="0.35">
      <c r="A2540" t="s">
        <v>34</v>
      </c>
      <c r="B2540">
        <v>2007</v>
      </c>
      <c r="C2540" t="s">
        <v>6</v>
      </c>
      <c r="D2540" t="s">
        <v>7</v>
      </c>
      <c r="E2540">
        <v>91.1</v>
      </c>
    </row>
    <row r="2541" spans="1:5" x14ac:dyDescent="0.35">
      <c r="A2541" t="s">
        <v>34</v>
      </c>
      <c r="B2541">
        <v>2007</v>
      </c>
      <c r="C2541" t="s">
        <v>8</v>
      </c>
      <c r="D2541" t="s">
        <v>9</v>
      </c>
      <c r="E2541">
        <v>558318040161.89209</v>
      </c>
    </row>
    <row r="2542" spans="1:5" x14ac:dyDescent="0.35">
      <c r="A2542" t="s">
        <v>34</v>
      </c>
      <c r="B2542">
        <v>2007</v>
      </c>
      <c r="C2542" t="s">
        <v>10</v>
      </c>
      <c r="D2542" t="s">
        <v>11</v>
      </c>
      <c r="E2542">
        <v>6.3450222266721426</v>
      </c>
    </row>
    <row r="2543" spans="1:5" x14ac:dyDescent="0.35">
      <c r="A2543" t="s">
        <v>34</v>
      </c>
      <c r="B2543">
        <v>2007</v>
      </c>
      <c r="C2543" t="s">
        <v>12</v>
      </c>
      <c r="D2543" t="s">
        <v>13</v>
      </c>
      <c r="E2543">
        <v>7802.4640690595443</v>
      </c>
    </row>
    <row r="2544" spans="1:5" x14ac:dyDescent="0.35">
      <c r="A2544" t="s">
        <v>34</v>
      </c>
      <c r="B2544">
        <v>2007</v>
      </c>
      <c r="C2544" t="s">
        <v>14</v>
      </c>
      <c r="D2544" t="s">
        <v>15</v>
      </c>
      <c r="E2544">
        <v>6.4065608796600477</v>
      </c>
    </row>
    <row r="2545" spans="1:5" x14ac:dyDescent="0.35">
      <c r="A2545" t="s">
        <v>34</v>
      </c>
      <c r="B2545">
        <v>2007</v>
      </c>
      <c r="C2545" t="s">
        <v>16</v>
      </c>
      <c r="D2545" t="s">
        <v>17</v>
      </c>
      <c r="E2545">
        <v>5.7862747293419901</v>
      </c>
    </row>
    <row r="2546" spans="1:5" x14ac:dyDescent="0.35">
      <c r="A2546" t="s">
        <v>34</v>
      </c>
      <c r="B2546">
        <v>2007</v>
      </c>
      <c r="C2546" t="s">
        <v>18</v>
      </c>
      <c r="D2546" t="s">
        <v>19</v>
      </c>
      <c r="E2546">
        <v>67.914000000000001</v>
      </c>
    </row>
    <row r="2547" spans="1:5" x14ac:dyDescent="0.35">
      <c r="A2547" t="s">
        <v>34</v>
      </c>
      <c r="B2547">
        <v>2007</v>
      </c>
      <c r="C2547" t="s">
        <v>20</v>
      </c>
      <c r="D2547" t="s">
        <v>21</v>
      </c>
      <c r="E2547">
        <v>237062337</v>
      </c>
    </row>
    <row r="2548" spans="1:5" x14ac:dyDescent="0.35">
      <c r="A2548" t="s">
        <v>34</v>
      </c>
      <c r="B2548">
        <v>2007</v>
      </c>
      <c r="C2548" t="s">
        <v>22</v>
      </c>
      <c r="D2548" t="s">
        <v>23</v>
      </c>
      <c r="E2548">
        <v>54.829249978207464</v>
      </c>
    </row>
    <row r="2549" spans="1:5" x14ac:dyDescent="0.35">
      <c r="A2549" t="s">
        <v>34</v>
      </c>
      <c r="B2549">
        <v>2008</v>
      </c>
      <c r="C2549" t="s">
        <v>6</v>
      </c>
      <c r="D2549" t="s">
        <v>7</v>
      </c>
      <c r="E2549">
        <v>92.7</v>
      </c>
    </row>
    <row r="2550" spans="1:5" x14ac:dyDescent="0.35">
      <c r="A2550" t="s">
        <v>34</v>
      </c>
      <c r="B2550">
        <v>2008</v>
      </c>
      <c r="C2550" t="s">
        <v>8</v>
      </c>
      <c r="D2550" t="s">
        <v>9</v>
      </c>
      <c r="E2550">
        <v>591893632243.06665</v>
      </c>
    </row>
    <row r="2551" spans="1:5" x14ac:dyDescent="0.35">
      <c r="A2551" t="s">
        <v>34</v>
      </c>
      <c r="B2551">
        <v>2008</v>
      </c>
      <c r="C2551" t="s">
        <v>10</v>
      </c>
      <c r="D2551" t="s">
        <v>11</v>
      </c>
      <c r="E2551">
        <v>6.0137036000912332</v>
      </c>
    </row>
    <row r="2552" spans="1:5" x14ac:dyDescent="0.35">
      <c r="A2552" t="s">
        <v>34</v>
      </c>
      <c r="B2552">
        <v>2008</v>
      </c>
      <c r="C2552" t="s">
        <v>12</v>
      </c>
      <c r="D2552" t="s">
        <v>13</v>
      </c>
      <c r="E2552">
        <v>8165.0615511662445</v>
      </c>
    </row>
    <row r="2553" spans="1:5" x14ac:dyDescent="0.35">
      <c r="A2553" t="s">
        <v>34</v>
      </c>
      <c r="B2553">
        <v>2008</v>
      </c>
      <c r="C2553" t="s">
        <v>14</v>
      </c>
      <c r="D2553" t="s">
        <v>15</v>
      </c>
      <c r="E2553">
        <v>10.22666632724826</v>
      </c>
    </row>
    <row r="2554" spans="1:5" x14ac:dyDescent="0.35">
      <c r="A2554" t="s">
        <v>34</v>
      </c>
      <c r="B2554">
        <v>2008</v>
      </c>
      <c r="C2554" t="s">
        <v>16</v>
      </c>
      <c r="D2554" t="s">
        <v>17</v>
      </c>
      <c r="E2554">
        <v>7.9175000190000002</v>
      </c>
    </row>
    <row r="2555" spans="1:5" x14ac:dyDescent="0.35">
      <c r="A2555" t="s">
        <v>34</v>
      </c>
      <c r="B2555">
        <v>2008</v>
      </c>
      <c r="C2555" t="s">
        <v>18</v>
      </c>
      <c r="D2555" t="s">
        <v>19</v>
      </c>
      <c r="E2555">
        <v>68.084999999999994</v>
      </c>
    </row>
    <row r="2556" spans="1:5" x14ac:dyDescent="0.35">
      <c r="A2556" t="s">
        <v>34</v>
      </c>
      <c r="B2556">
        <v>2008</v>
      </c>
      <c r="C2556" t="s">
        <v>20</v>
      </c>
      <c r="D2556" t="s">
        <v>21</v>
      </c>
      <c r="E2556">
        <v>240157903</v>
      </c>
    </row>
    <row r="2557" spans="1:5" x14ac:dyDescent="0.35">
      <c r="A2557" t="s">
        <v>34</v>
      </c>
      <c r="B2557">
        <v>2008</v>
      </c>
      <c r="C2557" t="s">
        <v>22</v>
      </c>
      <c r="D2557" t="s">
        <v>23</v>
      </c>
      <c r="E2557">
        <v>58.561399631296062</v>
      </c>
    </row>
    <row r="2558" spans="1:5" x14ac:dyDescent="0.35">
      <c r="A2558" t="s">
        <v>34</v>
      </c>
      <c r="B2558">
        <v>2009</v>
      </c>
      <c r="C2558" t="s">
        <v>6</v>
      </c>
      <c r="D2558" t="s">
        <v>7</v>
      </c>
      <c r="E2558">
        <v>93.6</v>
      </c>
    </row>
    <row r="2559" spans="1:5" x14ac:dyDescent="0.35">
      <c r="A2559" t="s">
        <v>34</v>
      </c>
      <c r="B2559">
        <v>2009</v>
      </c>
      <c r="C2559" t="s">
        <v>8</v>
      </c>
      <c r="D2559" t="s">
        <v>9</v>
      </c>
      <c r="E2559">
        <v>619291626017.38269</v>
      </c>
    </row>
    <row r="2560" spans="1:5" x14ac:dyDescent="0.35">
      <c r="A2560" t="s">
        <v>34</v>
      </c>
      <c r="B2560">
        <v>2009</v>
      </c>
      <c r="C2560" t="s">
        <v>10</v>
      </c>
      <c r="D2560" t="s">
        <v>11</v>
      </c>
      <c r="E2560">
        <v>4.6288711825615252</v>
      </c>
    </row>
    <row r="2561" spans="1:5" x14ac:dyDescent="0.35">
      <c r="A2561" t="s">
        <v>34</v>
      </c>
      <c r="B2561">
        <v>2009</v>
      </c>
      <c r="C2561" t="s">
        <v>12</v>
      </c>
      <c r="D2561" t="s">
        <v>13</v>
      </c>
      <c r="E2561">
        <v>8435.4557468628973</v>
      </c>
    </row>
    <row r="2562" spans="1:5" x14ac:dyDescent="0.35">
      <c r="A2562" t="s">
        <v>34</v>
      </c>
      <c r="B2562">
        <v>2009</v>
      </c>
      <c r="C2562" t="s">
        <v>14</v>
      </c>
      <c r="D2562" t="s">
        <v>15</v>
      </c>
      <c r="E2562">
        <v>4.3864131179207364</v>
      </c>
    </row>
    <row r="2563" spans="1:5" x14ac:dyDescent="0.35">
      <c r="A2563" t="s">
        <v>34</v>
      </c>
      <c r="B2563">
        <v>2009</v>
      </c>
      <c r="C2563" t="s">
        <v>16</v>
      </c>
      <c r="D2563" t="s">
        <v>17</v>
      </c>
      <c r="E2563">
        <v>6.92</v>
      </c>
    </row>
    <row r="2564" spans="1:5" x14ac:dyDescent="0.35">
      <c r="A2564" t="s">
        <v>34</v>
      </c>
      <c r="B2564">
        <v>2009</v>
      </c>
      <c r="C2564" t="s">
        <v>18</v>
      </c>
      <c r="D2564" t="s">
        <v>19</v>
      </c>
      <c r="E2564">
        <v>68.266999999999996</v>
      </c>
    </row>
    <row r="2565" spans="1:5" x14ac:dyDescent="0.35">
      <c r="A2565" t="s">
        <v>34</v>
      </c>
      <c r="B2565">
        <v>2009</v>
      </c>
      <c r="C2565" t="s">
        <v>20</v>
      </c>
      <c r="D2565" t="s">
        <v>21</v>
      </c>
      <c r="E2565">
        <v>243220028</v>
      </c>
    </row>
    <row r="2566" spans="1:5" x14ac:dyDescent="0.35">
      <c r="A2566" t="s">
        <v>34</v>
      </c>
      <c r="B2566">
        <v>2009</v>
      </c>
      <c r="C2566" t="s">
        <v>22</v>
      </c>
      <c r="D2566" t="s">
        <v>23</v>
      </c>
      <c r="E2566">
        <v>45.512121368705387</v>
      </c>
    </row>
    <row r="2567" spans="1:5" x14ac:dyDescent="0.35">
      <c r="A2567" t="s">
        <v>34</v>
      </c>
      <c r="B2567">
        <v>2010</v>
      </c>
      <c r="C2567" t="s">
        <v>6</v>
      </c>
      <c r="D2567" t="s">
        <v>7</v>
      </c>
      <c r="E2567">
        <v>94.2</v>
      </c>
    </row>
    <row r="2568" spans="1:5" x14ac:dyDescent="0.35">
      <c r="A2568" t="s">
        <v>34</v>
      </c>
      <c r="B2568">
        <v>2010</v>
      </c>
      <c r="C2568" t="s">
        <v>8</v>
      </c>
      <c r="D2568" t="s">
        <v>9</v>
      </c>
      <c r="E2568">
        <v>657835433773.51782</v>
      </c>
    </row>
    <row r="2569" spans="1:5" x14ac:dyDescent="0.35">
      <c r="A2569" t="s">
        <v>34</v>
      </c>
      <c r="B2569">
        <v>2010</v>
      </c>
      <c r="C2569" t="s">
        <v>10</v>
      </c>
      <c r="D2569" t="s">
        <v>11</v>
      </c>
      <c r="E2569">
        <v>6.2238541806236611</v>
      </c>
    </row>
    <row r="2570" spans="1:5" x14ac:dyDescent="0.35">
      <c r="A2570" t="s">
        <v>34</v>
      </c>
      <c r="B2570">
        <v>2010</v>
      </c>
      <c r="C2570" t="s">
        <v>12</v>
      </c>
      <c r="D2570" t="s">
        <v>13</v>
      </c>
      <c r="E2570">
        <v>8848.2247370206551</v>
      </c>
    </row>
    <row r="2571" spans="1:5" x14ac:dyDescent="0.35">
      <c r="A2571" t="s">
        <v>34</v>
      </c>
      <c r="B2571">
        <v>2010</v>
      </c>
      <c r="C2571" t="s">
        <v>14</v>
      </c>
      <c r="D2571" t="s">
        <v>15</v>
      </c>
      <c r="E2571">
        <v>5.1342063901588544</v>
      </c>
    </row>
    <row r="2572" spans="1:5" x14ac:dyDescent="0.35">
      <c r="A2572" t="s">
        <v>34</v>
      </c>
      <c r="B2572">
        <v>2010</v>
      </c>
      <c r="C2572" t="s">
        <v>16</v>
      </c>
      <c r="D2572" t="s">
        <v>17</v>
      </c>
      <c r="E2572">
        <v>10.92</v>
      </c>
    </row>
    <row r="2573" spans="1:5" x14ac:dyDescent="0.35">
      <c r="A2573" t="s">
        <v>34</v>
      </c>
      <c r="B2573">
        <v>2010</v>
      </c>
      <c r="C2573" t="s">
        <v>18</v>
      </c>
      <c r="D2573" t="s">
        <v>19</v>
      </c>
      <c r="E2573">
        <v>68.364000000000004</v>
      </c>
    </row>
    <row r="2574" spans="1:5" x14ac:dyDescent="0.35">
      <c r="A2574" t="s">
        <v>34</v>
      </c>
      <c r="B2574">
        <v>2010</v>
      </c>
      <c r="C2574" t="s">
        <v>20</v>
      </c>
      <c r="D2574" t="s">
        <v>21</v>
      </c>
      <c r="E2574">
        <v>246305322</v>
      </c>
    </row>
    <row r="2575" spans="1:5" x14ac:dyDescent="0.35">
      <c r="A2575" t="s">
        <v>34</v>
      </c>
      <c r="B2575">
        <v>2010</v>
      </c>
      <c r="C2575" t="s">
        <v>22</v>
      </c>
      <c r="D2575" t="s">
        <v>23</v>
      </c>
      <c r="E2575">
        <v>46.701273875873703</v>
      </c>
    </row>
    <row r="2576" spans="1:5" x14ac:dyDescent="0.35">
      <c r="A2576" t="s">
        <v>34</v>
      </c>
      <c r="B2576">
        <v>2011</v>
      </c>
      <c r="C2576" t="s">
        <v>6</v>
      </c>
      <c r="D2576" t="s">
        <v>7</v>
      </c>
      <c r="E2576">
        <v>94.8</v>
      </c>
    </row>
    <row r="2577" spans="1:5" x14ac:dyDescent="0.35">
      <c r="A2577" t="s">
        <v>34</v>
      </c>
      <c r="B2577">
        <v>2011</v>
      </c>
      <c r="C2577" t="s">
        <v>8</v>
      </c>
      <c r="D2577" t="s">
        <v>9</v>
      </c>
      <c r="E2577">
        <v>698422460479.19739</v>
      </c>
    </row>
    <row r="2578" spans="1:5" x14ac:dyDescent="0.35">
      <c r="A2578" t="s">
        <v>34</v>
      </c>
      <c r="B2578">
        <v>2011</v>
      </c>
      <c r="C2578" t="s">
        <v>10</v>
      </c>
      <c r="D2578" t="s">
        <v>11</v>
      </c>
      <c r="E2578">
        <v>6.1697842077100802</v>
      </c>
    </row>
    <row r="2579" spans="1:5" x14ac:dyDescent="0.35">
      <c r="A2579" t="s">
        <v>34</v>
      </c>
      <c r="B2579">
        <v>2011</v>
      </c>
      <c r="C2579" t="s">
        <v>12</v>
      </c>
      <c r="D2579" t="s">
        <v>13</v>
      </c>
      <c r="E2579">
        <v>9274.9695518170211</v>
      </c>
    </row>
    <row r="2580" spans="1:5" x14ac:dyDescent="0.35">
      <c r="A2580" t="s">
        <v>34</v>
      </c>
      <c r="B2580">
        <v>2011</v>
      </c>
      <c r="C2580" t="s">
        <v>14</v>
      </c>
      <c r="D2580" t="s">
        <v>15</v>
      </c>
      <c r="E2580">
        <v>5.3560484911258213</v>
      </c>
    </row>
    <row r="2581" spans="1:5" x14ac:dyDescent="0.35">
      <c r="A2581" t="s">
        <v>34</v>
      </c>
      <c r="B2581">
        <v>2011</v>
      </c>
      <c r="C2581" t="s">
        <v>16</v>
      </c>
      <c r="D2581" t="s">
        <v>17</v>
      </c>
      <c r="E2581">
        <v>12.28</v>
      </c>
    </row>
    <row r="2582" spans="1:5" x14ac:dyDescent="0.35">
      <c r="A2582" t="s">
        <v>34</v>
      </c>
      <c r="B2582">
        <v>2011</v>
      </c>
      <c r="C2582" t="s">
        <v>18</v>
      </c>
      <c r="D2582" t="s">
        <v>19</v>
      </c>
      <c r="E2582">
        <v>68.629000000000005</v>
      </c>
    </row>
    <row r="2583" spans="1:5" x14ac:dyDescent="0.35">
      <c r="A2583" t="s">
        <v>34</v>
      </c>
      <c r="B2583">
        <v>2011</v>
      </c>
      <c r="C2583" t="s">
        <v>20</v>
      </c>
      <c r="D2583" t="s">
        <v>21</v>
      </c>
      <c r="E2583">
        <v>249470032</v>
      </c>
    </row>
    <row r="2584" spans="1:5" x14ac:dyDescent="0.35">
      <c r="A2584" t="s">
        <v>34</v>
      </c>
      <c r="B2584">
        <v>2011</v>
      </c>
      <c r="C2584" t="s">
        <v>22</v>
      </c>
      <c r="D2584" t="s">
        <v>23</v>
      </c>
      <c r="E2584">
        <v>50.180013184110372</v>
      </c>
    </row>
    <row r="2585" spans="1:5" x14ac:dyDescent="0.35">
      <c r="A2585" t="s">
        <v>34</v>
      </c>
      <c r="B2585">
        <v>2012</v>
      </c>
      <c r="C2585" t="s">
        <v>6</v>
      </c>
      <c r="D2585" t="s">
        <v>7</v>
      </c>
      <c r="E2585">
        <v>96</v>
      </c>
    </row>
    <row r="2586" spans="1:5" x14ac:dyDescent="0.35">
      <c r="A2586" t="s">
        <v>34</v>
      </c>
      <c r="B2586">
        <v>2012</v>
      </c>
      <c r="C2586" t="s">
        <v>8</v>
      </c>
      <c r="D2586" t="s">
        <v>9</v>
      </c>
      <c r="E2586">
        <v>740537688618.41406</v>
      </c>
    </row>
    <row r="2587" spans="1:5" x14ac:dyDescent="0.35">
      <c r="A2587" t="s">
        <v>34</v>
      </c>
      <c r="B2587">
        <v>2012</v>
      </c>
      <c r="C2587" t="s">
        <v>10</v>
      </c>
      <c r="D2587" t="s">
        <v>11</v>
      </c>
      <c r="E2587">
        <v>6.0300506530561506</v>
      </c>
    </row>
    <row r="2588" spans="1:5" x14ac:dyDescent="0.35">
      <c r="A2588" t="s">
        <v>34</v>
      </c>
      <c r="B2588">
        <v>2012</v>
      </c>
      <c r="C2588" t="s">
        <v>12</v>
      </c>
      <c r="D2588" t="s">
        <v>13</v>
      </c>
      <c r="E2588">
        <v>9708.611825310807</v>
      </c>
    </row>
    <row r="2589" spans="1:5" x14ac:dyDescent="0.35">
      <c r="A2589" t="s">
        <v>34</v>
      </c>
      <c r="B2589">
        <v>2012</v>
      </c>
      <c r="C2589" t="s">
        <v>14</v>
      </c>
      <c r="D2589" t="s">
        <v>15</v>
      </c>
      <c r="E2589">
        <v>4.2795142691943049</v>
      </c>
    </row>
    <row r="2590" spans="1:5" x14ac:dyDescent="0.35">
      <c r="A2590" t="s">
        <v>34</v>
      </c>
      <c r="B2590">
        <v>2012</v>
      </c>
      <c r="C2590" t="s">
        <v>16</v>
      </c>
      <c r="D2590" t="s">
        <v>17</v>
      </c>
      <c r="E2590">
        <v>14.52</v>
      </c>
    </row>
    <row r="2591" spans="1:5" x14ac:dyDescent="0.35">
      <c r="A2591" t="s">
        <v>34</v>
      </c>
      <c r="B2591">
        <v>2012</v>
      </c>
      <c r="C2591" t="s">
        <v>18</v>
      </c>
      <c r="D2591" t="s">
        <v>19</v>
      </c>
      <c r="E2591">
        <v>68.861999999999995</v>
      </c>
    </row>
    <row r="2592" spans="1:5" x14ac:dyDescent="0.35">
      <c r="A2592" t="s">
        <v>34</v>
      </c>
      <c r="B2592">
        <v>2012</v>
      </c>
      <c r="C2592" t="s">
        <v>20</v>
      </c>
      <c r="D2592" t="s">
        <v>21</v>
      </c>
      <c r="E2592">
        <v>252698525</v>
      </c>
    </row>
    <row r="2593" spans="1:5" x14ac:dyDescent="0.35">
      <c r="A2593" t="s">
        <v>34</v>
      </c>
      <c r="B2593">
        <v>2012</v>
      </c>
      <c r="C2593" t="s">
        <v>22</v>
      </c>
      <c r="D2593" t="s">
        <v>23</v>
      </c>
      <c r="E2593">
        <v>49.582898299262702</v>
      </c>
    </row>
    <row r="2594" spans="1:5" x14ac:dyDescent="0.35">
      <c r="A2594" t="s">
        <v>34</v>
      </c>
      <c r="B2594">
        <v>2013</v>
      </c>
      <c r="C2594" t="s">
        <v>6</v>
      </c>
      <c r="D2594" t="s">
        <v>7</v>
      </c>
      <c r="E2594">
        <v>96.5</v>
      </c>
    </row>
    <row r="2595" spans="1:5" x14ac:dyDescent="0.35">
      <c r="A2595" t="s">
        <v>34</v>
      </c>
      <c r="B2595">
        <v>2013</v>
      </c>
      <c r="C2595" t="s">
        <v>8</v>
      </c>
      <c r="D2595" t="s">
        <v>9</v>
      </c>
      <c r="E2595">
        <v>781691320690.69934</v>
      </c>
    </row>
    <row r="2596" spans="1:5" x14ac:dyDescent="0.35">
      <c r="A2596" t="s">
        <v>34</v>
      </c>
      <c r="B2596">
        <v>2013</v>
      </c>
      <c r="C2596" t="s">
        <v>10</v>
      </c>
      <c r="D2596" t="s">
        <v>11</v>
      </c>
      <c r="E2596">
        <v>5.5572636889100977</v>
      </c>
    </row>
    <row r="2597" spans="1:5" x14ac:dyDescent="0.35">
      <c r="A2597" t="s">
        <v>34</v>
      </c>
      <c r="B2597">
        <v>2013</v>
      </c>
      <c r="C2597" t="s">
        <v>12</v>
      </c>
      <c r="D2597" t="s">
        <v>13</v>
      </c>
      <c r="E2597">
        <v>10121.8141535043</v>
      </c>
    </row>
    <row r="2598" spans="1:5" x14ac:dyDescent="0.35">
      <c r="A2598" t="s">
        <v>34</v>
      </c>
      <c r="B2598">
        <v>2013</v>
      </c>
      <c r="C2598" t="s">
        <v>14</v>
      </c>
      <c r="D2598" t="s">
        <v>15</v>
      </c>
      <c r="E2598">
        <v>6.4124945790039112</v>
      </c>
    </row>
    <row r="2599" spans="1:5" x14ac:dyDescent="0.35">
      <c r="A2599" t="s">
        <v>34</v>
      </c>
      <c r="B2599">
        <v>2013</v>
      </c>
      <c r="C2599" t="s">
        <v>16</v>
      </c>
      <c r="D2599" t="s">
        <v>17</v>
      </c>
      <c r="E2599">
        <v>14.94</v>
      </c>
    </row>
    <row r="2600" spans="1:5" x14ac:dyDescent="0.35">
      <c r="A2600" t="s">
        <v>34</v>
      </c>
      <c r="B2600">
        <v>2013</v>
      </c>
      <c r="C2600" t="s">
        <v>18</v>
      </c>
      <c r="D2600" t="s">
        <v>19</v>
      </c>
      <c r="E2600">
        <v>69.063999999999993</v>
      </c>
    </row>
    <row r="2601" spans="1:5" x14ac:dyDescent="0.35">
      <c r="A2601" t="s">
        <v>34</v>
      </c>
      <c r="B2601">
        <v>2013</v>
      </c>
      <c r="C2601" t="s">
        <v>20</v>
      </c>
      <c r="D2601" t="s">
        <v>21</v>
      </c>
      <c r="E2601">
        <v>255852467</v>
      </c>
    </row>
    <row r="2602" spans="1:5" x14ac:dyDescent="0.35">
      <c r="A2602" t="s">
        <v>34</v>
      </c>
      <c r="B2602">
        <v>2013</v>
      </c>
      <c r="C2602" t="s">
        <v>22</v>
      </c>
      <c r="D2602" t="s">
        <v>23</v>
      </c>
      <c r="E2602">
        <v>48.637372675289285</v>
      </c>
    </row>
    <row r="2603" spans="1:5" x14ac:dyDescent="0.35">
      <c r="A2603" t="s">
        <v>34</v>
      </c>
      <c r="B2603">
        <v>2014</v>
      </c>
      <c r="C2603" t="s">
        <v>6</v>
      </c>
      <c r="D2603" t="s">
        <v>7</v>
      </c>
      <c r="E2603">
        <v>97</v>
      </c>
    </row>
    <row r="2604" spans="1:5" x14ac:dyDescent="0.35">
      <c r="A2604" t="s">
        <v>34</v>
      </c>
      <c r="B2604">
        <v>2014</v>
      </c>
      <c r="C2604" t="s">
        <v>8</v>
      </c>
      <c r="D2604" t="s">
        <v>9</v>
      </c>
      <c r="E2604">
        <v>820828013230.58777</v>
      </c>
    </row>
    <row r="2605" spans="1:5" x14ac:dyDescent="0.35">
      <c r="A2605" t="s">
        <v>34</v>
      </c>
      <c r="B2605">
        <v>2014</v>
      </c>
      <c r="C2605" t="s">
        <v>10</v>
      </c>
      <c r="D2605" t="s">
        <v>11</v>
      </c>
      <c r="E2605">
        <v>5.0066684257549952</v>
      </c>
    </row>
    <row r="2606" spans="1:5" x14ac:dyDescent="0.35">
      <c r="A2606" t="s">
        <v>34</v>
      </c>
      <c r="B2606">
        <v>2014</v>
      </c>
      <c r="C2606" t="s">
        <v>12</v>
      </c>
      <c r="D2606" t="s">
        <v>13</v>
      </c>
      <c r="E2606">
        <v>10504.386941108771</v>
      </c>
    </row>
    <row r="2607" spans="1:5" x14ac:dyDescent="0.35">
      <c r="A2607" t="s">
        <v>34</v>
      </c>
      <c r="B2607">
        <v>2014</v>
      </c>
      <c r="C2607" t="s">
        <v>14</v>
      </c>
      <c r="D2607" t="s">
        <v>15</v>
      </c>
      <c r="E2607">
        <v>6.3949288239655928</v>
      </c>
    </row>
    <row r="2608" spans="1:5" x14ac:dyDescent="0.35">
      <c r="A2608" t="s">
        <v>34</v>
      </c>
      <c r="B2608">
        <v>2014</v>
      </c>
      <c r="C2608" t="s">
        <v>16</v>
      </c>
      <c r="D2608" t="s">
        <v>17</v>
      </c>
      <c r="E2608">
        <v>17.143159835056601</v>
      </c>
    </row>
    <row r="2609" spans="1:5" x14ac:dyDescent="0.35">
      <c r="A2609" t="s">
        <v>34</v>
      </c>
      <c r="B2609">
        <v>2014</v>
      </c>
      <c r="C2609" t="s">
        <v>18</v>
      </c>
      <c r="D2609" t="s">
        <v>19</v>
      </c>
      <c r="E2609">
        <v>69.292000000000002</v>
      </c>
    </row>
    <row r="2610" spans="1:5" x14ac:dyDescent="0.35">
      <c r="A2610" t="s">
        <v>34</v>
      </c>
      <c r="B2610">
        <v>2014</v>
      </c>
      <c r="C2610" t="s">
        <v>20</v>
      </c>
      <c r="D2610" t="s">
        <v>21</v>
      </c>
      <c r="E2610">
        <v>258877399</v>
      </c>
    </row>
    <row r="2611" spans="1:5" x14ac:dyDescent="0.35">
      <c r="A2611" t="s">
        <v>34</v>
      </c>
      <c r="B2611">
        <v>2014</v>
      </c>
      <c r="C2611" t="s">
        <v>22</v>
      </c>
      <c r="D2611" t="s">
        <v>23</v>
      </c>
      <c r="E2611">
        <v>48.08017558552271</v>
      </c>
    </row>
    <row r="2612" spans="1:5" x14ac:dyDescent="0.35">
      <c r="A2612" t="s">
        <v>34</v>
      </c>
      <c r="B2612">
        <v>2015</v>
      </c>
      <c r="C2612" t="s">
        <v>6</v>
      </c>
      <c r="D2612" t="s">
        <v>7</v>
      </c>
      <c r="E2612">
        <v>97.5</v>
      </c>
    </row>
    <row r="2613" spans="1:5" x14ac:dyDescent="0.35">
      <c r="A2613" t="s">
        <v>34</v>
      </c>
      <c r="B2613">
        <v>2015</v>
      </c>
      <c r="C2613" t="s">
        <v>8</v>
      </c>
      <c r="D2613" t="s">
        <v>9</v>
      </c>
      <c r="E2613">
        <v>860854232686.21387</v>
      </c>
    </row>
    <row r="2614" spans="1:5" x14ac:dyDescent="0.35">
      <c r="A2614" t="s">
        <v>34</v>
      </c>
      <c r="B2614">
        <v>2015</v>
      </c>
      <c r="C2614" t="s">
        <v>10</v>
      </c>
      <c r="D2614" t="s">
        <v>11</v>
      </c>
      <c r="E2614">
        <v>4.8763223002212328</v>
      </c>
    </row>
    <row r="2615" spans="1:5" x14ac:dyDescent="0.35">
      <c r="A2615" t="s">
        <v>34</v>
      </c>
      <c r="B2615">
        <v>2015</v>
      </c>
      <c r="C2615" t="s">
        <v>12</v>
      </c>
      <c r="D2615" t="s">
        <v>13</v>
      </c>
      <c r="E2615">
        <v>10893.66211421693</v>
      </c>
    </row>
    <row r="2616" spans="1:5" x14ac:dyDescent="0.35">
      <c r="A2616" t="s">
        <v>34</v>
      </c>
      <c r="B2616">
        <v>2015</v>
      </c>
      <c r="C2616" t="s">
        <v>14</v>
      </c>
      <c r="D2616" t="s">
        <v>15</v>
      </c>
      <c r="E2616">
        <v>6.3631206119664627</v>
      </c>
    </row>
    <row r="2617" spans="1:5" x14ac:dyDescent="0.35">
      <c r="A2617" t="s">
        <v>34</v>
      </c>
      <c r="B2617">
        <v>2015</v>
      </c>
      <c r="C2617" t="s">
        <v>16</v>
      </c>
      <c r="D2617" t="s">
        <v>17</v>
      </c>
      <c r="E2617">
        <v>22.062742603379</v>
      </c>
    </row>
    <row r="2618" spans="1:5" x14ac:dyDescent="0.35">
      <c r="A2618" t="s">
        <v>34</v>
      </c>
      <c r="B2618">
        <v>2015</v>
      </c>
      <c r="C2618" t="s">
        <v>18</v>
      </c>
      <c r="D2618" t="s">
        <v>19</v>
      </c>
      <c r="E2618">
        <v>69.52</v>
      </c>
    </row>
    <row r="2619" spans="1:5" x14ac:dyDescent="0.35">
      <c r="A2619" t="s">
        <v>34</v>
      </c>
      <c r="B2619">
        <v>2015</v>
      </c>
      <c r="C2619" t="s">
        <v>20</v>
      </c>
      <c r="D2619" t="s">
        <v>21</v>
      </c>
      <c r="E2619">
        <v>261799249</v>
      </c>
    </row>
    <row r="2620" spans="1:5" x14ac:dyDescent="0.35">
      <c r="A2620" t="s">
        <v>34</v>
      </c>
      <c r="B2620">
        <v>2015</v>
      </c>
      <c r="C2620" t="s">
        <v>22</v>
      </c>
      <c r="D2620" t="s">
        <v>23</v>
      </c>
      <c r="E2620">
        <v>41.93764024152938</v>
      </c>
    </row>
    <row r="2621" spans="1:5" x14ac:dyDescent="0.35">
      <c r="A2621" t="s">
        <v>34</v>
      </c>
      <c r="B2621">
        <v>2016</v>
      </c>
      <c r="C2621" t="s">
        <v>6</v>
      </c>
      <c r="D2621" t="s">
        <v>7</v>
      </c>
      <c r="E2621">
        <v>97.6</v>
      </c>
    </row>
    <row r="2622" spans="1:5" x14ac:dyDescent="0.35">
      <c r="A2622" t="s">
        <v>34</v>
      </c>
      <c r="B2622">
        <v>2016</v>
      </c>
      <c r="C2622" t="s">
        <v>8</v>
      </c>
      <c r="D2622" t="s">
        <v>9</v>
      </c>
      <c r="E2622">
        <v>904181621780.38843</v>
      </c>
    </row>
    <row r="2623" spans="1:5" x14ac:dyDescent="0.35">
      <c r="A2623" t="s">
        <v>34</v>
      </c>
      <c r="B2623">
        <v>2016</v>
      </c>
      <c r="C2623" t="s">
        <v>10</v>
      </c>
      <c r="D2623" t="s">
        <v>11</v>
      </c>
      <c r="E2623">
        <v>5.0330691828017677</v>
      </c>
    </row>
    <row r="2624" spans="1:5" x14ac:dyDescent="0.35">
      <c r="A2624" t="s">
        <v>34</v>
      </c>
      <c r="B2624">
        <v>2016</v>
      </c>
      <c r="C2624" t="s">
        <v>12</v>
      </c>
      <c r="D2624" t="s">
        <v>13</v>
      </c>
      <c r="E2624">
        <v>11319.663428773802</v>
      </c>
    </row>
    <row r="2625" spans="1:5" x14ac:dyDescent="0.35">
      <c r="A2625" t="s">
        <v>34</v>
      </c>
      <c r="B2625">
        <v>2016</v>
      </c>
      <c r="C2625" t="s">
        <v>14</v>
      </c>
      <c r="D2625" t="s">
        <v>15</v>
      </c>
      <c r="E2625">
        <v>3.5258045281545121</v>
      </c>
    </row>
    <row r="2626" spans="1:5" x14ac:dyDescent="0.35">
      <c r="A2626" t="s">
        <v>34</v>
      </c>
      <c r="B2626">
        <v>2016</v>
      </c>
      <c r="C2626" t="s">
        <v>16</v>
      </c>
      <c r="D2626" t="s">
        <v>17</v>
      </c>
      <c r="E2626">
        <v>25.447353701827002</v>
      </c>
    </row>
    <row r="2627" spans="1:5" x14ac:dyDescent="0.35">
      <c r="A2627" t="s">
        <v>34</v>
      </c>
      <c r="B2627">
        <v>2016</v>
      </c>
      <c r="C2627" t="s">
        <v>18</v>
      </c>
      <c r="D2627" t="s">
        <v>19</v>
      </c>
      <c r="E2627">
        <v>69.733000000000004</v>
      </c>
    </row>
    <row r="2628" spans="1:5" x14ac:dyDescent="0.35">
      <c r="A2628" t="s">
        <v>34</v>
      </c>
      <c r="B2628">
        <v>2016</v>
      </c>
      <c r="C2628" t="s">
        <v>20</v>
      </c>
      <c r="D2628" t="s">
        <v>21</v>
      </c>
      <c r="E2628">
        <v>264627418</v>
      </c>
    </row>
    <row r="2629" spans="1:5" x14ac:dyDescent="0.35">
      <c r="A2629" t="s">
        <v>34</v>
      </c>
      <c r="B2629">
        <v>2016</v>
      </c>
      <c r="C2629" t="s">
        <v>22</v>
      </c>
      <c r="D2629" t="s">
        <v>23</v>
      </c>
      <c r="E2629">
        <v>37.421341802331824</v>
      </c>
    </row>
    <row r="2630" spans="1:5" x14ac:dyDescent="0.35">
      <c r="A2630" t="s">
        <v>34</v>
      </c>
      <c r="B2630">
        <v>2017</v>
      </c>
      <c r="C2630" t="s">
        <v>6</v>
      </c>
      <c r="D2630" t="s">
        <v>7</v>
      </c>
      <c r="E2630">
        <v>98.1</v>
      </c>
    </row>
    <row r="2631" spans="1:5" x14ac:dyDescent="0.35">
      <c r="A2631" t="s">
        <v>34</v>
      </c>
      <c r="B2631">
        <v>2017</v>
      </c>
      <c r="C2631" t="s">
        <v>8</v>
      </c>
      <c r="D2631" t="s">
        <v>9</v>
      </c>
      <c r="E2631">
        <v>950021694164.00085</v>
      </c>
    </row>
    <row r="2632" spans="1:5" x14ac:dyDescent="0.35">
      <c r="A2632" t="s">
        <v>34</v>
      </c>
      <c r="B2632">
        <v>2017</v>
      </c>
      <c r="C2632" t="s">
        <v>10</v>
      </c>
      <c r="D2632" t="s">
        <v>11</v>
      </c>
      <c r="E2632">
        <v>5.0697859013491637</v>
      </c>
    </row>
    <row r="2633" spans="1:5" x14ac:dyDescent="0.35">
      <c r="A2633" t="s">
        <v>34</v>
      </c>
      <c r="B2633">
        <v>2017</v>
      </c>
      <c r="C2633" t="s">
        <v>12</v>
      </c>
      <c r="D2633" t="s">
        <v>13</v>
      </c>
      <c r="E2633">
        <v>11772.574329610683</v>
      </c>
    </row>
    <row r="2634" spans="1:5" x14ac:dyDescent="0.35">
      <c r="A2634" t="s">
        <v>34</v>
      </c>
      <c r="B2634">
        <v>2017</v>
      </c>
      <c r="C2634" t="s">
        <v>14</v>
      </c>
      <c r="D2634" t="s">
        <v>15</v>
      </c>
      <c r="E2634">
        <v>3.808798576919489</v>
      </c>
    </row>
    <row r="2635" spans="1:5" x14ac:dyDescent="0.35">
      <c r="A2635" t="s">
        <v>34</v>
      </c>
      <c r="B2635">
        <v>2017</v>
      </c>
      <c r="C2635" t="s">
        <v>16</v>
      </c>
      <c r="D2635" t="s">
        <v>17</v>
      </c>
      <c r="E2635">
        <v>32.335806250688002</v>
      </c>
    </row>
    <row r="2636" spans="1:5" x14ac:dyDescent="0.35">
      <c r="A2636" t="s">
        <v>34</v>
      </c>
      <c r="B2636">
        <v>2017</v>
      </c>
      <c r="C2636" t="s">
        <v>18</v>
      </c>
      <c r="D2636" t="s">
        <v>19</v>
      </c>
      <c r="E2636">
        <v>69.953000000000003</v>
      </c>
    </row>
    <row r="2637" spans="1:5" x14ac:dyDescent="0.35">
      <c r="A2637" t="s">
        <v>34</v>
      </c>
      <c r="B2637">
        <v>2017</v>
      </c>
      <c r="C2637" t="s">
        <v>20</v>
      </c>
      <c r="D2637" t="s">
        <v>21</v>
      </c>
      <c r="E2637">
        <v>267346658</v>
      </c>
    </row>
    <row r="2638" spans="1:5" x14ac:dyDescent="0.35">
      <c r="A2638" t="s">
        <v>34</v>
      </c>
      <c r="B2638">
        <v>2017</v>
      </c>
      <c r="C2638" t="s">
        <v>22</v>
      </c>
      <c r="D2638" t="s">
        <v>23</v>
      </c>
      <c r="E2638">
        <v>39.355497070460586</v>
      </c>
    </row>
    <row r="2639" spans="1:5" x14ac:dyDescent="0.35">
      <c r="A2639" t="s">
        <v>34</v>
      </c>
      <c r="B2639">
        <v>2018</v>
      </c>
      <c r="C2639" t="s">
        <v>6</v>
      </c>
      <c r="D2639" t="s">
        <v>7</v>
      </c>
      <c r="E2639">
        <v>98.5</v>
      </c>
    </row>
    <row r="2640" spans="1:5" x14ac:dyDescent="0.35">
      <c r="A2640" t="s">
        <v>34</v>
      </c>
      <c r="B2640">
        <v>2018</v>
      </c>
      <c r="C2640" t="s">
        <v>8</v>
      </c>
      <c r="D2640" t="s">
        <v>9</v>
      </c>
      <c r="E2640">
        <v>999178586309.02063</v>
      </c>
    </row>
    <row r="2641" spans="1:5" x14ac:dyDescent="0.35">
      <c r="A2641" t="s">
        <v>34</v>
      </c>
      <c r="B2641">
        <v>2018</v>
      </c>
      <c r="C2641" t="s">
        <v>10</v>
      </c>
      <c r="D2641" t="s">
        <v>11</v>
      </c>
      <c r="E2641">
        <v>5.1742915395502393</v>
      </c>
    </row>
    <row r="2642" spans="1:5" x14ac:dyDescent="0.35">
      <c r="A2642" t="s">
        <v>34</v>
      </c>
      <c r="B2642">
        <v>2018</v>
      </c>
      <c r="C2642" t="s">
        <v>12</v>
      </c>
      <c r="D2642" t="s">
        <v>13</v>
      </c>
      <c r="E2642">
        <v>12262.231030077104</v>
      </c>
    </row>
    <row r="2643" spans="1:5" x14ac:dyDescent="0.35">
      <c r="A2643" t="s">
        <v>34</v>
      </c>
      <c r="B2643">
        <v>2018</v>
      </c>
      <c r="C2643" t="s">
        <v>14</v>
      </c>
      <c r="D2643" t="s">
        <v>15</v>
      </c>
      <c r="E2643">
        <v>3.1983475592499611</v>
      </c>
    </row>
    <row r="2644" spans="1:5" x14ac:dyDescent="0.35">
      <c r="A2644" t="s">
        <v>34</v>
      </c>
      <c r="B2644">
        <v>2018</v>
      </c>
      <c r="C2644" t="s">
        <v>16</v>
      </c>
      <c r="D2644" t="s">
        <v>17</v>
      </c>
      <c r="E2644">
        <v>39.904638638576202</v>
      </c>
    </row>
    <row r="2645" spans="1:5" x14ac:dyDescent="0.35">
      <c r="A2645" t="s">
        <v>34</v>
      </c>
      <c r="B2645">
        <v>2018</v>
      </c>
      <c r="C2645" t="s">
        <v>18</v>
      </c>
      <c r="D2645" t="s">
        <v>19</v>
      </c>
      <c r="E2645">
        <v>70.08</v>
      </c>
    </row>
    <row r="2646" spans="1:5" x14ac:dyDescent="0.35">
      <c r="A2646" t="s">
        <v>34</v>
      </c>
      <c r="B2646">
        <v>2018</v>
      </c>
      <c r="C2646" t="s">
        <v>20</v>
      </c>
      <c r="D2646" t="s">
        <v>21</v>
      </c>
      <c r="E2646">
        <v>269951846</v>
      </c>
    </row>
    <row r="2647" spans="1:5" x14ac:dyDescent="0.35">
      <c r="A2647" t="s">
        <v>34</v>
      </c>
      <c r="B2647">
        <v>2018</v>
      </c>
      <c r="C2647" t="s">
        <v>22</v>
      </c>
      <c r="D2647" t="s">
        <v>23</v>
      </c>
      <c r="E2647">
        <v>43.074308955200152</v>
      </c>
    </row>
    <row r="2648" spans="1:5" x14ac:dyDescent="0.35">
      <c r="A2648" t="s">
        <v>34</v>
      </c>
      <c r="B2648">
        <v>2019</v>
      </c>
      <c r="C2648" t="s">
        <v>6</v>
      </c>
      <c r="D2648" t="s">
        <v>7</v>
      </c>
      <c r="E2648">
        <v>98.8</v>
      </c>
    </row>
    <row r="2649" spans="1:5" x14ac:dyDescent="0.35">
      <c r="A2649" t="s">
        <v>34</v>
      </c>
      <c r="B2649">
        <v>2019</v>
      </c>
      <c r="C2649" t="s">
        <v>8</v>
      </c>
      <c r="D2649" t="s">
        <v>9</v>
      </c>
      <c r="E2649">
        <v>1049330233997.4519</v>
      </c>
    </row>
    <row r="2650" spans="1:5" x14ac:dyDescent="0.35">
      <c r="A2650" t="s">
        <v>34</v>
      </c>
      <c r="B2650">
        <v>2019</v>
      </c>
      <c r="C2650" t="s">
        <v>10</v>
      </c>
      <c r="D2650" t="s">
        <v>11</v>
      </c>
      <c r="E2650">
        <v>5.0192876804628241</v>
      </c>
    </row>
    <row r="2651" spans="1:5" x14ac:dyDescent="0.35">
      <c r="A2651" t="s">
        <v>34</v>
      </c>
      <c r="B2651">
        <v>2019</v>
      </c>
      <c r="C2651" t="s">
        <v>12</v>
      </c>
      <c r="D2651" t="s">
        <v>13</v>
      </c>
      <c r="E2651">
        <v>12757.78508548416</v>
      </c>
    </row>
    <row r="2652" spans="1:5" x14ac:dyDescent="0.35">
      <c r="A2652" t="s">
        <v>34</v>
      </c>
      <c r="B2652">
        <v>2019</v>
      </c>
      <c r="C2652" t="s">
        <v>14</v>
      </c>
      <c r="D2652" t="s">
        <v>15</v>
      </c>
      <c r="E2652">
        <v>3.0305846094166058</v>
      </c>
    </row>
    <row r="2653" spans="1:5" x14ac:dyDescent="0.35">
      <c r="A2653" t="s">
        <v>34</v>
      </c>
      <c r="B2653">
        <v>2019</v>
      </c>
      <c r="C2653" t="s">
        <v>16</v>
      </c>
      <c r="D2653" t="s">
        <v>17</v>
      </c>
      <c r="E2653">
        <v>47.690648978837501</v>
      </c>
    </row>
    <row r="2654" spans="1:5" x14ac:dyDescent="0.35">
      <c r="A2654" t="s">
        <v>34</v>
      </c>
      <c r="B2654">
        <v>2019</v>
      </c>
      <c r="C2654" t="s">
        <v>18</v>
      </c>
      <c r="D2654" t="s">
        <v>19</v>
      </c>
      <c r="E2654">
        <v>70.349000000000004</v>
      </c>
    </row>
    <row r="2655" spans="1:5" x14ac:dyDescent="0.35">
      <c r="A2655" t="s">
        <v>34</v>
      </c>
      <c r="B2655">
        <v>2019</v>
      </c>
      <c r="C2655" t="s">
        <v>20</v>
      </c>
      <c r="D2655" t="s">
        <v>21</v>
      </c>
      <c r="E2655">
        <v>272489381</v>
      </c>
    </row>
    <row r="2656" spans="1:5" x14ac:dyDescent="0.35">
      <c r="A2656" t="s">
        <v>34</v>
      </c>
      <c r="B2656">
        <v>2019</v>
      </c>
      <c r="C2656" t="s">
        <v>22</v>
      </c>
      <c r="D2656" t="s">
        <v>23</v>
      </c>
      <c r="E2656">
        <v>37.627777535710813</v>
      </c>
    </row>
    <row r="2657" spans="1:5" x14ac:dyDescent="0.35">
      <c r="A2657" t="s">
        <v>34</v>
      </c>
      <c r="B2657">
        <v>2020</v>
      </c>
      <c r="C2657" t="s">
        <v>6</v>
      </c>
      <c r="D2657" t="s">
        <v>7</v>
      </c>
      <c r="E2657">
        <v>97</v>
      </c>
    </row>
    <row r="2658" spans="1:5" x14ac:dyDescent="0.35">
      <c r="A2658" t="s">
        <v>34</v>
      </c>
      <c r="B2658">
        <v>2020</v>
      </c>
      <c r="C2658" t="s">
        <v>8</v>
      </c>
      <c r="D2658" t="s">
        <v>9</v>
      </c>
      <c r="E2658">
        <v>1027656193885.3761</v>
      </c>
    </row>
    <row r="2659" spans="1:5" x14ac:dyDescent="0.35">
      <c r="A2659" t="s">
        <v>34</v>
      </c>
      <c r="B2659">
        <v>2020</v>
      </c>
      <c r="C2659" t="s">
        <v>10</v>
      </c>
      <c r="D2659" t="s">
        <v>11</v>
      </c>
      <c r="E2659">
        <v>-2.065511829341645</v>
      </c>
    </row>
    <row r="2660" spans="1:5" x14ac:dyDescent="0.35">
      <c r="A2660" t="s">
        <v>34</v>
      </c>
      <c r="B2660">
        <v>2020</v>
      </c>
      <c r="C2660" t="s">
        <v>12</v>
      </c>
      <c r="D2660" t="s">
        <v>13</v>
      </c>
      <c r="E2660">
        <v>12388.544926813132</v>
      </c>
    </row>
    <row r="2661" spans="1:5" x14ac:dyDescent="0.35">
      <c r="A2661" t="s">
        <v>34</v>
      </c>
      <c r="B2661">
        <v>2020</v>
      </c>
      <c r="C2661" t="s">
        <v>14</v>
      </c>
      <c r="D2661" t="s">
        <v>15</v>
      </c>
      <c r="E2661">
        <v>1.919835272707928</v>
      </c>
    </row>
    <row r="2662" spans="1:5" x14ac:dyDescent="0.35">
      <c r="A2662" t="s">
        <v>34</v>
      </c>
      <c r="B2662">
        <v>2020</v>
      </c>
      <c r="C2662" t="s">
        <v>16</v>
      </c>
      <c r="D2662" t="s">
        <v>17</v>
      </c>
      <c r="E2662">
        <v>53.72649449</v>
      </c>
    </row>
    <row r="2663" spans="1:5" x14ac:dyDescent="0.35">
      <c r="A2663" t="s">
        <v>34</v>
      </c>
      <c r="B2663">
        <v>2020</v>
      </c>
      <c r="C2663" t="s">
        <v>18</v>
      </c>
      <c r="D2663" t="s">
        <v>19</v>
      </c>
      <c r="E2663">
        <v>68.816999999999993</v>
      </c>
    </row>
    <row r="2664" spans="1:5" x14ac:dyDescent="0.35">
      <c r="A2664" t="s">
        <v>34</v>
      </c>
      <c r="B2664">
        <v>2020</v>
      </c>
      <c r="C2664" t="s">
        <v>20</v>
      </c>
      <c r="D2664" t="s">
        <v>21</v>
      </c>
      <c r="E2664">
        <v>274814866</v>
      </c>
    </row>
    <row r="2665" spans="1:5" x14ac:dyDescent="0.35">
      <c r="A2665" t="s">
        <v>34</v>
      </c>
      <c r="B2665">
        <v>2020</v>
      </c>
      <c r="C2665" t="s">
        <v>22</v>
      </c>
      <c r="D2665" t="s">
        <v>23</v>
      </c>
      <c r="E2665">
        <v>32.97217540024274</v>
      </c>
    </row>
    <row r="2666" spans="1:5" x14ac:dyDescent="0.35">
      <c r="A2666" t="s">
        <v>34</v>
      </c>
      <c r="B2666">
        <v>2021</v>
      </c>
      <c r="C2666" t="s">
        <v>6</v>
      </c>
      <c r="D2666" t="s">
        <v>7</v>
      </c>
      <c r="E2666">
        <v>99.2</v>
      </c>
    </row>
    <row r="2667" spans="1:5" x14ac:dyDescent="0.35">
      <c r="A2667" t="s">
        <v>34</v>
      </c>
      <c r="B2667">
        <v>2021</v>
      </c>
      <c r="C2667" t="s">
        <v>8</v>
      </c>
      <c r="D2667" t="s">
        <v>9</v>
      </c>
      <c r="E2667">
        <v>1065709127396.8615</v>
      </c>
    </row>
    <row r="2668" spans="1:5" x14ac:dyDescent="0.35">
      <c r="A2668" t="s">
        <v>34</v>
      </c>
      <c r="B2668">
        <v>2021</v>
      </c>
      <c r="C2668" t="s">
        <v>10</v>
      </c>
      <c r="D2668" t="s">
        <v>11</v>
      </c>
      <c r="E2668">
        <v>3.7028856282775138</v>
      </c>
    </row>
    <row r="2669" spans="1:5" x14ac:dyDescent="0.35">
      <c r="A2669" t="s">
        <v>34</v>
      </c>
      <c r="B2669">
        <v>2021</v>
      </c>
      <c r="C2669" t="s">
        <v>12</v>
      </c>
      <c r="D2669" t="s">
        <v>13</v>
      </c>
      <c r="E2669">
        <v>12757.074644020369</v>
      </c>
    </row>
    <row r="2670" spans="1:5" x14ac:dyDescent="0.35">
      <c r="A2670" t="s">
        <v>34</v>
      </c>
      <c r="B2670">
        <v>2021</v>
      </c>
      <c r="C2670" t="s">
        <v>14</v>
      </c>
      <c r="D2670" t="s">
        <v>15</v>
      </c>
      <c r="E2670">
        <v>1.5600788298333439</v>
      </c>
    </row>
    <row r="2671" spans="1:5" x14ac:dyDescent="0.35">
      <c r="A2671" t="s">
        <v>34</v>
      </c>
      <c r="B2671">
        <v>2021</v>
      </c>
      <c r="C2671" t="s">
        <v>16</v>
      </c>
      <c r="D2671" t="s">
        <v>17</v>
      </c>
      <c r="E2671">
        <v>62.10447842</v>
      </c>
    </row>
    <row r="2672" spans="1:5" x14ac:dyDescent="0.35">
      <c r="A2672" t="s">
        <v>34</v>
      </c>
      <c r="B2672">
        <v>2021</v>
      </c>
      <c r="C2672" t="s">
        <v>18</v>
      </c>
      <c r="D2672" t="s">
        <v>19</v>
      </c>
      <c r="E2672">
        <v>67.451999999999998</v>
      </c>
    </row>
    <row r="2673" spans="1:5" x14ac:dyDescent="0.35">
      <c r="A2673" t="s">
        <v>34</v>
      </c>
      <c r="B2673">
        <v>2021</v>
      </c>
      <c r="C2673" t="s">
        <v>20</v>
      </c>
      <c r="D2673" t="s">
        <v>21</v>
      </c>
      <c r="E2673">
        <v>276758053</v>
      </c>
    </row>
    <row r="2674" spans="1:5" x14ac:dyDescent="0.35">
      <c r="A2674" t="s">
        <v>34</v>
      </c>
      <c r="B2674">
        <v>2021</v>
      </c>
      <c r="C2674" t="s">
        <v>22</v>
      </c>
      <c r="D2674" t="s">
        <v>23</v>
      </c>
      <c r="E2674">
        <v>40.204758274967141</v>
      </c>
    </row>
    <row r="2675" spans="1:5" x14ac:dyDescent="0.35">
      <c r="A2675" t="s">
        <v>34</v>
      </c>
      <c r="B2675">
        <v>2022</v>
      </c>
      <c r="C2675" t="s">
        <v>6</v>
      </c>
      <c r="D2675" t="s">
        <v>7</v>
      </c>
      <c r="E2675">
        <v>100</v>
      </c>
    </row>
    <row r="2676" spans="1:5" x14ac:dyDescent="0.35">
      <c r="A2676" t="s">
        <v>34</v>
      </c>
      <c r="B2676">
        <v>2022</v>
      </c>
      <c r="C2676" t="s">
        <v>8</v>
      </c>
      <c r="D2676" t="s">
        <v>9</v>
      </c>
      <c r="E2676">
        <v>1122268412650.2021</v>
      </c>
    </row>
    <row r="2677" spans="1:5" x14ac:dyDescent="0.35">
      <c r="A2677" t="s">
        <v>34</v>
      </c>
      <c r="B2677">
        <v>2022</v>
      </c>
      <c r="C2677" t="s">
        <v>10</v>
      </c>
      <c r="D2677" t="s">
        <v>11</v>
      </c>
      <c r="E2677">
        <v>5.3071972266479861</v>
      </c>
    </row>
    <row r="2678" spans="1:5" x14ac:dyDescent="0.35">
      <c r="A2678" t="s">
        <v>34</v>
      </c>
      <c r="B2678">
        <v>2022</v>
      </c>
      <c r="C2678" t="s">
        <v>12</v>
      </c>
      <c r="D2678" t="s">
        <v>13</v>
      </c>
      <c r="E2678">
        <v>13334.265394763685</v>
      </c>
    </row>
    <row r="2679" spans="1:5" x14ac:dyDescent="0.35">
      <c r="A2679" t="s">
        <v>34</v>
      </c>
      <c r="B2679">
        <v>2022</v>
      </c>
      <c r="C2679" t="s">
        <v>14</v>
      </c>
      <c r="D2679" t="s">
        <v>15</v>
      </c>
      <c r="E2679">
        <v>4.2094646371478417</v>
      </c>
    </row>
    <row r="2680" spans="1:5" x14ac:dyDescent="0.35">
      <c r="A2680" t="s">
        <v>34</v>
      </c>
      <c r="B2680">
        <v>2022</v>
      </c>
      <c r="C2680" t="s">
        <v>16</v>
      </c>
      <c r="D2680" t="s">
        <v>17</v>
      </c>
      <c r="E2680">
        <v>66.484612769999998</v>
      </c>
    </row>
    <row r="2681" spans="1:5" x14ac:dyDescent="0.35">
      <c r="A2681" t="s">
        <v>34</v>
      </c>
      <c r="B2681">
        <v>2022</v>
      </c>
      <c r="C2681" t="s">
        <v>18</v>
      </c>
      <c r="D2681" t="s">
        <v>19</v>
      </c>
      <c r="E2681">
        <v>70.924999999999997</v>
      </c>
    </row>
    <row r="2682" spans="1:5" x14ac:dyDescent="0.35">
      <c r="A2682" t="s">
        <v>34</v>
      </c>
      <c r="B2682">
        <v>2022</v>
      </c>
      <c r="C2682" t="s">
        <v>20</v>
      </c>
      <c r="D2682" t="s">
        <v>21</v>
      </c>
      <c r="E2682">
        <v>278830529</v>
      </c>
    </row>
    <row r="2683" spans="1:5" x14ac:dyDescent="0.35">
      <c r="A2683" t="s">
        <v>34</v>
      </c>
      <c r="B2683">
        <v>2022</v>
      </c>
      <c r="C2683" t="s">
        <v>22</v>
      </c>
      <c r="D2683" t="s">
        <v>23</v>
      </c>
      <c r="E2683">
        <v>45.464670195945317</v>
      </c>
    </row>
    <row r="2684" spans="1:5" x14ac:dyDescent="0.35">
      <c r="A2684" t="s">
        <v>34</v>
      </c>
      <c r="B2684">
        <v>2023</v>
      </c>
      <c r="C2684" t="s">
        <v>6</v>
      </c>
      <c r="D2684" t="s">
        <v>7</v>
      </c>
      <c r="E2684">
        <v>99.4</v>
      </c>
    </row>
    <row r="2685" spans="1:5" x14ac:dyDescent="0.35">
      <c r="A2685" t="s">
        <v>34</v>
      </c>
      <c r="B2685">
        <v>2023</v>
      </c>
      <c r="C2685" t="s">
        <v>8</v>
      </c>
      <c r="D2685" t="s">
        <v>9</v>
      </c>
      <c r="E2685">
        <v>1178929850175.1616</v>
      </c>
    </row>
    <row r="2686" spans="1:5" x14ac:dyDescent="0.35">
      <c r="A2686" t="s">
        <v>34</v>
      </c>
      <c r="B2686">
        <v>2023</v>
      </c>
      <c r="C2686" t="s">
        <v>10</v>
      </c>
      <c r="D2686" t="s">
        <v>11</v>
      </c>
      <c r="E2686">
        <v>5.0488311785551616</v>
      </c>
    </row>
    <row r="2687" spans="1:5" x14ac:dyDescent="0.35">
      <c r="A2687" t="s">
        <v>34</v>
      </c>
      <c r="B2687">
        <v>2023</v>
      </c>
      <c r="C2687" t="s">
        <v>12</v>
      </c>
      <c r="D2687" t="s">
        <v>13</v>
      </c>
      <c r="E2687">
        <v>13889.949501285811</v>
      </c>
    </row>
    <row r="2688" spans="1:5" x14ac:dyDescent="0.35">
      <c r="A2688" t="s">
        <v>34</v>
      </c>
      <c r="B2688">
        <v>2023</v>
      </c>
      <c r="C2688" t="s">
        <v>14</v>
      </c>
      <c r="D2688" t="s">
        <v>15</v>
      </c>
      <c r="E2688">
        <v>3.6693865485976112</v>
      </c>
    </row>
    <row r="2689" spans="1:5" x14ac:dyDescent="0.35">
      <c r="A2689" t="s">
        <v>34</v>
      </c>
      <c r="B2689">
        <v>2023</v>
      </c>
      <c r="C2689" t="s">
        <v>16</v>
      </c>
      <c r="D2689" t="s">
        <v>17</v>
      </c>
      <c r="E2689">
        <v>69.208365540000003</v>
      </c>
    </row>
    <row r="2690" spans="1:5" x14ac:dyDescent="0.35">
      <c r="A2690" t="s">
        <v>34</v>
      </c>
      <c r="B2690">
        <v>2023</v>
      </c>
      <c r="C2690" t="s">
        <v>18</v>
      </c>
      <c r="D2690" t="s">
        <v>19</v>
      </c>
      <c r="E2690">
        <v>71.146000000000001</v>
      </c>
    </row>
    <row r="2691" spans="1:5" x14ac:dyDescent="0.35">
      <c r="A2691" t="s">
        <v>34</v>
      </c>
      <c r="B2691">
        <v>2023</v>
      </c>
      <c r="C2691" t="s">
        <v>20</v>
      </c>
      <c r="D2691" t="s">
        <v>21</v>
      </c>
      <c r="E2691">
        <v>281190067</v>
      </c>
    </row>
    <row r="2692" spans="1:5" x14ac:dyDescent="0.35">
      <c r="A2692" t="s">
        <v>34</v>
      </c>
      <c r="B2692">
        <v>2023</v>
      </c>
      <c r="C2692" t="s">
        <v>22</v>
      </c>
      <c r="D2692" t="s">
        <v>23</v>
      </c>
      <c r="E2692">
        <v>41.460476544723299</v>
      </c>
    </row>
    <row r="2693" spans="1:5" x14ac:dyDescent="0.35">
      <c r="A2693" t="s">
        <v>34</v>
      </c>
      <c r="B2693">
        <v>2024</v>
      </c>
      <c r="C2693" t="s">
        <v>6</v>
      </c>
      <c r="D2693" t="s">
        <v>7</v>
      </c>
      <c r="E2693">
        <v>99.9</v>
      </c>
    </row>
    <row r="2694" spans="1:5" x14ac:dyDescent="0.35">
      <c r="A2694" t="s">
        <v>34</v>
      </c>
      <c r="B2694">
        <v>2024</v>
      </c>
      <c r="C2694" t="s">
        <v>8</v>
      </c>
      <c r="D2694" t="s">
        <v>9</v>
      </c>
      <c r="E2694">
        <v>1238260376381.5115</v>
      </c>
    </row>
    <row r="2695" spans="1:5" x14ac:dyDescent="0.35">
      <c r="A2695" t="s">
        <v>34</v>
      </c>
      <c r="B2695">
        <v>2024</v>
      </c>
      <c r="C2695" t="s">
        <v>10</v>
      </c>
      <c r="D2695" t="s">
        <v>11</v>
      </c>
      <c r="E2695">
        <v>5.0325747708851907</v>
      </c>
    </row>
    <row r="2696" spans="1:5" x14ac:dyDescent="0.35">
      <c r="A2696" t="s">
        <v>34</v>
      </c>
      <c r="B2696">
        <v>2024</v>
      </c>
      <c r="C2696" t="s">
        <v>12</v>
      </c>
      <c r="D2696" t="s">
        <v>13</v>
      </c>
      <c r="E2696">
        <v>14470.717980657781</v>
      </c>
    </row>
    <row r="2697" spans="1:5" x14ac:dyDescent="0.35">
      <c r="A2697" t="s">
        <v>34</v>
      </c>
      <c r="B2697">
        <v>2024</v>
      </c>
      <c r="C2697" t="s">
        <v>14</v>
      </c>
      <c r="D2697" t="s">
        <v>15</v>
      </c>
      <c r="E2697">
        <v>2.181512736151888</v>
      </c>
    </row>
    <row r="2698" spans="1:5" x14ac:dyDescent="0.35">
      <c r="A2698" t="s">
        <v>34</v>
      </c>
      <c r="B2698">
        <v>2024</v>
      </c>
      <c r="C2698" t="s">
        <v>16</v>
      </c>
      <c r="D2698" t="s">
        <v>17</v>
      </c>
      <c r="E2698">
        <v>72.780755439999993</v>
      </c>
    </row>
    <row r="2699" spans="1:5" x14ac:dyDescent="0.35">
      <c r="A2699" t="s">
        <v>34</v>
      </c>
      <c r="B2699">
        <v>2024</v>
      </c>
      <c r="C2699" t="s">
        <v>18</v>
      </c>
      <c r="D2699" t="s">
        <v>19</v>
      </c>
      <c r="E2699">
        <v>71.287999999999997</v>
      </c>
    </row>
    <row r="2700" spans="1:5" x14ac:dyDescent="0.35">
      <c r="A2700" t="s">
        <v>34</v>
      </c>
      <c r="B2700">
        <v>2024</v>
      </c>
      <c r="C2700" t="s">
        <v>20</v>
      </c>
      <c r="D2700" t="s">
        <v>21</v>
      </c>
      <c r="E2700">
        <v>283487931</v>
      </c>
    </row>
    <row r="2701" spans="1:5" x14ac:dyDescent="0.35">
      <c r="A2701" t="s">
        <v>34</v>
      </c>
      <c r="B2701">
        <v>2024</v>
      </c>
      <c r="C2701" t="s">
        <v>22</v>
      </c>
      <c r="D2701" t="s">
        <v>23</v>
      </c>
      <c r="E2701">
        <v>42.809937870822004</v>
      </c>
    </row>
    <row r="2702" spans="1:5" x14ac:dyDescent="0.35">
      <c r="A2702" t="s">
        <v>35</v>
      </c>
      <c r="B2702">
        <v>2000</v>
      </c>
      <c r="C2702" t="s">
        <v>6</v>
      </c>
      <c r="D2702" t="s">
        <v>7</v>
      </c>
      <c r="E2702">
        <v>60.3</v>
      </c>
    </row>
    <row r="2703" spans="1:5" x14ac:dyDescent="0.35">
      <c r="A2703" t="s">
        <v>35</v>
      </c>
      <c r="B2703">
        <v>2000</v>
      </c>
      <c r="C2703" t="s">
        <v>8</v>
      </c>
      <c r="D2703" t="s">
        <v>9</v>
      </c>
      <c r="E2703">
        <v>800534479629.68042</v>
      </c>
    </row>
    <row r="2704" spans="1:5" x14ac:dyDescent="0.35">
      <c r="A2704" t="s">
        <v>35</v>
      </c>
      <c r="B2704">
        <v>2000</v>
      </c>
      <c r="C2704" t="s">
        <v>10</v>
      </c>
      <c r="D2704" t="s">
        <v>11</v>
      </c>
      <c r="E2704">
        <v>3.8409911568655417</v>
      </c>
    </row>
    <row r="2705" spans="1:5" x14ac:dyDescent="0.35">
      <c r="A2705" t="s">
        <v>35</v>
      </c>
      <c r="B2705">
        <v>2000</v>
      </c>
      <c r="C2705" t="s">
        <v>12</v>
      </c>
      <c r="D2705" t="s">
        <v>13</v>
      </c>
      <c r="E2705">
        <v>3010.421561483975</v>
      </c>
    </row>
    <row r="2706" spans="1:5" x14ac:dyDescent="0.35">
      <c r="A2706" t="s">
        <v>35</v>
      </c>
      <c r="B2706">
        <v>2000</v>
      </c>
      <c r="C2706" t="s">
        <v>14</v>
      </c>
      <c r="D2706" t="s">
        <v>15</v>
      </c>
      <c r="E2706">
        <v>4.009435910451904</v>
      </c>
    </row>
    <row r="2707" spans="1:5" x14ac:dyDescent="0.35">
      <c r="A2707" t="s">
        <v>35</v>
      </c>
      <c r="B2707">
        <v>2000</v>
      </c>
      <c r="C2707" t="s">
        <v>16</v>
      </c>
      <c r="D2707" t="s">
        <v>17</v>
      </c>
      <c r="E2707">
        <v>0.52753244993094595</v>
      </c>
    </row>
    <row r="2708" spans="1:5" x14ac:dyDescent="0.35">
      <c r="A2708" t="s">
        <v>35</v>
      </c>
      <c r="B2708">
        <v>2000</v>
      </c>
      <c r="C2708" t="s">
        <v>18</v>
      </c>
      <c r="D2708" t="s">
        <v>19</v>
      </c>
      <c r="E2708">
        <v>62.749000000000002</v>
      </c>
    </row>
    <row r="2709" spans="1:5" x14ac:dyDescent="0.35">
      <c r="A2709" t="s">
        <v>35</v>
      </c>
      <c r="B2709">
        <v>2000</v>
      </c>
      <c r="C2709" t="s">
        <v>20</v>
      </c>
      <c r="D2709" t="s">
        <v>21</v>
      </c>
      <c r="E2709">
        <v>1057922733</v>
      </c>
    </row>
    <row r="2710" spans="1:5" x14ac:dyDescent="0.35">
      <c r="A2710" t="s">
        <v>35</v>
      </c>
      <c r="B2710">
        <v>2000</v>
      </c>
      <c r="C2710" t="s">
        <v>22</v>
      </c>
      <c r="D2710" t="s">
        <v>23</v>
      </c>
      <c r="E2710">
        <v>26.900922910447356</v>
      </c>
    </row>
    <row r="2711" spans="1:5" x14ac:dyDescent="0.35">
      <c r="A2711" t="s">
        <v>35</v>
      </c>
      <c r="B2711">
        <v>2001</v>
      </c>
      <c r="C2711" t="s">
        <v>6</v>
      </c>
      <c r="D2711" t="s">
        <v>7</v>
      </c>
      <c r="E2711">
        <v>62</v>
      </c>
    </row>
    <row r="2712" spans="1:5" x14ac:dyDescent="0.35">
      <c r="A2712" t="s">
        <v>35</v>
      </c>
      <c r="B2712">
        <v>2001</v>
      </c>
      <c r="C2712" t="s">
        <v>8</v>
      </c>
      <c r="D2712" t="s">
        <v>9</v>
      </c>
      <c r="E2712">
        <v>839151992858.48828</v>
      </c>
    </row>
    <row r="2713" spans="1:5" x14ac:dyDescent="0.35">
      <c r="A2713" t="s">
        <v>35</v>
      </c>
      <c r="B2713">
        <v>2001</v>
      </c>
      <c r="C2713" t="s">
        <v>10</v>
      </c>
      <c r="D2713" t="s">
        <v>11</v>
      </c>
      <c r="E2713">
        <v>4.8239662639730341</v>
      </c>
    </row>
    <row r="2714" spans="1:5" x14ac:dyDescent="0.35">
      <c r="A2714" t="s">
        <v>35</v>
      </c>
      <c r="B2714">
        <v>2001</v>
      </c>
      <c r="C2714" t="s">
        <v>12</v>
      </c>
      <c r="D2714" t="s">
        <v>13</v>
      </c>
      <c r="E2714">
        <v>3097.1622402234216</v>
      </c>
    </row>
    <row r="2715" spans="1:5" x14ac:dyDescent="0.35">
      <c r="A2715" t="s">
        <v>35</v>
      </c>
      <c r="B2715">
        <v>2001</v>
      </c>
      <c r="C2715" t="s">
        <v>14</v>
      </c>
      <c r="D2715" t="s">
        <v>15</v>
      </c>
      <c r="E2715">
        <v>3.7792931223563739</v>
      </c>
    </row>
    <row r="2716" spans="1:5" x14ac:dyDescent="0.35">
      <c r="A2716" t="s">
        <v>35</v>
      </c>
      <c r="B2716">
        <v>2001</v>
      </c>
      <c r="C2716" t="s">
        <v>16</v>
      </c>
      <c r="D2716" t="s">
        <v>17</v>
      </c>
      <c r="E2716">
        <v>0.66014637700992795</v>
      </c>
    </row>
    <row r="2717" spans="1:5" x14ac:dyDescent="0.35">
      <c r="A2717" t="s">
        <v>35</v>
      </c>
      <c r="B2717">
        <v>2001</v>
      </c>
      <c r="C2717" t="s">
        <v>18</v>
      </c>
      <c r="D2717" t="s">
        <v>19</v>
      </c>
      <c r="E2717">
        <v>63.158000000000001</v>
      </c>
    </row>
    <row r="2718" spans="1:5" x14ac:dyDescent="0.35">
      <c r="A2718" t="s">
        <v>35</v>
      </c>
      <c r="B2718">
        <v>2001</v>
      </c>
      <c r="C2718" t="s">
        <v>20</v>
      </c>
      <c r="D2718" t="s">
        <v>21</v>
      </c>
      <c r="E2718">
        <v>1077898575</v>
      </c>
    </row>
    <row r="2719" spans="1:5" x14ac:dyDescent="0.35">
      <c r="A2719" t="s">
        <v>35</v>
      </c>
      <c r="B2719">
        <v>2001</v>
      </c>
      <c r="C2719" t="s">
        <v>22</v>
      </c>
      <c r="D2719" t="s">
        <v>23</v>
      </c>
      <c r="E2719">
        <v>25.993254753436517</v>
      </c>
    </row>
    <row r="2720" spans="1:5" x14ac:dyDescent="0.35">
      <c r="A2720" t="s">
        <v>35</v>
      </c>
      <c r="B2720">
        <v>2002</v>
      </c>
      <c r="C2720" t="s">
        <v>6</v>
      </c>
      <c r="D2720" t="s">
        <v>7</v>
      </c>
      <c r="E2720">
        <v>62.3</v>
      </c>
    </row>
    <row r="2721" spans="1:5" x14ac:dyDescent="0.35">
      <c r="A2721" t="s">
        <v>35</v>
      </c>
      <c r="B2721">
        <v>2002</v>
      </c>
      <c r="C2721" t="s">
        <v>8</v>
      </c>
      <c r="D2721" t="s">
        <v>9</v>
      </c>
      <c r="E2721">
        <v>871073127574.1864</v>
      </c>
    </row>
    <row r="2722" spans="1:5" x14ac:dyDescent="0.35">
      <c r="A2722" t="s">
        <v>35</v>
      </c>
      <c r="B2722">
        <v>2002</v>
      </c>
      <c r="C2722" t="s">
        <v>10</v>
      </c>
      <c r="D2722" t="s">
        <v>11</v>
      </c>
      <c r="E2722">
        <v>3.8039753212003831</v>
      </c>
    </row>
    <row r="2723" spans="1:5" x14ac:dyDescent="0.35">
      <c r="A2723" t="s">
        <v>35</v>
      </c>
      <c r="B2723">
        <v>2002</v>
      </c>
      <c r="C2723" t="s">
        <v>12</v>
      </c>
      <c r="D2723" t="s">
        <v>13</v>
      </c>
      <c r="E2723">
        <v>3157.2690377059253</v>
      </c>
    </row>
    <row r="2724" spans="1:5" x14ac:dyDescent="0.35">
      <c r="A2724" t="s">
        <v>35</v>
      </c>
      <c r="B2724">
        <v>2002</v>
      </c>
      <c r="C2724" t="s">
        <v>14</v>
      </c>
      <c r="D2724" t="s">
        <v>15</v>
      </c>
      <c r="E2724">
        <v>4.2971520392956188</v>
      </c>
    </row>
    <row r="2725" spans="1:5" x14ac:dyDescent="0.35">
      <c r="A2725" t="s">
        <v>35</v>
      </c>
      <c r="B2725">
        <v>2002</v>
      </c>
      <c r="C2725" t="s">
        <v>16</v>
      </c>
      <c r="D2725" t="s">
        <v>17</v>
      </c>
      <c r="E2725">
        <v>1.5378755817508301</v>
      </c>
    </row>
    <row r="2726" spans="1:5" x14ac:dyDescent="0.35">
      <c r="A2726" t="s">
        <v>35</v>
      </c>
      <c r="B2726">
        <v>2002</v>
      </c>
      <c r="C2726" t="s">
        <v>18</v>
      </c>
      <c r="D2726" t="s">
        <v>19</v>
      </c>
      <c r="E2726">
        <v>63.649000000000001</v>
      </c>
    </row>
    <row r="2727" spans="1:5" x14ac:dyDescent="0.35">
      <c r="A2727" t="s">
        <v>35</v>
      </c>
      <c r="B2727">
        <v>2002</v>
      </c>
      <c r="C2727" t="s">
        <v>20</v>
      </c>
      <c r="D2727" t="s">
        <v>21</v>
      </c>
      <c r="E2727">
        <v>1097600380</v>
      </c>
    </row>
    <row r="2728" spans="1:5" x14ac:dyDescent="0.35">
      <c r="A2728" t="s">
        <v>35</v>
      </c>
      <c r="B2728">
        <v>2002</v>
      </c>
      <c r="C2728" t="s">
        <v>22</v>
      </c>
      <c r="D2728" t="s">
        <v>23</v>
      </c>
      <c r="E2728">
        <v>29.508662935061398</v>
      </c>
    </row>
    <row r="2729" spans="1:5" x14ac:dyDescent="0.35">
      <c r="A2729" t="s">
        <v>35</v>
      </c>
      <c r="B2729">
        <v>2003</v>
      </c>
      <c r="C2729" t="s">
        <v>6</v>
      </c>
      <c r="D2729" t="s">
        <v>7</v>
      </c>
      <c r="E2729">
        <v>65.400000000000006</v>
      </c>
    </row>
    <row r="2730" spans="1:5" x14ac:dyDescent="0.35">
      <c r="A2730" t="s">
        <v>35</v>
      </c>
      <c r="B2730">
        <v>2003</v>
      </c>
      <c r="C2730" t="s">
        <v>8</v>
      </c>
      <c r="D2730" t="s">
        <v>9</v>
      </c>
      <c r="E2730">
        <v>939542798331.65466</v>
      </c>
    </row>
    <row r="2731" spans="1:5" x14ac:dyDescent="0.35">
      <c r="A2731" t="s">
        <v>35</v>
      </c>
      <c r="B2731">
        <v>2003</v>
      </c>
      <c r="C2731" t="s">
        <v>10</v>
      </c>
      <c r="D2731" t="s">
        <v>11</v>
      </c>
      <c r="E2731">
        <v>7.8603814754504526</v>
      </c>
    </row>
    <row r="2732" spans="1:5" x14ac:dyDescent="0.35">
      <c r="A2732" t="s">
        <v>35</v>
      </c>
      <c r="B2732">
        <v>2003</v>
      </c>
      <c r="C2732" t="s">
        <v>12</v>
      </c>
      <c r="D2732" t="s">
        <v>13</v>
      </c>
      <c r="E2732">
        <v>3346.888290291497</v>
      </c>
    </row>
    <row r="2733" spans="1:5" x14ac:dyDescent="0.35">
      <c r="A2733" t="s">
        <v>35</v>
      </c>
      <c r="B2733">
        <v>2003</v>
      </c>
      <c r="C2733" t="s">
        <v>14</v>
      </c>
      <c r="D2733" t="s">
        <v>15</v>
      </c>
      <c r="E2733">
        <v>3.805858995288526</v>
      </c>
    </row>
    <row r="2734" spans="1:5" x14ac:dyDescent="0.35">
      <c r="A2734" t="s">
        <v>35</v>
      </c>
      <c r="B2734">
        <v>2003</v>
      </c>
      <c r="C2734" t="s">
        <v>16</v>
      </c>
      <c r="D2734" t="s">
        <v>17</v>
      </c>
      <c r="E2734">
        <v>1.6864899706362499</v>
      </c>
    </row>
    <row r="2735" spans="1:5" x14ac:dyDescent="0.35">
      <c r="A2735" t="s">
        <v>35</v>
      </c>
      <c r="B2735">
        <v>2003</v>
      </c>
      <c r="C2735" t="s">
        <v>18</v>
      </c>
      <c r="D2735" t="s">
        <v>19</v>
      </c>
      <c r="E2735">
        <v>64.085999999999999</v>
      </c>
    </row>
    <row r="2736" spans="1:5" x14ac:dyDescent="0.35">
      <c r="A2736" t="s">
        <v>35</v>
      </c>
      <c r="B2736">
        <v>2003</v>
      </c>
      <c r="C2736" t="s">
        <v>20</v>
      </c>
      <c r="D2736" t="s">
        <v>21</v>
      </c>
      <c r="E2736">
        <v>1116803006</v>
      </c>
    </row>
    <row r="2737" spans="1:5" x14ac:dyDescent="0.35">
      <c r="A2737" t="s">
        <v>35</v>
      </c>
      <c r="B2737">
        <v>2003</v>
      </c>
      <c r="C2737" t="s">
        <v>22</v>
      </c>
      <c r="D2737" t="s">
        <v>23</v>
      </c>
      <c r="E2737">
        <v>30.592436132907984</v>
      </c>
    </row>
    <row r="2738" spans="1:5" x14ac:dyDescent="0.35">
      <c r="A2738" t="s">
        <v>35</v>
      </c>
      <c r="B2738">
        <v>2004</v>
      </c>
      <c r="C2738" t="s">
        <v>6</v>
      </c>
      <c r="D2738" t="s">
        <v>7</v>
      </c>
      <c r="E2738">
        <v>64.400000000000006</v>
      </c>
    </row>
    <row r="2739" spans="1:5" x14ac:dyDescent="0.35">
      <c r="A2739" t="s">
        <v>35</v>
      </c>
      <c r="B2739">
        <v>2004</v>
      </c>
      <c r="C2739" t="s">
        <v>8</v>
      </c>
      <c r="D2739" t="s">
        <v>9</v>
      </c>
      <c r="E2739">
        <v>1013982178696.2278</v>
      </c>
    </row>
    <row r="2740" spans="1:5" x14ac:dyDescent="0.35">
      <c r="A2740" t="s">
        <v>35</v>
      </c>
      <c r="B2740">
        <v>2004</v>
      </c>
      <c r="C2740" t="s">
        <v>10</v>
      </c>
      <c r="D2740" t="s">
        <v>11</v>
      </c>
      <c r="E2740">
        <v>7.9229366130797843</v>
      </c>
    </row>
    <row r="2741" spans="1:5" x14ac:dyDescent="0.35">
      <c r="A2741" t="s">
        <v>35</v>
      </c>
      <c r="B2741">
        <v>2004</v>
      </c>
      <c r="C2741" t="s">
        <v>12</v>
      </c>
      <c r="D2741" t="s">
        <v>13</v>
      </c>
      <c r="E2741">
        <v>3551.0473121377263</v>
      </c>
    </row>
    <row r="2742" spans="1:5" x14ac:dyDescent="0.35">
      <c r="A2742" t="s">
        <v>35</v>
      </c>
      <c r="B2742">
        <v>2004</v>
      </c>
      <c r="C2742" t="s">
        <v>14</v>
      </c>
      <c r="D2742" t="s">
        <v>15</v>
      </c>
      <c r="E2742">
        <v>3.7672517347751722</v>
      </c>
    </row>
    <row r="2743" spans="1:5" x14ac:dyDescent="0.35">
      <c r="A2743" t="s">
        <v>35</v>
      </c>
      <c r="B2743">
        <v>2004</v>
      </c>
      <c r="C2743" t="s">
        <v>16</v>
      </c>
      <c r="D2743" t="s">
        <v>17</v>
      </c>
      <c r="E2743">
        <v>1.9761364919055899</v>
      </c>
    </row>
    <row r="2744" spans="1:5" x14ac:dyDescent="0.35">
      <c r="A2744" t="s">
        <v>35</v>
      </c>
      <c r="B2744">
        <v>2004</v>
      </c>
      <c r="C2744" t="s">
        <v>18</v>
      </c>
      <c r="D2744" t="s">
        <v>19</v>
      </c>
      <c r="E2744">
        <v>64.483999999999995</v>
      </c>
    </row>
    <row r="2745" spans="1:5" x14ac:dyDescent="0.35">
      <c r="A2745" t="s">
        <v>35</v>
      </c>
      <c r="B2745">
        <v>2004</v>
      </c>
      <c r="C2745" t="s">
        <v>20</v>
      </c>
      <c r="D2745" t="s">
        <v>21</v>
      </c>
      <c r="E2745">
        <v>1135991513</v>
      </c>
    </row>
    <row r="2746" spans="1:5" x14ac:dyDescent="0.35">
      <c r="A2746" t="s">
        <v>35</v>
      </c>
      <c r="B2746">
        <v>2004</v>
      </c>
      <c r="C2746" t="s">
        <v>22</v>
      </c>
      <c r="D2746" t="s">
        <v>23</v>
      </c>
      <c r="E2746">
        <v>37.503814059446981</v>
      </c>
    </row>
    <row r="2747" spans="1:5" x14ac:dyDescent="0.35">
      <c r="A2747" t="s">
        <v>35</v>
      </c>
      <c r="B2747">
        <v>2005</v>
      </c>
      <c r="C2747" t="s">
        <v>6</v>
      </c>
      <c r="D2747" t="s">
        <v>7</v>
      </c>
      <c r="E2747">
        <v>68.8</v>
      </c>
    </row>
    <row r="2748" spans="1:5" x14ac:dyDescent="0.35">
      <c r="A2748" t="s">
        <v>35</v>
      </c>
      <c r="B2748">
        <v>2005</v>
      </c>
      <c r="C2748" t="s">
        <v>8</v>
      </c>
      <c r="D2748" t="s">
        <v>9</v>
      </c>
      <c r="E2748">
        <v>1094324353137.751</v>
      </c>
    </row>
    <row r="2749" spans="1:5" x14ac:dyDescent="0.35">
      <c r="A2749" t="s">
        <v>35</v>
      </c>
      <c r="B2749">
        <v>2005</v>
      </c>
      <c r="C2749" t="s">
        <v>10</v>
      </c>
      <c r="D2749" t="s">
        <v>11</v>
      </c>
      <c r="E2749">
        <v>7.9234306213178911</v>
      </c>
    </row>
    <row r="2750" spans="1:5" x14ac:dyDescent="0.35">
      <c r="A2750" t="s">
        <v>35</v>
      </c>
      <c r="B2750">
        <v>2005</v>
      </c>
      <c r="C2750" t="s">
        <v>12</v>
      </c>
      <c r="D2750" t="s">
        <v>13</v>
      </c>
      <c r="E2750">
        <v>3770.3965317382931</v>
      </c>
    </row>
    <row r="2751" spans="1:5" x14ac:dyDescent="0.35">
      <c r="A2751" t="s">
        <v>35</v>
      </c>
      <c r="B2751">
        <v>2005</v>
      </c>
      <c r="C2751" t="s">
        <v>14</v>
      </c>
      <c r="D2751" t="s">
        <v>15</v>
      </c>
      <c r="E2751">
        <v>4.2463436203192364</v>
      </c>
    </row>
    <row r="2752" spans="1:5" x14ac:dyDescent="0.35">
      <c r="A2752" t="s">
        <v>35</v>
      </c>
      <c r="B2752">
        <v>2005</v>
      </c>
      <c r="C2752" t="s">
        <v>16</v>
      </c>
      <c r="D2752" t="s">
        <v>17</v>
      </c>
      <c r="E2752">
        <v>2.3880999090000001</v>
      </c>
    </row>
    <row r="2753" spans="1:5" x14ac:dyDescent="0.35">
      <c r="A2753" t="s">
        <v>35</v>
      </c>
      <c r="B2753">
        <v>2005</v>
      </c>
      <c r="C2753" t="s">
        <v>18</v>
      </c>
      <c r="D2753" t="s">
        <v>19</v>
      </c>
      <c r="E2753">
        <v>64.938999999999993</v>
      </c>
    </row>
    <row r="2754" spans="1:5" x14ac:dyDescent="0.35">
      <c r="A2754" t="s">
        <v>35</v>
      </c>
      <c r="B2754">
        <v>2005</v>
      </c>
      <c r="C2754" t="s">
        <v>20</v>
      </c>
      <c r="D2754" t="s">
        <v>21</v>
      </c>
      <c r="E2754">
        <v>1154676322</v>
      </c>
    </row>
    <row r="2755" spans="1:5" x14ac:dyDescent="0.35">
      <c r="A2755" t="s">
        <v>35</v>
      </c>
      <c r="B2755">
        <v>2005</v>
      </c>
      <c r="C2755" t="s">
        <v>22</v>
      </c>
      <c r="D2755" t="s">
        <v>23</v>
      </c>
      <c r="E2755">
        <v>42.001669614869108</v>
      </c>
    </row>
    <row r="2756" spans="1:5" x14ac:dyDescent="0.35">
      <c r="A2756" t="s">
        <v>35</v>
      </c>
      <c r="B2756">
        <v>2006</v>
      </c>
      <c r="C2756" t="s">
        <v>6</v>
      </c>
      <c r="D2756" t="s">
        <v>7</v>
      </c>
      <c r="E2756">
        <v>67.900000000000006</v>
      </c>
    </row>
    <row r="2757" spans="1:5" x14ac:dyDescent="0.35">
      <c r="A2757" t="s">
        <v>35</v>
      </c>
      <c r="B2757">
        <v>2006</v>
      </c>
      <c r="C2757" t="s">
        <v>8</v>
      </c>
      <c r="D2757" t="s">
        <v>9</v>
      </c>
      <c r="E2757">
        <v>1182534912725.9507</v>
      </c>
    </row>
    <row r="2758" spans="1:5" x14ac:dyDescent="0.35">
      <c r="A2758" t="s">
        <v>35</v>
      </c>
      <c r="B2758">
        <v>2006</v>
      </c>
      <c r="C2758" t="s">
        <v>10</v>
      </c>
      <c r="D2758" t="s">
        <v>11</v>
      </c>
      <c r="E2758">
        <v>8.0607325730505721</v>
      </c>
    </row>
    <row r="2759" spans="1:5" x14ac:dyDescent="0.35">
      <c r="A2759" t="s">
        <v>35</v>
      </c>
      <c r="B2759">
        <v>2006</v>
      </c>
      <c r="C2759" t="s">
        <v>12</v>
      </c>
      <c r="D2759" t="s">
        <v>13</v>
      </c>
      <c r="E2759">
        <v>4011.0864758580465</v>
      </c>
    </row>
    <row r="2760" spans="1:5" x14ac:dyDescent="0.35">
      <c r="A2760" t="s">
        <v>35</v>
      </c>
      <c r="B2760">
        <v>2006</v>
      </c>
      <c r="C2760" t="s">
        <v>14</v>
      </c>
      <c r="D2760" t="s">
        <v>15</v>
      </c>
      <c r="E2760">
        <v>5.7965233756163386</v>
      </c>
    </row>
    <row r="2761" spans="1:5" x14ac:dyDescent="0.35">
      <c r="A2761" t="s">
        <v>35</v>
      </c>
      <c r="B2761">
        <v>2006</v>
      </c>
      <c r="C2761" t="s">
        <v>16</v>
      </c>
      <c r="D2761" t="s">
        <v>17</v>
      </c>
      <c r="E2761">
        <v>2.80549986534254</v>
      </c>
    </row>
    <row r="2762" spans="1:5" x14ac:dyDescent="0.35">
      <c r="A2762" t="s">
        <v>35</v>
      </c>
      <c r="B2762">
        <v>2006</v>
      </c>
      <c r="C2762" t="s">
        <v>18</v>
      </c>
      <c r="D2762" t="s">
        <v>19</v>
      </c>
      <c r="E2762">
        <v>65.373000000000005</v>
      </c>
    </row>
    <row r="2763" spans="1:5" x14ac:dyDescent="0.35">
      <c r="A2763" t="s">
        <v>35</v>
      </c>
      <c r="B2763">
        <v>2006</v>
      </c>
      <c r="C2763" t="s">
        <v>20</v>
      </c>
      <c r="D2763" t="s">
        <v>21</v>
      </c>
      <c r="E2763">
        <v>1172878890</v>
      </c>
    </row>
    <row r="2764" spans="1:5" x14ac:dyDescent="0.35">
      <c r="A2764" t="s">
        <v>35</v>
      </c>
      <c r="B2764">
        <v>2006</v>
      </c>
      <c r="C2764" t="s">
        <v>22</v>
      </c>
      <c r="D2764" t="s">
        <v>23</v>
      </c>
      <c r="E2764">
        <v>45.724480499265226</v>
      </c>
    </row>
    <row r="2765" spans="1:5" x14ac:dyDescent="0.35">
      <c r="A2765" t="s">
        <v>35</v>
      </c>
      <c r="B2765">
        <v>2007</v>
      </c>
      <c r="C2765" t="s">
        <v>6</v>
      </c>
      <c r="D2765" t="s">
        <v>7</v>
      </c>
      <c r="E2765">
        <v>72.3</v>
      </c>
    </row>
    <row r="2766" spans="1:5" x14ac:dyDescent="0.35">
      <c r="A2766" t="s">
        <v>35</v>
      </c>
      <c r="B2766">
        <v>2007</v>
      </c>
      <c r="C2766" t="s">
        <v>8</v>
      </c>
      <c r="D2766" t="s">
        <v>9</v>
      </c>
      <c r="E2766">
        <v>1273126725470.218</v>
      </c>
    </row>
    <row r="2767" spans="1:5" x14ac:dyDescent="0.35">
      <c r="A2767" t="s">
        <v>35</v>
      </c>
      <c r="B2767">
        <v>2007</v>
      </c>
      <c r="C2767" t="s">
        <v>10</v>
      </c>
      <c r="D2767" t="s">
        <v>11</v>
      </c>
      <c r="E2767">
        <v>7.6608150651076556</v>
      </c>
    </row>
    <row r="2768" spans="1:5" x14ac:dyDescent="0.35">
      <c r="A2768" t="s">
        <v>35</v>
      </c>
      <c r="B2768">
        <v>2007</v>
      </c>
      <c r="C2768" t="s">
        <v>12</v>
      </c>
      <c r="D2768" t="s">
        <v>13</v>
      </c>
      <c r="E2768">
        <v>4253.821390467393</v>
      </c>
    </row>
    <row r="2769" spans="1:5" x14ac:dyDescent="0.35">
      <c r="A2769" t="s">
        <v>35</v>
      </c>
      <c r="B2769">
        <v>2007</v>
      </c>
      <c r="C2769" t="s">
        <v>14</v>
      </c>
      <c r="D2769" t="s">
        <v>15</v>
      </c>
      <c r="E2769">
        <v>6.3728813559323108</v>
      </c>
    </row>
    <row r="2770" spans="1:5" x14ac:dyDescent="0.35">
      <c r="A2770" t="s">
        <v>35</v>
      </c>
      <c r="B2770">
        <v>2007</v>
      </c>
      <c r="C2770" t="s">
        <v>16</v>
      </c>
      <c r="D2770" t="s">
        <v>17</v>
      </c>
      <c r="E2770">
        <v>3.95</v>
      </c>
    </row>
    <row r="2771" spans="1:5" x14ac:dyDescent="0.35">
      <c r="A2771" t="s">
        <v>35</v>
      </c>
      <c r="B2771">
        <v>2007</v>
      </c>
      <c r="C2771" t="s">
        <v>18</v>
      </c>
      <c r="D2771" t="s">
        <v>19</v>
      </c>
      <c r="E2771">
        <v>65.802999999999997</v>
      </c>
    </row>
    <row r="2772" spans="1:5" x14ac:dyDescent="0.35">
      <c r="A2772" t="s">
        <v>35</v>
      </c>
      <c r="B2772">
        <v>2007</v>
      </c>
      <c r="C2772" t="s">
        <v>20</v>
      </c>
      <c r="D2772" t="s">
        <v>21</v>
      </c>
      <c r="E2772">
        <v>1190676021</v>
      </c>
    </row>
    <row r="2773" spans="1:5" x14ac:dyDescent="0.35">
      <c r="A2773" t="s">
        <v>35</v>
      </c>
      <c r="B2773">
        <v>2007</v>
      </c>
      <c r="C2773" t="s">
        <v>22</v>
      </c>
      <c r="D2773" t="s">
        <v>23</v>
      </c>
      <c r="E2773">
        <v>45.686268679347975</v>
      </c>
    </row>
    <row r="2774" spans="1:5" x14ac:dyDescent="0.35">
      <c r="A2774" t="s">
        <v>35</v>
      </c>
      <c r="B2774">
        <v>2008</v>
      </c>
      <c r="C2774" t="s">
        <v>6</v>
      </c>
      <c r="D2774" t="s">
        <v>7</v>
      </c>
      <c r="E2774">
        <v>74.099999999999994</v>
      </c>
    </row>
    <row r="2775" spans="1:5" x14ac:dyDescent="0.35">
      <c r="A2775" t="s">
        <v>35</v>
      </c>
      <c r="B2775">
        <v>2008</v>
      </c>
      <c r="C2775" t="s">
        <v>8</v>
      </c>
      <c r="D2775" t="s">
        <v>9</v>
      </c>
      <c r="E2775">
        <v>1312424303400.2935</v>
      </c>
    </row>
    <row r="2776" spans="1:5" x14ac:dyDescent="0.35">
      <c r="A2776" t="s">
        <v>35</v>
      </c>
      <c r="B2776">
        <v>2008</v>
      </c>
      <c r="C2776" t="s">
        <v>10</v>
      </c>
      <c r="D2776" t="s">
        <v>11</v>
      </c>
      <c r="E2776">
        <v>3.0866980595008187</v>
      </c>
    </row>
    <row r="2777" spans="1:5" x14ac:dyDescent="0.35">
      <c r="A2777" t="s">
        <v>35</v>
      </c>
      <c r="B2777">
        <v>2008</v>
      </c>
      <c r="C2777" t="s">
        <v>12</v>
      </c>
      <c r="D2777" t="s">
        <v>13</v>
      </c>
      <c r="E2777">
        <v>4322.4837898354626</v>
      </c>
    </row>
    <row r="2778" spans="1:5" x14ac:dyDescent="0.35">
      <c r="A2778" t="s">
        <v>35</v>
      </c>
      <c r="B2778">
        <v>2008</v>
      </c>
      <c r="C2778" t="s">
        <v>14</v>
      </c>
      <c r="D2778" t="s">
        <v>15</v>
      </c>
      <c r="E2778">
        <v>8.3492670490757472</v>
      </c>
    </row>
    <row r="2779" spans="1:5" x14ac:dyDescent="0.35">
      <c r="A2779" t="s">
        <v>35</v>
      </c>
      <c r="B2779">
        <v>2008</v>
      </c>
      <c r="C2779" t="s">
        <v>16</v>
      </c>
      <c r="D2779" t="s">
        <v>17</v>
      </c>
      <c r="E2779">
        <v>4.38</v>
      </c>
    </row>
    <row r="2780" spans="1:5" x14ac:dyDescent="0.35">
      <c r="A2780" t="s">
        <v>35</v>
      </c>
      <c r="B2780">
        <v>2008</v>
      </c>
      <c r="C2780" t="s">
        <v>18</v>
      </c>
      <c r="D2780" t="s">
        <v>19</v>
      </c>
      <c r="E2780">
        <v>66.247</v>
      </c>
    </row>
    <row r="2781" spans="1:5" x14ac:dyDescent="0.35">
      <c r="A2781" t="s">
        <v>35</v>
      </c>
      <c r="B2781">
        <v>2008</v>
      </c>
      <c r="C2781" t="s">
        <v>20</v>
      </c>
      <c r="D2781" t="s">
        <v>21</v>
      </c>
      <c r="E2781">
        <v>1207930964</v>
      </c>
    </row>
    <row r="2782" spans="1:5" x14ac:dyDescent="0.35">
      <c r="A2782" t="s">
        <v>35</v>
      </c>
      <c r="B2782">
        <v>2008</v>
      </c>
      <c r="C2782" t="s">
        <v>22</v>
      </c>
      <c r="D2782" t="s">
        <v>23</v>
      </c>
      <c r="E2782">
        <v>53.368220439222625</v>
      </c>
    </row>
    <row r="2783" spans="1:5" x14ac:dyDescent="0.35">
      <c r="A2783" t="s">
        <v>35</v>
      </c>
      <c r="B2783">
        <v>2009</v>
      </c>
      <c r="C2783" t="s">
        <v>6</v>
      </c>
      <c r="D2783" t="s">
        <v>7</v>
      </c>
      <c r="E2783">
        <v>75</v>
      </c>
    </row>
    <row r="2784" spans="1:5" x14ac:dyDescent="0.35">
      <c r="A2784" t="s">
        <v>35</v>
      </c>
      <c r="B2784">
        <v>2009</v>
      </c>
      <c r="C2784" t="s">
        <v>8</v>
      </c>
      <c r="D2784" t="s">
        <v>9</v>
      </c>
      <c r="E2784">
        <v>1415605643151.3428</v>
      </c>
    </row>
    <row r="2785" spans="1:5" x14ac:dyDescent="0.35">
      <c r="A2785" t="s">
        <v>35</v>
      </c>
      <c r="B2785">
        <v>2009</v>
      </c>
      <c r="C2785" t="s">
        <v>10</v>
      </c>
      <c r="D2785" t="s">
        <v>11</v>
      </c>
      <c r="E2785">
        <v>7.8618888330338024</v>
      </c>
    </row>
    <row r="2786" spans="1:5" x14ac:dyDescent="0.35">
      <c r="A2786" t="s">
        <v>35</v>
      </c>
      <c r="B2786">
        <v>2009</v>
      </c>
      <c r="C2786" t="s">
        <v>12</v>
      </c>
      <c r="D2786" t="s">
        <v>13</v>
      </c>
      <c r="E2786">
        <v>4595.3799075381194</v>
      </c>
    </row>
    <row r="2787" spans="1:5" x14ac:dyDescent="0.35">
      <c r="A2787" t="s">
        <v>35</v>
      </c>
      <c r="B2787">
        <v>2009</v>
      </c>
      <c r="C2787" t="s">
        <v>14</v>
      </c>
      <c r="D2787" t="s">
        <v>15</v>
      </c>
      <c r="E2787">
        <v>10.88235294117645</v>
      </c>
    </row>
    <row r="2788" spans="1:5" x14ac:dyDescent="0.35">
      <c r="A2788" t="s">
        <v>35</v>
      </c>
      <c r="B2788">
        <v>2009</v>
      </c>
      <c r="C2788" t="s">
        <v>16</v>
      </c>
      <c r="D2788" t="s">
        <v>17</v>
      </c>
      <c r="E2788">
        <v>5.12</v>
      </c>
    </row>
    <row r="2789" spans="1:5" x14ac:dyDescent="0.35">
      <c r="A2789" t="s">
        <v>35</v>
      </c>
      <c r="B2789">
        <v>2009</v>
      </c>
      <c r="C2789" t="s">
        <v>18</v>
      </c>
      <c r="D2789" t="s">
        <v>19</v>
      </c>
      <c r="E2789">
        <v>66.7</v>
      </c>
    </row>
    <row r="2790" spans="1:5" x14ac:dyDescent="0.35">
      <c r="A2790" t="s">
        <v>35</v>
      </c>
      <c r="B2790">
        <v>2009</v>
      </c>
      <c r="C2790" t="s">
        <v>20</v>
      </c>
      <c r="D2790" t="s">
        <v>21</v>
      </c>
      <c r="E2790">
        <v>1225524753</v>
      </c>
    </row>
    <row r="2791" spans="1:5" x14ac:dyDescent="0.35">
      <c r="A2791" t="s">
        <v>35</v>
      </c>
      <c r="B2791">
        <v>2009</v>
      </c>
      <c r="C2791" t="s">
        <v>22</v>
      </c>
      <c r="D2791" t="s">
        <v>23</v>
      </c>
      <c r="E2791">
        <v>46.272869642883734</v>
      </c>
    </row>
    <row r="2792" spans="1:5" x14ac:dyDescent="0.35">
      <c r="A2792" t="s">
        <v>35</v>
      </c>
      <c r="B2792">
        <v>2010</v>
      </c>
      <c r="C2792" t="s">
        <v>6</v>
      </c>
      <c r="D2792" t="s">
        <v>7</v>
      </c>
      <c r="E2792">
        <v>76.3</v>
      </c>
    </row>
    <row r="2793" spans="1:5" x14ac:dyDescent="0.35">
      <c r="A2793" t="s">
        <v>35</v>
      </c>
      <c r="B2793">
        <v>2010</v>
      </c>
      <c r="C2793" t="s">
        <v>8</v>
      </c>
      <c r="D2793" t="s">
        <v>9</v>
      </c>
      <c r="E2793">
        <v>1535897931719.5537</v>
      </c>
    </row>
    <row r="2794" spans="1:5" x14ac:dyDescent="0.35">
      <c r="A2794" t="s">
        <v>35</v>
      </c>
      <c r="B2794">
        <v>2010</v>
      </c>
      <c r="C2794" t="s">
        <v>10</v>
      </c>
      <c r="D2794" t="s">
        <v>11</v>
      </c>
      <c r="E2794">
        <v>8.4975847016562511</v>
      </c>
    </row>
    <row r="2795" spans="1:5" x14ac:dyDescent="0.35">
      <c r="A2795" t="s">
        <v>35</v>
      </c>
      <c r="B2795">
        <v>2010</v>
      </c>
      <c r="C2795" t="s">
        <v>12</v>
      </c>
      <c r="D2795" t="s">
        <v>13</v>
      </c>
      <c r="E2795">
        <v>4913.8763972370516</v>
      </c>
    </row>
    <row r="2796" spans="1:5" x14ac:dyDescent="0.35">
      <c r="A2796" t="s">
        <v>35</v>
      </c>
      <c r="B2796">
        <v>2010</v>
      </c>
      <c r="C2796" t="s">
        <v>14</v>
      </c>
      <c r="D2796" t="s">
        <v>15</v>
      </c>
      <c r="E2796">
        <v>11.98938992042449</v>
      </c>
    </row>
    <row r="2797" spans="1:5" x14ac:dyDescent="0.35">
      <c r="A2797" t="s">
        <v>35</v>
      </c>
      <c r="B2797">
        <v>2010</v>
      </c>
      <c r="C2797" t="s">
        <v>16</v>
      </c>
      <c r="D2797" t="s">
        <v>17</v>
      </c>
      <c r="E2797">
        <v>7.5</v>
      </c>
    </row>
    <row r="2798" spans="1:5" x14ac:dyDescent="0.35">
      <c r="A2798" t="s">
        <v>35</v>
      </c>
      <c r="B2798">
        <v>2010</v>
      </c>
      <c r="C2798" t="s">
        <v>18</v>
      </c>
      <c r="D2798" t="s">
        <v>19</v>
      </c>
      <c r="E2798">
        <v>67.162000000000006</v>
      </c>
    </row>
    <row r="2799" spans="1:5" x14ac:dyDescent="0.35">
      <c r="A2799" t="s">
        <v>35</v>
      </c>
      <c r="B2799">
        <v>2010</v>
      </c>
      <c r="C2799" t="s">
        <v>20</v>
      </c>
      <c r="D2799" t="s">
        <v>21</v>
      </c>
      <c r="E2799">
        <v>1243481564</v>
      </c>
    </row>
    <row r="2800" spans="1:5" x14ac:dyDescent="0.35">
      <c r="A2800" t="s">
        <v>35</v>
      </c>
      <c r="B2800">
        <v>2010</v>
      </c>
      <c r="C2800" t="s">
        <v>22</v>
      </c>
      <c r="D2800" t="s">
        <v>23</v>
      </c>
      <c r="E2800">
        <v>49.255206497416133</v>
      </c>
    </row>
    <row r="2801" spans="1:5" x14ac:dyDescent="0.35">
      <c r="A2801" t="s">
        <v>35</v>
      </c>
      <c r="B2801">
        <v>2011</v>
      </c>
      <c r="C2801" t="s">
        <v>6</v>
      </c>
      <c r="D2801" t="s">
        <v>7</v>
      </c>
      <c r="E2801">
        <v>79.5</v>
      </c>
    </row>
    <row r="2802" spans="1:5" x14ac:dyDescent="0.35">
      <c r="A2802" t="s">
        <v>35</v>
      </c>
      <c r="B2802">
        <v>2011</v>
      </c>
      <c r="C2802" t="s">
        <v>8</v>
      </c>
      <c r="D2802" t="s">
        <v>9</v>
      </c>
      <c r="E2802">
        <v>1616399198833.9668</v>
      </c>
    </row>
    <row r="2803" spans="1:5" x14ac:dyDescent="0.35">
      <c r="A2803" t="s">
        <v>35</v>
      </c>
      <c r="B2803">
        <v>2011</v>
      </c>
      <c r="C2803" t="s">
        <v>10</v>
      </c>
      <c r="D2803" t="s">
        <v>11</v>
      </c>
      <c r="E2803">
        <v>5.2413162002429345</v>
      </c>
    </row>
    <row r="2804" spans="1:5" x14ac:dyDescent="0.35">
      <c r="A2804" t="s">
        <v>35</v>
      </c>
      <c r="B2804">
        <v>2011</v>
      </c>
      <c r="C2804" t="s">
        <v>12</v>
      </c>
      <c r="D2804" t="s">
        <v>13</v>
      </c>
      <c r="E2804">
        <v>5098.6745877544427</v>
      </c>
    </row>
    <row r="2805" spans="1:5" x14ac:dyDescent="0.35">
      <c r="A2805" t="s">
        <v>35</v>
      </c>
      <c r="B2805">
        <v>2011</v>
      </c>
      <c r="C2805" t="s">
        <v>14</v>
      </c>
      <c r="D2805" t="s">
        <v>15</v>
      </c>
      <c r="E2805">
        <v>8.9117933648335992</v>
      </c>
    </row>
    <row r="2806" spans="1:5" x14ac:dyDescent="0.35">
      <c r="A2806" t="s">
        <v>35</v>
      </c>
      <c r="B2806">
        <v>2011</v>
      </c>
      <c r="C2806" t="s">
        <v>16</v>
      </c>
      <c r="D2806" t="s">
        <v>17</v>
      </c>
      <c r="E2806">
        <v>10.07</v>
      </c>
    </row>
    <row r="2807" spans="1:5" x14ac:dyDescent="0.35">
      <c r="A2807" t="s">
        <v>35</v>
      </c>
      <c r="B2807">
        <v>2011</v>
      </c>
      <c r="C2807" t="s">
        <v>18</v>
      </c>
      <c r="D2807" t="s">
        <v>19</v>
      </c>
      <c r="E2807">
        <v>67.623000000000005</v>
      </c>
    </row>
    <row r="2808" spans="1:5" x14ac:dyDescent="0.35">
      <c r="A2808" t="s">
        <v>35</v>
      </c>
      <c r="B2808">
        <v>2011</v>
      </c>
      <c r="C2808" t="s">
        <v>20</v>
      </c>
      <c r="D2808" t="s">
        <v>21</v>
      </c>
      <c r="E2808">
        <v>1261224954</v>
      </c>
    </row>
    <row r="2809" spans="1:5" x14ac:dyDescent="0.35">
      <c r="A2809" t="s">
        <v>35</v>
      </c>
      <c r="B2809">
        <v>2011</v>
      </c>
      <c r="C2809" t="s">
        <v>22</v>
      </c>
      <c r="D2809" t="s">
        <v>23</v>
      </c>
      <c r="E2809">
        <v>55.623880013529771</v>
      </c>
    </row>
    <row r="2810" spans="1:5" x14ac:dyDescent="0.35">
      <c r="A2810" t="s">
        <v>35</v>
      </c>
      <c r="B2810">
        <v>2012</v>
      </c>
      <c r="C2810" t="s">
        <v>6</v>
      </c>
      <c r="D2810" t="s">
        <v>7</v>
      </c>
      <c r="E2810">
        <v>79.900000000000006</v>
      </c>
    </row>
    <row r="2811" spans="1:5" x14ac:dyDescent="0.35">
      <c r="A2811" t="s">
        <v>35</v>
      </c>
      <c r="B2811">
        <v>2012</v>
      </c>
      <c r="C2811" t="s">
        <v>8</v>
      </c>
      <c r="D2811" t="s">
        <v>9</v>
      </c>
      <c r="E2811">
        <v>1704596203504.0764</v>
      </c>
    </row>
    <row r="2812" spans="1:5" x14ac:dyDescent="0.35">
      <c r="A2812" t="s">
        <v>35</v>
      </c>
      <c r="B2812">
        <v>2012</v>
      </c>
      <c r="C2812" t="s">
        <v>10</v>
      </c>
      <c r="D2812" t="s">
        <v>11</v>
      </c>
      <c r="E2812">
        <v>5.4563875516477225</v>
      </c>
    </row>
    <row r="2813" spans="1:5" x14ac:dyDescent="0.35">
      <c r="A2813" t="s">
        <v>35</v>
      </c>
      <c r="B2813">
        <v>2012</v>
      </c>
      <c r="C2813" t="s">
        <v>12</v>
      </c>
      <c r="D2813" t="s">
        <v>13</v>
      </c>
      <c r="E2813">
        <v>5303.5019776765494</v>
      </c>
    </row>
    <row r="2814" spans="1:5" x14ac:dyDescent="0.35">
      <c r="A2814" t="s">
        <v>35</v>
      </c>
      <c r="B2814">
        <v>2012</v>
      </c>
      <c r="C2814" t="s">
        <v>14</v>
      </c>
      <c r="D2814" t="s">
        <v>15</v>
      </c>
      <c r="E2814">
        <v>9.4789969141979267</v>
      </c>
    </row>
    <row r="2815" spans="1:5" x14ac:dyDescent="0.35">
      <c r="A2815" t="s">
        <v>35</v>
      </c>
      <c r="B2815">
        <v>2012</v>
      </c>
      <c r="C2815" t="s">
        <v>16</v>
      </c>
      <c r="D2815" t="s">
        <v>17</v>
      </c>
      <c r="E2815">
        <v>11.100000380000001</v>
      </c>
    </row>
    <row r="2816" spans="1:5" x14ac:dyDescent="0.35">
      <c r="A2816" t="s">
        <v>35</v>
      </c>
      <c r="B2816">
        <v>2012</v>
      </c>
      <c r="C2816" t="s">
        <v>18</v>
      </c>
      <c r="D2816" t="s">
        <v>19</v>
      </c>
      <c r="E2816">
        <v>68.075999999999993</v>
      </c>
    </row>
    <row r="2817" spans="1:5" x14ac:dyDescent="0.35">
      <c r="A2817" t="s">
        <v>35</v>
      </c>
      <c r="B2817">
        <v>2012</v>
      </c>
      <c r="C2817" t="s">
        <v>20</v>
      </c>
      <c r="D2817" t="s">
        <v>21</v>
      </c>
      <c r="E2817">
        <v>1278674502</v>
      </c>
    </row>
    <row r="2818" spans="1:5" x14ac:dyDescent="0.35">
      <c r="A2818" t="s">
        <v>35</v>
      </c>
      <c r="B2818">
        <v>2012</v>
      </c>
      <c r="C2818" t="s">
        <v>22</v>
      </c>
      <c r="D2818" t="s">
        <v>23</v>
      </c>
      <c r="E2818">
        <v>55.793721728751144</v>
      </c>
    </row>
    <row r="2819" spans="1:5" x14ac:dyDescent="0.35">
      <c r="A2819" t="s">
        <v>35</v>
      </c>
      <c r="B2819">
        <v>2013</v>
      </c>
      <c r="C2819" t="s">
        <v>6</v>
      </c>
      <c r="D2819" t="s">
        <v>7</v>
      </c>
      <c r="E2819">
        <v>83.1</v>
      </c>
    </row>
    <row r="2820" spans="1:5" x14ac:dyDescent="0.35">
      <c r="A2820" t="s">
        <v>35</v>
      </c>
      <c r="B2820">
        <v>2013</v>
      </c>
      <c r="C2820" t="s">
        <v>8</v>
      </c>
      <c r="D2820" t="s">
        <v>9</v>
      </c>
      <c r="E2820">
        <v>1813453530765.8406</v>
      </c>
    </row>
    <row r="2821" spans="1:5" x14ac:dyDescent="0.35">
      <c r="A2821" t="s">
        <v>35</v>
      </c>
      <c r="B2821">
        <v>2013</v>
      </c>
      <c r="C2821" t="s">
        <v>10</v>
      </c>
      <c r="D2821" t="s">
        <v>11</v>
      </c>
      <c r="E2821">
        <v>6.3861064009171287</v>
      </c>
    </row>
    <row r="2822" spans="1:5" x14ac:dyDescent="0.35">
      <c r="A2822" t="s">
        <v>35</v>
      </c>
      <c r="B2822">
        <v>2013</v>
      </c>
      <c r="C2822" t="s">
        <v>12</v>
      </c>
      <c r="D2822" t="s">
        <v>13</v>
      </c>
      <c r="E2822">
        <v>5567.4943941871825</v>
      </c>
    </row>
    <row r="2823" spans="1:5" x14ac:dyDescent="0.35">
      <c r="A2823" t="s">
        <v>35</v>
      </c>
      <c r="B2823">
        <v>2013</v>
      </c>
      <c r="C2823" t="s">
        <v>14</v>
      </c>
      <c r="D2823" t="s">
        <v>15</v>
      </c>
      <c r="E2823">
        <v>10.017878474610431</v>
      </c>
    </row>
    <row r="2824" spans="1:5" x14ac:dyDescent="0.35">
      <c r="A2824" t="s">
        <v>35</v>
      </c>
      <c r="B2824">
        <v>2013</v>
      </c>
      <c r="C2824" t="s">
        <v>16</v>
      </c>
      <c r="D2824" t="s">
        <v>17</v>
      </c>
      <c r="E2824">
        <v>12.30000019</v>
      </c>
    </row>
    <row r="2825" spans="1:5" x14ac:dyDescent="0.35">
      <c r="A2825" t="s">
        <v>35</v>
      </c>
      <c r="B2825">
        <v>2013</v>
      </c>
      <c r="C2825" t="s">
        <v>18</v>
      </c>
      <c r="D2825" t="s">
        <v>19</v>
      </c>
      <c r="E2825">
        <v>68.498999999999995</v>
      </c>
    </row>
    <row r="2826" spans="1:5" x14ac:dyDescent="0.35">
      <c r="A2826" t="s">
        <v>35</v>
      </c>
      <c r="B2826">
        <v>2013</v>
      </c>
      <c r="C2826" t="s">
        <v>20</v>
      </c>
      <c r="D2826" t="s">
        <v>21</v>
      </c>
      <c r="E2826">
        <v>1295829511</v>
      </c>
    </row>
    <row r="2827" spans="1:5" x14ac:dyDescent="0.35">
      <c r="A2827" t="s">
        <v>35</v>
      </c>
      <c r="B2827">
        <v>2013</v>
      </c>
      <c r="C2827" t="s">
        <v>22</v>
      </c>
      <c r="D2827" t="s">
        <v>23</v>
      </c>
      <c r="E2827">
        <v>53.844131946677734</v>
      </c>
    </row>
    <row r="2828" spans="1:5" x14ac:dyDescent="0.35">
      <c r="A2828" t="s">
        <v>35</v>
      </c>
      <c r="B2828">
        <v>2014</v>
      </c>
      <c r="C2828" t="s">
        <v>6</v>
      </c>
      <c r="D2828" t="s">
        <v>7</v>
      </c>
      <c r="E2828">
        <v>85.1</v>
      </c>
    </row>
    <row r="2829" spans="1:5" x14ac:dyDescent="0.35">
      <c r="A2829" t="s">
        <v>35</v>
      </c>
      <c r="B2829">
        <v>2014</v>
      </c>
      <c r="C2829" t="s">
        <v>8</v>
      </c>
      <c r="D2829" t="s">
        <v>9</v>
      </c>
      <c r="E2829">
        <v>1947834564909.5762</v>
      </c>
    </row>
    <row r="2830" spans="1:5" x14ac:dyDescent="0.35">
      <c r="A2830" t="s">
        <v>35</v>
      </c>
      <c r="B2830">
        <v>2014</v>
      </c>
      <c r="C2830" t="s">
        <v>10</v>
      </c>
      <c r="D2830" t="s">
        <v>11</v>
      </c>
      <c r="E2830">
        <v>7.4102276051697658</v>
      </c>
    </row>
    <row r="2831" spans="1:5" x14ac:dyDescent="0.35">
      <c r="A2831" t="s">
        <v>35</v>
      </c>
      <c r="B2831">
        <v>2014</v>
      </c>
      <c r="C2831" t="s">
        <v>12</v>
      </c>
      <c r="D2831" t="s">
        <v>13</v>
      </c>
      <c r="E2831">
        <v>5905.1061820463292</v>
      </c>
    </row>
    <row r="2832" spans="1:5" x14ac:dyDescent="0.35">
      <c r="A2832" t="s">
        <v>35</v>
      </c>
      <c r="B2832">
        <v>2014</v>
      </c>
      <c r="C2832" t="s">
        <v>14</v>
      </c>
      <c r="D2832" t="s">
        <v>15</v>
      </c>
      <c r="E2832">
        <v>6.6656567186789939</v>
      </c>
    </row>
    <row r="2833" spans="1:5" x14ac:dyDescent="0.35">
      <c r="A2833" t="s">
        <v>35</v>
      </c>
      <c r="B2833">
        <v>2014</v>
      </c>
      <c r="C2833" t="s">
        <v>16</v>
      </c>
      <c r="D2833" t="s">
        <v>17</v>
      </c>
      <c r="E2833">
        <v>13.5</v>
      </c>
    </row>
    <row r="2834" spans="1:5" x14ac:dyDescent="0.35">
      <c r="A2834" t="s">
        <v>35</v>
      </c>
      <c r="B2834">
        <v>2014</v>
      </c>
      <c r="C2834" t="s">
        <v>18</v>
      </c>
      <c r="D2834" t="s">
        <v>19</v>
      </c>
      <c r="E2834">
        <v>68.932000000000002</v>
      </c>
    </row>
    <row r="2835" spans="1:5" x14ac:dyDescent="0.35">
      <c r="A2835" t="s">
        <v>35</v>
      </c>
      <c r="B2835">
        <v>2014</v>
      </c>
      <c r="C2835" t="s">
        <v>20</v>
      </c>
      <c r="D2835" t="s">
        <v>21</v>
      </c>
      <c r="E2835">
        <v>1312277191</v>
      </c>
    </row>
    <row r="2836" spans="1:5" x14ac:dyDescent="0.35">
      <c r="A2836" t="s">
        <v>35</v>
      </c>
      <c r="B2836">
        <v>2014</v>
      </c>
      <c r="C2836" t="s">
        <v>22</v>
      </c>
      <c r="D2836" t="s">
        <v>23</v>
      </c>
      <c r="E2836">
        <v>48.922185747066905</v>
      </c>
    </row>
    <row r="2837" spans="1:5" x14ac:dyDescent="0.35">
      <c r="A2837" t="s">
        <v>35</v>
      </c>
      <c r="B2837">
        <v>2015</v>
      </c>
      <c r="C2837" t="s">
        <v>6</v>
      </c>
      <c r="D2837" t="s">
        <v>7</v>
      </c>
      <c r="E2837">
        <v>88</v>
      </c>
    </row>
    <row r="2838" spans="1:5" x14ac:dyDescent="0.35">
      <c r="A2838" t="s">
        <v>35</v>
      </c>
      <c r="B2838">
        <v>2015</v>
      </c>
      <c r="C2838" t="s">
        <v>8</v>
      </c>
      <c r="D2838" t="s">
        <v>9</v>
      </c>
      <c r="E2838">
        <v>2103588360044.9392</v>
      </c>
    </row>
    <row r="2839" spans="1:5" x14ac:dyDescent="0.35">
      <c r="A2839" t="s">
        <v>35</v>
      </c>
      <c r="B2839">
        <v>2015</v>
      </c>
      <c r="C2839" t="s">
        <v>10</v>
      </c>
      <c r="D2839" t="s">
        <v>11</v>
      </c>
      <c r="E2839">
        <v>7.996253785679869</v>
      </c>
    </row>
    <row r="2840" spans="1:5" x14ac:dyDescent="0.35">
      <c r="A2840" t="s">
        <v>35</v>
      </c>
      <c r="B2840">
        <v>2015</v>
      </c>
      <c r="C2840" t="s">
        <v>12</v>
      </c>
      <c r="D2840" t="s">
        <v>13</v>
      </c>
      <c r="E2840">
        <v>6301.6734696823614</v>
      </c>
    </row>
    <row r="2841" spans="1:5" x14ac:dyDescent="0.35">
      <c r="A2841" t="s">
        <v>35</v>
      </c>
      <c r="B2841">
        <v>2015</v>
      </c>
      <c r="C2841" t="s">
        <v>14</v>
      </c>
      <c r="D2841" t="s">
        <v>15</v>
      </c>
      <c r="E2841">
        <v>4.9069734412724939</v>
      </c>
    </row>
    <row r="2842" spans="1:5" x14ac:dyDescent="0.35">
      <c r="A2842" t="s">
        <v>35</v>
      </c>
      <c r="B2842">
        <v>2015</v>
      </c>
      <c r="C2842" t="s">
        <v>16</v>
      </c>
      <c r="D2842" t="s">
        <v>17</v>
      </c>
      <c r="E2842">
        <v>14.899999619999999</v>
      </c>
    </row>
    <row r="2843" spans="1:5" x14ac:dyDescent="0.35">
      <c r="A2843" t="s">
        <v>35</v>
      </c>
      <c r="B2843">
        <v>2015</v>
      </c>
      <c r="C2843" t="s">
        <v>18</v>
      </c>
      <c r="D2843" t="s">
        <v>19</v>
      </c>
      <c r="E2843">
        <v>69.325999999999993</v>
      </c>
    </row>
    <row r="2844" spans="1:5" x14ac:dyDescent="0.35">
      <c r="A2844" t="s">
        <v>35</v>
      </c>
      <c r="B2844">
        <v>2015</v>
      </c>
      <c r="C2844" t="s">
        <v>20</v>
      </c>
      <c r="D2844" t="s">
        <v>21</v>
      </c>
      <c r="E2844">
        <v>1328024498</v>
      </c>
    </row>
    <row r="2845" spans="1:5" x14ac:dyDescent="0.35">
      <c r="A2845" t="s">
        <v>35</v>
      </c>
      <c r="B2845">
        <v>2015</v>
      </c>
      <c r="C2845" t="s">
        <v>22</v>
      </c>
      <c r="D2845" t="s">
        <v>23</v>
      </c>
      <c r="E2845">
        <v>41.922913865864722</v>
      </c>
    </row>
    <row r="2846" spans="1:5" x14ac:dyDescent="0.35">
      <c r="A2846" t="s">
        <v>35</v>
      </c>
      <c r="B2846">
        <v>2016</v>
      </c>
      <c r="C2846" t="s">
        <v>6</v>
      </c>
      <c r="D2846" t="s">
        <v>7</v>
      </c>
      <c r="E2846">
        <v>89.6</v>
      </c>
    </row>
    <row r="2847" spans="1:5" x14ac:dyDescent="0.35">
      <c r="A2847" t="s">
        <v>35</v>
      </c>
      <c r="B2847">
        <v>2016</v>
      </c>
      <c r="C2847" t="s">
        <v>8</v>
      </c>
      <c r="D2847" t="s">
        <v>9</v>
      </c>
      <c r="E2847">
        <v>2277267041549.8516</v>
      </c>
    </row>
    <row r="2848" spans="1:5" x14ac:dyDescent="0.35">
      <c r="A2848" t="s">
        <v>35</v>
      </c>
      <c r="B2848">
        <v>2016</v>
      </c>
      <c r="C2848" t="s">
        <v>10</v>
      </c>
      <c r="D2848" t="s">
        <v>11</v>
      </c>
      <c r="E2848">
        <v>8.2563055017666187</v>
      </c>
    </row>
    <row r="2849" spans="1:5" x14ac:dyDescent="0.35">
      <c r="A2849" t="s">
        <v>35</v>
      </c>
      <c r="B2849">
        <v>2016</v>
      </c>
      <c r="C2849" t="s">
        <v>12</v>
      </c>
      <c r="D2849" t="s">
        <v>13</v>
      </c>
      <c r="E2849">
        <v>6741.1488318534693</v>
      </c>
    </row>
    <row r="2850" spans="1:5" x14ac:dyDescent="0.35">
      <c r="A2850" t="s">
        <v>35</v>
      </c>
      <c r="B2850">
        <v>2016</v>
      </c>
      <c r="C2850" t="s">
        <v>14</v>
      </c>
      <c r="D2850" t="s">
        <v>15</v>
      </c>
      <c r="E2850">
        <v>4.9482163406213413</v>
      </c>
    </row>
    <row r="2851" spans="1:5" x14ac:dyDescent="0.35">
      <c r="A2851" t="s">
        <v>35</v>
      </c>
      <c r="B2851">
        <v>2016</v>
      </c>
      <c r="C2851" t="s">
        <v>16</v>
      </c>
      <c r="D2851" t="s">
        <v>17</v>
      </c>
      <c r="E2851">
        <v>16.5</v>
      </c>
    </row>
    <row r="2852" spans="1:5" x14ac:dyDescent="0.35">
      <c r="A2852" t="s">
        <v>35</v>
      </c>
      <c r="B2852">
        <v>2016</v>
      </c>
      <c r="C2852" t="s">
        <v>18</v>
      </c>
      <c r="D2852" t="s">
        <v>19</v>
      </c>
      <c r="E2852">
        <v>69.709000000000003</v>
      </c>
    </row>
    <row r="2853" spans="1:5" x14ac:dyDescent="0.35">
      <c r="A2853" t="s">
        <v>35</v>
      </c>
      <c r="B2853">
        <v>2016</v>
      </c>
      <c r="C2853" t="s">
        <v>20</v>
      </c>
      <c r="D2853" t="s">
        <v>21</v>
      </c>
      <c r="E2853">
        <v>1343944296</v>
      </c>
    </row>
    <row r="2854" spans="1:5" x14ac:dyDescent="0.35">
      <c r="A2854" t="s">
        <v>35</v>
      </c>
      <c r="B2854">
        <v>2016</v>
      </c>
      <c r="C2854" t="s">
        <v>22</v>
      </c>
      <c r="D2854" t="s">
        <v>23</v>
      </c>
      <c r="E2854">
        <v>40.082485713276021</v>
      </c>
    </row>
    <row r="2855" spans="1:5" x14ac:dyDescent="0.35">
      <c r="A2855" t="s">
        <v>35</v>
      </c>
      <c r="B2855">
        <v>2017</v>
      </c>
      <c r="C2855" t="s">
        <v>6</v>
      </c>
      <c r="D2855" t="s">
        <v>7</v>
      </c>
      <c r="E2855">
        <v>91.8</v>
      </c>
    </row>
    <row r="2856" spans="1:5" x14ac:dyDescent="0.35">
      <c r="A2856" t="s">
        <v>35</v>
      </c>
      <c r="B2856">
        <v>2017</v>
      </c>
      <c r="C2856" t="s">
        <v>8</v>
      </c>
      <c r="D2856" t="s">
        <v>9</v>
      </c>
      <c r="E2856">
        <v>2432016068498.2334</v>
      </c>
    </row>
    <row r="2857" spans="1:5" x14ac:dyDescent="0.35">
      <c r="A2857" t="s">
        <v>35</v>
      </c>
      <c r="B2857">
        <v>2017</v>
      </c>
      <c r="C2857" t="s">
        <v>10</v>
      </c>
      <c r="D2857" t="s">
        <v>11</v>
      </c>
      <c r="E2857">
        <v>6.7953834190242191</v>
      </c>
    </row>
    <row r="2858" spans="1:5" x14ac:dyDescent="0.35">
      <c r="A2858" t="s">
        <v>35</v>
      </c>
      <c r="B2858">
        <v>2017</v>
      </c>
      <c r="C2858" t="s">
        <v>12</v>
      </c>
      <c r="D2858" t="s">
        <v>13</v>
      </c>
      <c r="E2858">
        <v>7116.0365918539592</v>
      </c>
    </row>
    <row r="2859" spans="1:5" x14ac:dyDescent="0.35">
      <c r="A2859" t="s">
        <v>35</v>
      </c>
      <c r="B2859">
        <v>2017</v>
      </c>
      <c r="C2859" t="s">
        <v>14</v>
      </c>
      <c r="D2859" t="s">
        <v>15</v>
      </c>
      <c r="E2859">
        <v>3.3281733746130469</v>
      </c>
    </row>
    <row r="2860" spans="1:5" x14ac:dyDescent="0.35">
      <c r="A2860" t="s">
        <v>35</v>
      </c>
      <c r="B2860">
        <v>2017</v>
      </c>
      <c r="C2860" t="s">
        <v>16</v>
      </c>
      <c r="D2860" t="s">
        <v>17</v>
      </c>
      <c r="E2860">
        <v>18.200000760000002</v>
      </c>
    </row>
    <row r="2861" spans="1:5" x14ac:dyDescent="0.35">
      <c r="A2861" t="s">
        <v>35</v>
      </c>
      <c r="B2861">
        <v>2017</v>
      </c>
      <c r="C2861" t="s">
        <v>18</v>
      </c>
      <c r="D2861" t="s">
        <v>19</v>
      </c>
      <c r="E2861">
        <v>70.067999999999998</v>
      </c>
    </row>
    <row r="2862" spans="1:5" x14ac:dyDescent="0.35">
      <c r="A2862" t="s">
        <v>35</v>
      </c>
      <c r="B2862">
        <v>2017</v>
      </c>
      <c r="C2862" t="s">
        <v>20</v>
      </c>
      <c r="D2862" t="s">
        <v>21</v>
      </c>
      <c r="E2862">
        <v>1359657400</v>
      </c>
    </row>
    <row r="2863" spans="1:5" x14ac:dyDescent="0.35">
      <c r="A2863" t="s">
        <v>35</v>
      </c>
      <c r="B2863">
        <v>2017</v>
      </c>
      <c r="C2863" t="s">
        <v>22</v>
      </c>
      <c r="D2863" t="s">
        <v>23</v>
      </c>
      <c r="E2863">
        <v>40.74249695452253</v>
      </c>
    </row>
    <row r="2864" spans="1:5" x14ac:dyDescent="0.35">
      <c r="A2864" t="s">
        <v>35</v>
      </c>
      <c r="B2864">
        <v>2018</v>
      </c>
      <c r="C2864" t="s">
        <v>6</v>
      </c>
      <c r="D2864" t="s">
        <v>7</v>
      </c>
      <c r="E2864">
        <v>95.7</v>
      </c>
    </row>
    <row r="2865" spans="1:5" x14ac:dyDescent="0.35">
      <c r="A2865" t="s">
        <v>35</v>
      </c>
      <c r="B2865">
        <v>2018</v>
      </c>
      <c r="C2865" t="s">
        <v>8</v>
      </c>
      <c r="D2865" t="s">
        <v>9</v>
      </c>
      <c r="E2865">
        <v>2588974770244.4785</v>
      </c>
    </row>
    <row r="2866" spans="1:5" x14ac:dyDescent="0.35">
      <c r="A2866" t="s">
        <v>35</v>
      </c>
      <c r="B2866">
        <v>2018</v>
      </c>
      <c r="C2866" t="s">
        <v>10</v>
      </c>
      <c r="D2866" t="s">
        <v>11</v>
      </c>
      <c r="E2866">
        <v>6.4538513449529518</v>
      </c>
    </row>
    <row r="2867" spans="1:5" x14ac:dyDescent="0.35">
      <c r="A2867" t="s">
        <v>35</v>
      </c>
      <c r="B2867">
        <v>2018</v>
      </c>
      <c r="C2867" t="s">
        <v>12</v>
      </c>
      <c r="D2867" t="s">
        <v>13</v>
      </c>
      <c r="E2867">
        <v>7492.6257675514535</v>
      </c>
    </row>
    <row r="2868" spans="1:5" x14ac:dyDescent="0.35">
      <c r="A2868" t="s">
        <v>35</v>
      </c>
      <c r="B2868">
        <v>2018</v>
      </c>
      <c r="C2868" t="s">
        <v>14</v>
      </c>
      <c r="D2868" t="s">
        <v>15</v>
      </c>
      <c r="E2868">
        <v>3.9388264669164261</v>
      </c>
    </row>
    <row r="2869" spans="1:5" x14ac:dyDescent="0.35">
      <c r="A2869" t="s">
        <v>35</v>
      </c>
      <c r="B2869">
        <v>2018</v>
      </c>
      <c r="C2869" t="s">
        <v>16</v>
      </c>
      <c r="D2869" t="s">
        <v>17</v>
      </c>
      <c r="E2869">
        <v>20.081300037938401</v>
      </c>
    </row>
    <row r="2870" spans="1:5" x14ac:dyDescent="0.35">
      <c r="A2870" t="s">
        <v>35</v>
      </c>
      <c r="B2870">
        <v>2018</v>
      </c>
      <c r="C2870" t="s">
        <v>18</v>
      </c>
      <c r="D2870" t="s">
        <v>19</v>
      </c>
      <c r="E2870">
        <v>70.415000000000006</v>
      </c>
    </row>
    <row r="2871" spans="1:5" x14ac:dyDescent="0.35">
      <c r="A2871" t="s">
        <v>35</v>
      </c>
      <c r="B2871">
        <v>2018</v>
      </c>
      <c r="C2871" t="s">
        <v>20</v>
      </c>
      <c r="D2871" t="s">
        <v>21</v>
      </c>
      <c r="E2871">
        <v>1374659064</v>
      </c>
    </row>
    <row r="2872" spans="1:5" x14ac:dyDescent="0.35">
      <c r="A2872" t="s">
        <v>35</v>
      </c>
      <c r="B2872">
        <v>2018</v>
      </c>
      <c r="C2872" t="s">
        <v>22</v>
      </c>
      <c r="D2872" t="s">
        <v>23</v>
      </c>
      <c r="E2872">
        <v>43.616969332388891</v>
      </c>
    </row>
    <row r="2873" spans="1:5" x14ac:dyDescent="0.35">
      <c r="A2873" t="s">
        <v>35</v>
      </c>
      <c r="B2873">
        <v>2019</v>
      </c>
      <c r="C2873" t="s">
        <v>6</v>
      </c>
      <c r="D2873" t="s">
        <v>7</v>
      </c>
      <c r="E2873">
        <v>95.9</v>
      </c>
    </row>
    <row r="2874" spans="1:5" x14ac:dyDescent="0.35">
      <c r="A2874" t="s">
        <v>35</v>
      </c>
      <c r="B2874">
        <v>2019</v>
      </c>
      <c r="C2874" t="s">
        <v>8</v>
      </c>
      <c r="D2874" t="s">
        <v>9</v>
      </c>
      <c r="E2874">
        <v>2689205295885.2617</v>
      </c>
    </row>
    <row r="2875" spans="1:5" x14ac:dyDescent="0.35">
      <c r="A2875" t="s">
        <v>35</v>
      </c>
      <c r="B2875">
        <v>2019</v>
      </c>
      <c r="C2875" t="s">
        <v>10</v>
      </c>
      <c r="D2875" t="s">
        <v>11</v>
      </c>
      <c r="E2875">
        <v>3.8714369407052374</v>
      </c>
    </row>
    <row r="2876" spans="1:5" x14ac:dyDescent="0.35">
      <c r="A2876" t="s">
        <v>35</v>
      </c>
      <c r="B2876">
        <v>2019</v>
      </c>
      <c r="C2876" t="s">
        <v>12</v>
      </c>
      <c r="D2876" t="s">
        <v>13</v>
      </c>
      <c r="E2876">
        <v>7702.176348119574</v>
      </c>
    </row>
    <row r="2877" spans="1:5" x14ac:dyDescent="0.35">
      <c r="A2877" t="s">
        <v>35</v>
      </c>
      <c r="B2877">
        <v>2019</v>
      </c>
      <c r="C2877" t="s">
        <v>14</v>
      </c>
      <c r="D2877" t="s">
        <v>15</v>
      </c>
      <c r="E2877">
        <v>3.729505735391232</v>
      </c>
    </row>
    <row r="2878" spans="1:5" x14ac:dyDescent="0.35">
      <c r="A2878" t="s">
        <v>35</v>
      </c>
      <c r="B2878">
        <v>2019</v>
      </c>
      <c r="C2878" t="s">
        <v>16</v>
      </c>
      <c r="D2878" t="s">
        <v>17</v>
      </c>
      <c r="E2878">
        <v>29.523500439999999</v>
      </c>
    </row>
    <row r="2879" spans="1:5" x14ac:dyDescent="0.35">
      <c r="A2879" t="s">
        <v>35</v>
      </c>
      <c r="B2879">
        <v>2019</v>
      </c>
      <c r="C2879" t="s">
        <v>18</v>
      </c>
      <c r="D2879" t="s">
        <v>19</v>
      </c>
      <c r="E2879">
        <v>70.745999999999995</v>
      </c>
    </row>
    <row r="2880" spans="1:5" x14ac:dyDescent="0.35">
      <c r="A2880" t="s">
        <v>35</v>
      </c>
      <c r="B2880">
        <v>2019</v>
      </c>
      <c r="C2880" t="s">
        <v>20</v>
      </c>
      <c r="D2880" t="s">
        <v>21</v>
      </c>
      <c r="E2880">
        <v>1389030312</v>
      </c>
    </row>
    <row r="2881" spans="1:5" x14ac:dyDescent="0.35">
      <c r="A2881" t="s">
        <v>35</v>
      </c>
      <c r="B2881">
        <v>2019</v>
      </c>
      <c r="C2881" t="s">
        <v>22</v>
      </c>
      <c r="D2881" t="s">
        <v>23</v>
      </c>
      <c r="E2881">
        <v>39.905403530644193</v>
      </c>
    </row>
    <row r="2882" spans="1:5" x14ac:dyDescent="0.35">
      <c r="A2882" t="s">
        <v>35</v>
      </c>
      <c r="B2882">
        <v>2020</v>
      </c>
      <c r="C2882" t="s">
        <v>6</v>
      </c>
      <c r="D2882" t="s">
        <v>7</v>
      </c>
      <c r="E2882">
        <v>96.5</v>
      </c>
    </row>
    <row r="2883" spans="1:5" x14ac:dyDescent="0.35">
      <c r="A2883" t="s">
        <v>35</v>
      </c>
      <c r="B2883">
        <v>2020</v>
      </c>
      <c r="C2883" t="s">
        <v>8</v>
      </c>
      <c r="D2883" t="s">
        <v>9</v>
      </c>
      <c r="E2883">
        <v>2533830417086.3608</v>
      </c>
    </row>
    <row r="2884" spans="1:5" x14ac:dyDescent="0.35">
      <c r="A2884" t="s">
        <v>35</v>
      </c>
      <c r="B2884">
        <v>2020</v>
      </c>
      <c r="C2884" t="s">
        <v>10</v>
      </c>
      <c r="D2884" t="s">
        <v>11</v>
      </c>
      <c r="E2884">
        <v>-5.7777247068730304</v>
      </c>
    </row>
    <row r="2885" spans="1:5" x14ac:dyDescent="0.35">
      <c r="A2885" t="s">
        <v>35</v>
      </c>
      <c r="B2885">
        <v>2020</v>
      </c>
      <c r="C2885" t="s">
        <v>12</v>
      </c>
      <c r="D2885" t="s">
        <v>13</v>
      </c>
      <c r="E2885">
        <v>7186.8644709967884</v>
      </c>
    </row>
    <row r="2886" spans="1:5" x14ac:dyDescent="0.35">
      <c r="A2886" t="s">
        <v>35</v>
      </c>
      <c r="B2886">
        <v>2020</v>
      </c>
      <c r="C2886" t="s">
        <v>14</v>
      </c>
      <c r="D2886" t="s">
        <v>15</v>
      </c>
      <c r="E2886">
        <v>6.6234367762852964</v>
      </c>
    </row>
    <row r="2887" spans="1:5" x14ac:dyDescent="0.35">
      <c r="A2887" t="s">
        <v>35</v>
      </c>
      <c r="B2887">
        <v>2020</v>
      </c>
      <c r="C2887" t="s">
        <v>16</v>
      </c>
      <c r="D2887" t="s">
        <v>17</v>
      </c>
      <c r="E2887">
        <v>43.405443130000002</v>
      </c>
    </row>
    <row r="2888" spans="1:5" x14ac:dyDescent="0.35">
      <c r="A2888" t="s">
        <v>35</v>
      </c>
      <c r="B2888">
        <v>2020</v>
      </c>
      <c r="C2888" t="s">
        <v>18</v>
      </c>
      <c r="D2888" t="s">
        <v>19</v>
      </c>
      <c r="E2888">
        <v>70.156000000000006</v>
      </c>
    </row>
    <row r="2889" spans="1:5" x14ac:dyDescent="0.35">
      <c r="A2889" t="s">
        <v>35</v>
      </c>
      <c r="B2889">
        <v>2020</v>
      </c>
      <c r="C2889" t="s">
        <v>20</v>
      </c>
      <c r="D2889" t="s">
        <v>21</v>
      </c>
      <c r="E2889">
        <v>1402617695</v>
      </c>
    </row>
    <row r="2890" spans="1:5" x14ac:dyDescent="0.35">
      <c r="A2890" t="s">
        <v>35</v>
      </c>
      <c r="B2890">
        <v>2020</v>
      </c>
      <c r="C2890" t="s">
        <v>22</v>
      </c>
      <c r="D2890" t="s">
        <v>23</v>
      </c>
      <c r="E2890">
        <v>37.758105329276752</v>
      </c>
    </row>
    <row r="2891" spans="1:5" x14ac:dyDescent="0.35">
      <c r="A2891" t="s">
        <v>35</v>
      </c>
      <c r="B2891">
        <v>2021</v>
      </c>
      <c r="C2891" t="s">
        <v>6</v>
      </c>
      <c r="D2891" t="s">
        <v>7</v>
      </c>
      <c r="E2891">
        <v>99.6</v>
      </c>
    </row>
    <row r="2892" spans="1:5" x14ac:dyDescent="0.35">
      <c r="A2892" t="s">
        <v>35</v>
      </c>
      <c r="B2892">
        <v>2021</v>
      </c>
      <c r="C2892" t="s">
        <v>8</v>
      </c>
      <c r="D2892" t="s">
        <v>9</v>
      </c>
      <c r="E2892">
        <v>2779348258938.2803</v>
      </c>
    </row>
    <row r="2893" spans="1:5" x14ac:dyDescent="0.35">
      <c r="A2893" t="s">
        <v>35</v>
      </c>
      <c r="B2893">
        <v>2021</v>
      </c>
      <c r="C2893" t="s">
        <v>10</v>
      </c>
      <c r="D2893" t="s">
        <v>11</v>
      </c>
      <c r="E2893">
        <v>9.6895924919174092</v>
      </c>
    </row>
    <row r="2894" spans="1:5" x14ac:dyDescent="0.35">
      <c r="A2894" t="s">
        <v>35</v>
      </c>
      <c r="B2894">
        <v>2021</v>
      </c>
      <c r="C2894" t="s">
        <v>12</v>
      </c>
      <c r="D2894" t="s">
        <v>13</v>
      </c>
      <c r="E2894">
        <v>7818.6570175750412</v>
      </c>
    </row>
    <row r="2895" spans="1:5" x14ac:dyDescent="0.35">
      <c r="A2895" t="s">
        <v>35</v>
      </c>
      <c r="B2895">
        <v>2021</v>
      </c>
      <c r="C2895" t="s">
        <v>14</v>
      </c>
      <c r="D2895" t="s">
        <v>15</v>
      </c>
      <c r="E2895">
        <v>5.1314074717636373</v>
      </c>
    </row>
    <row r="2896" spans="1:5" x14ac:dyDescent="0.35">
      <c r="A2896" t="s">
        <v>35</v>
      </c>
      <c r="B2896">
        <v>2021</v>
      </c>
      <c r="C2896" t="s">
        <v>16</v>
      </c>
      <c r="D2896" t="s">
        <v>17</v>
      </c>
      <c r="E2896">
        <v>49.258098599999997</v>
      </c>
    </row>
    <row r="2897" spans="1:5" x14ac:dyDescent="0.35">
      <c r="A2897" t="s">
        <v>35</v>
      </c>
      <c r="B2897">
        <v>2021</v>
      </c>
      <c r="C2897" t="s">
        <v>18</v>
      </c>
      <c r="D2897" t="s">
        <v>19</v>
      </c>
      <c r="E2897">
        <v>67.281999999999996</v>
      </c>
    </row>
    <row r="2898" spans="1:5" x14ac:dyDescent="0.35">
      <c r="A2898" t="s">
        <v>35</v>
      </c>
      <c r="B2898">
        <v>2021</v>
      </c>
      <c r="C2898" t="s">
        <v>20</v>
      </c>
      <c r="D2898" t="s">
        <v>21</v>
      </c>
      <c r="E2898">
        <v>1414203896</v>
      </c>
    </row>
    <row r="2899" spans="1:5" x14ac:dyDescent="0.35">
      <c r="A2899" t="s">
        <v>35</v>
      </c>
      <c r="B2899">
        <v>2021</v>
      </c>
      <c r="C2899" t="s">
        <v>22</v>
      </c>
      <c r="D2899" t="s">
        <v>23</v>
      </c>
      <c r="E2899">
        <v>45.423088784044594</v>
      </c>
    </row>
    <row r="2900" spans="1:5" x14ac:dyDescent="0.35">
      <c r="A2900" t="s">
        <v>35</v>
      </c>
      <c r="B2900">
        <v>2022</v>
      </c>
      <c r="C2900" t="s">
        <v>6</v>
      </c>
      <c r="D2900" t="s">
        <v>7</v>
      </c>
      <c r="E2900">
        <v>99.2</v>
      </c>
    </row>
    <row r="2901" spans="1:5" x14ac:dyDescent="0.35">
      <c r="A2901" t="s">
        <v>35</v>
      </c>
      <c r="B2901">
        <v>2022</v>
      </c>
      <c r="C2901" t="s">
        <v>8</v>
      </c>
      <c r="D2901" t="s">
        <v>9</v>
      </c>
      <c r="E2901">
        <v>2990839011962.0557</v>
      </c>
    </row>
    <row r="2902" spans="1:5" x14ac:dyDescent="0.35">
      <c r="A2902" t="s">
        <v>35</v>
      </c>
      <c r="B2902">
        <v>2022</v>
      </c>
      <c r="C2902" t="s">
        <v>10</v>
      </c>
      <c r="D2902" t="s">
        <v>11</v>
      </c>
      <c r="E2902">
        <v>7.609364977693204</v>
      </c>
    </row>
    <row r="2903" spans="1:5" x14ac:dyDescent="0.35">
      <c r="A2903" t="s">
        <v>35</v>
      </c>
      <c r="B2903">
        <v>2022</v>
      </c>
      <c r="C2903" t="s">
        <v>12</v>
      </c>
      <c r="D2903" t="s">
        <v>13</v>
      </c>
      <c r="E2903">
        <v>8347.3847864708641</v>
      </c>
    </row>
    <row r="2904" spans="1:5" x14ac:dyDescent="0.35">
      <c r="A2904" t="s">
        <v>35</v>
      </c>
      <c r="B2904">
        <v>2022</v>
      </c>
      <c r="C2904" t="s">
        <v>14</v>
      </c>
      <c r="D2904" t="s">
        <v>15</v>
      </c>
      <c r="E2904">
        <v>6.6990341407985774</v>
      </c>
    </row>
    <row r="2905" spans="1:5" x14ac:dyDescent="0.35">
      <c r="A2905" t="s">
        <v>35</v>
      </c>
      <c r="B2905">
        <v>2022</v>
      </c>
      <c r="C2905" t="s">
        <v>16</v>
      </c>
      <c r="D2905" t="s">
        <v>17</v>
      </c>
      <c r="E2905">
        <v>55.9</v>
      </c>
    </row>
    <row r="2906" spans="1:5" x14ac:dyDescent="0.35">
      <c r="A2906" t="s">
        <v>35</v>
      </c>
      <c r="B2906">
        <v>2022</v>
      </c>
      <c r="C2906" t="s">
        <v>18</v>
      </c>
      <c r="D2906" t="s">
        <v>19</v>
      </c>
      <c r="E2906">
        <v>71.697999999999993</v>
      </c>
    </row>
    <row r="2907" spans="1:5" x14ac:dyDescent="0.35">
      <c r="A2907" t="s">
        <v>35</v>
      </c>
      <c r="B2907">
        <v>2022</v>
      </c>
      <c r="C2907" t="s">
        <v>20</v>
      </c>
      <c r="D2907" t="s">
        <v>21</v>
      </c>
      <c r="E2907">
        <v>1425423212</v>
      </c>
    </row>
    <row r="2908" spans="1:5" x14ac:dyDescent="0.35">
      <c r="A2908" t="s">
        <v>35</v>
      </c>
      <c r="B2908">
        <v>2022</v>
      </c>
      <c r="C2908" t="s">
        <v>22</v>
      </c>
      <c r="D2908" t="s">
        <v>23</v>
      </c>
      <c r="E2908">
        <v>50.697938275804233</v>
      </c>
    </row>
    <row r="2909" spans="1:5" x14ac:dyDescent="0.35">
      <c r="A2909" t="s">
        <v>35</v>
      </c>
      <c r="B2909">
        <v>2023</v>
      </c>
      <c r="C2909" t="s">
        <v>6</v>
      </c>
      <c r="D2909" t="s">
        <v>7</v>
      </c>
      <c r="E2909">
        <v>99.5</v>
      </c>
    </row>
    <row r="2910" spans="1:5" x14ac:dyDescent="0.35">
      <c r="A2910" t="s">
        <v>35</v>
      </c>
      <c r="B2910">
        <v>2023</v>
      </c>
      <c r="C2910" t="s">
        <v>8</v>
      </c>
      <c r="D2910" t="s">
        <v>9</v>
      </c>
      <c r="E2910">
        <v>3206485223026.3037</v>
      </c>
    </row>
    <row r="2911" spans="1:5" x14ac:dyDescent="0.35">
      <c r="A2911" t="s">
        <v>35</v>
      </c>
      <c r="B2911">
        <v>2023</v>
      </c>
      <c r="C2911" t="s">
        <v>10</v>
      </c>
      <c r="D2911" t="s">
        <v>11</v>
      </c>
      <c r="E2911">
        <v>7.2102246293350021</v>
      </c>
    </row>
    <row r="2912" spans="1:5" x14ac:dyDescent="0.35">
      <c r="A2912" t="s">
        <v>35</v>
      </c>
      <c r="B2912">
        <v>2023</v>
      </c>
      <c r="C2912" t="s">
        <v>12</v>
      </c>
      <c r="D2912" t="s">
        <v>13</v>
      </c>
      <c r="E2912">
        <v>8870.5502760934469</v>
      </c>
    </row>
    <row r="2913" spans="1:5" x14ac:dyDescent="0.35">
      <c r="A2913" t="s">
        <v>35</v>
      </c>
      <c r="B2913">
        <v>2023</v>
      </c>
      <c r="C2913" t="s">
        <v>14</v>
      </c>
      <c r="D2913" t="s">
        <v>15</v>
      </c>
      <c r="E2913">
        <v>5.6491431890792496</v>
      </c>
    </row>
    <row r="2914" spans="1:5" x14ac:dyDescent="0.35">
      <c r="A2914" t="s">
        <v>35</v>
      </c>
      <c r="B2914">
        <v>2023</v>
      </c>
      <c r="C2914" t="s">
        <v>16</v>
      </c>
      <c r="D2914" t="s">
        <v>17</v>
      </c>
      <c r="E2914">
        <v>60.252300259999998</v>
      </c>
    </row>
    <row r="2915" spans="1:5" x14ac:dyDescent="0.35">
      <c r="A2915" t="s">
        <v>35</v>
      </c>
      <c r="B2915">
        <v>2023</v>
      </c>
      <c r="C2915" t="s">
        <v>18</v>
      </c>
      <c r="D2915" t="s">
        <v>19</v>
      </c>
      <c r="E2915">
        <v>72.003</v>
      </c>
    </row>
    <row r="2916" spans="1:5" x14ac:dyDescent="0.35">
      <c r="A2916" t="s">
        <v>35</v>
      </c>
      <c r="B2916">
        <v>2023</v>
      </c>
      <c r="C2916" t="s">
        <v>20</v>
      </c>
      <c r="D2916" t="s">
        <v>21</v>
      </c>
      <c r="E2916">
        <v>1438069596</v>
      </c>
    </row>
    <row r="2917" spans="1:5" x14ac:dyDescent="0.35">
      <c r="A2917" t="s">
        <v>35</v>
      </c>
      <c r="B2917">
        <v>2023</v>
      </c>
      <c r="C2917" t="s">
        <v>22</v>
      </c>
      <c r="D2917" t="s">
        <v>23</v>
      </c>
      <c r="E2917">
        <v>46.322952058233838</v>
      </c>
    </row>
    <row r="2918" spans="1:5" x14ac:dyDescent="0.35">
      <c r="A2918" t="s">
        <v>35</v>
      </c>
      <c r="B2918">
        <v>2024</v>
      </c>
      <c r="C2918" t="s">
        <v>6</v>
      </c>
      <c r="D2918" t="s">
        <v>7</v>
      </c>
      <c r="E2918">
        <v>99.9</v>
      </c>
    </row>
    <row r="2919" spans="1:5" x14ac:dyDescent="0.35">
      <c r="A2919" t="s">
        <v>35</v>
      </c>
      <c r="B2919">
        <v>2024</v>
      </c>
      <c r="C2919" t="s">
        <v>8</v>
      </c>
      <c r="D2919" t="s">
        <v>9</v>
      </c>
      <c r="E2919">
        <v>3434122552914.7739</v>
      </c>
    </row>
    <row r="2920" spans="1:5" x14ac:dyDescent="0.35">
      <c r="A2920" t="s">
        <v>35</v>
      </c>
      <c r="B2920">
        <v>2024</v>
      </c>
      <c r="C2920" t="s">
        <v>10</v>
      </c>
      <c r="D2920" t="s">
        <v>11</v>
      </c>
      <c r="E2920">
        <v>7.0992789317651841</v>
      </c>
    </row>
    <row r="2921" spans="1:5" x14ac:dyDescent="0.35">
      <c r="A2921" t="s">
        <v>35</v>
      </c>
      <c r="B2921">
        <v>2024</v>
      </c>
      <c r="C2921" t="s">
        <v>12</v>
      </c>
      <c r="D2921" t="s">
        <v>13</v>
      </c>
      <c r="E2921">
        <v>9416.0513704473487</v>
      </c>
    </row>
    <row r="2922" spans="1:5" x14ac:dyDescent="0.35">
      <c r="A2922" t="s">
        <v>35</v>
      </c>
      <c r="B2922">
        <v>2024</v>
      </c>
      <c r="C2922" t="s">
        <v>14</v>
      </c>
      <c r="D2922" t="s">
        <v>15</v>
      </c>
      <c r="E2922">
        <v>4.9530355097366057</v>
      </c>
    </row>
    <row r="2923" spans="1:5" x14ac:dyDescent="0.35">
      <c r="A2923" t="s">
        <v>35</v>
      </c>
      <c r="B2923">
        <v>2024</v>
      </c>
      <c r="C2923" t="s">
        <v>16</v>
      </c>
      <c r="D2923" t="s">
        <v>17</v>
      </c>
      <c r="E2923">
        <v>64.943496699999997</v>
      </c>
    </row>
    <row r="2924" spans="1:5" x14ac:dyDescent="0.35">
      <c r="A2924" t="s">
        <v>35</v>
      </c>
      <c r="B2924">
        <v>2024</v>
      </c>
      <c r="C2924" t="s">
        <v>18</v>
      </c>
      <c r="D2924" t="s">
        <v>19</v>
      </c>
      <c r="E2924">
        <v>72.234999999999999</v>
      </c>
    </row>
    <row r="2925" spans="1:5" x14ac:dyDescent="0.35">
      <c r="A2925" t="s">
        <v>35</v>
      </c>
      <c r="B2925">
        <v>2024</v>
      </c>
      <c r="C2925" t="s">
        <v>20</v>
      </c>
      <c r="D2925" t="s">
        <v>21</v>
      </c>
      <c r="E2925">
        <v>1450935791</v>
      </c>
    </row>
    <row r="2926" spans="1:5" x14ac:dyDescent="0.35">
      <c r="A2926" t="s">
        <v>35</v>
      </c>
      <c r="B2926">
        <v>2024</v>
      </c>
      <c r="C2926" t="s">
        <v>22</v>
      </c>
      <c r="D2926" t="s">
        <v>23</v>
      </c>
      <c r="E2926">
        <v>45.916690767874819</v>
      </c>
    </row>
    <row r="2927" spans="1:5" x14ac:dyDescent="0.35">
      <c r="A2927" t="s">
        <v>36</v>
      </c>
      <c r="B2927">
        <v>2000</v>
      </c>
      <c r="C2927" t="s">
        <v>6</v>
      </c>
      <c r="D2927" t="s">
        <v>7</v>
      </c>
      <c r="E2927">
        <v>100</v>
      </c>
    </row>
    <row r="2928" spans="1:5" x14ac:dyDescent="0.35">
      <c r="A2928" t="s">
        <v>36</v>
      </c>
      <c r="B2928">
        <v>2000</v>
      </c>
      <c r="C2928" t="s">
        <v>8</v>
      </c>
      <c r="D2928" t="s">
        <v>9</v>
      </c>
      <c r="E2928">
        <v>1856863206512.5508</v>
      </c>
    </row>
    <row r="2929" spans="1:5" x14ac:dyDescent="0.35">
      <c r="A2929" t="s">
        <v>36</v>
      </c>
      <c r="B2929">
        <v>2000</v>
      </c>
      <c r="C2929" t="s">
        <v>10</v>
      </c>
      <c r="D2929" t="s">
        <v>11</v>
      </c>
      <c r="E2929">
        <v>3.8820988506265195</v>
      </c>
    </row>
    <row r="2930" spans="1:5" x14ac:dyDescent="0.35">
      <c r="A2930" t="s">
        <v>36</v>
      </c>
      <c r="B2930">
        <v>2000</v>
      </c>
      <c r="C2930" t="s">
        <v>12</v>
      </c>
      <c r="D2930" t="s">
        <v>13</v>
      </c>
      <c r="E2930">
        <v>50353.420041543555</v>
      </c>
    </row>
    <row r="2931" spans="1:5" x14ac:dyDescent="0.35">
      <c r="A2931" t="s">
        <v>36</v>
      </c>
      <c r="B2931">
        <v>2000</v>
      </c>
      <c r="C2931" t="s">
        <v>14</v>
      </c>
      <c r="D2931" t="s">
        <v>15</v>
      </c>
      <c r="E2931">
        <v>2.537685320950017</v>
      </c>
    </row>
    <row r="2932" spans="1:5" x14ac:dyDescent="0.35">
      <c r="A2932" t="s">
        <v>36</v>
      </c>
      <c r="B2932">
        <v>2000</v>
      </c>
      <c r="C2932" t="s">
        <v>16</v>
      </c>
      <c r="D2932" t="s">
        <v>17</v>
      </c>
      <c r="E2932">
        <v>23.110874244103702</v>
      </c>
    </row>
    <row r="2933" spans="1:5" x14ac:dyDescent="0.35">
      <c r="A2933" t="s">
        <v>36</v>
      </c>
      <c r="B2933">
        <v>2000</v>
      </c>
      <c r="C2933" t="s">
        <v>18</v>
      </c>
      <c r="D2933" t="s">
        <v>19</v>
      </c>
      <c r="E2933">
        <v>79.778048780487822</v>
      </c>
    </row>
    <row r="2934" spans="1:5" x14ac:dyDescent="0.35">
      <c r="A2934" t="s">
        <v>36</v>
      </c>
      <c r="B2934">
        <v>2000</v>
      </c>
      <c r="C2934" t="s">
        <v>20</v>
      </c>
      <c r="D2934" t="s">
        <v>21</v>
      </c>
      <c r="E2934">
        <v>56942108</v>
      </c>
    </row>
    <row r="2935" spans="1:5" x14ac:dyDescent="0.35">
      <c r="A2935" t="s">
        <v>36</v>
      </c>
      <c r="B2935">
        <v>2000</v>
      </c>
      <c r="C2935" t="s">
        <v>22</v>
      </c>
      <c r="D2935" t="s">
        <v>23</v>
      </c>
      <c r="E2935">
        <v>50.274731145563891</v>
      </c>
    </row>
    <row r="2936" spans="1:5" x14ac:dyDescent="0.35">
      <c r="A2936" t="s">
        <v>36</v>
      </c>
      <c r="B2936">
        <v>2001</v>
      </c>
      <c r="C2936" t="s">
        <v>6</v>
      </c>
      <c r="D2936" t="s">
        <v>7</v>
      </c>
      <c r="E2936">
        <v>100</v>
      </c>
    </row>
    <row r="2937" spans="1:5" x14ac:dyDescent="0.35">
      <c r="A2937" t="s">
        <v>36</v>
      </c>
      <c r="B2937">
        <v>2001</v>
      </c>
      <c r="C2937" t="s">
        <v>8</v>
      </c>
      <c r="D2937" t="s">
        <v>9</v>
      </c>
      <c r="E2937">
        <v>1894119928193.3357</v>
      </c>
    </row>
    <row r="2938" spans="1:5" x14ac:dyDescent="0.35">
      <c r="A2938" t="s">
        <v>36</v>
      </c>
      <c r="B2938">
        <v>2001</v>
      </c>
      <c r="C2938" t="s">
        <v>10</v>
      </c>
      <c r="D2938" t="s">
        <v>11</v>
      </c>
      <c r="E2938">
        <v>2.0064332983773312</v>
      </c>
    </row>
    <row r="2939" spans="1:5" x14ac:dyDescent="0.35">
      <c r="A2939" t="s">
        <v>36</v>
      </c>
      <c r="B2939">
        <v>2001</v>
      </c>
      <c r="C2939" t="s">
        <v>12</v>
      </c>
      <c r="D2939" t="s">
        <v>13</v>
      </c>
      <c r="E2939">
        <v>51332.290443256737</v>
      </c>
    </row>
    <row r="2940" spans="1:5" x14ac:dyDescent="0.35">
      <c r="A2940" t="s">
        <v>36</v>
      </c>
      <c r="B2940">
        <v>2001</v>
      </c>
      <c r="C2940" t="s">
        <v>14</v>
      </c>
      <c r="D2940" t="s">
        <v>15</v>
      </c>
      <c r="E2940">
        <v>2.7851654271355391</v>
      </c>
    </row>
    <row r="2941" spans="1:5" x14ac:dyDescent="0.35">
      <c r="A2941" t="s">
        <v>36</v>
      </c>
      <c r="B2941">
        <v>2001</v>
      </c>
      <c r="C2941" t="s">
        <v>16</v>
      </c>
      <c r="D2941" t="s">
        <v>17</v>
      </c>
      <c r="E2941">
        <v>27.2221169788811</v>
      </c>
    </row>
    <row r="2942" spans="1:5" x14ac:dyDescent="0.35">
      <c r="A2942" t="s">
        <v>36</v>
      </c>
      <c r="B2942">
        <v>2001</v>
      </c>
      <c r="C2942" t="s">
        <v>18</v>
      </c>
      <c r="D2942" t="s">
        <v>19</v>
      </c>
      <c r="E2942">
        <v>80.126829268292681</v>
      </c>
    </row>
    <row r="2943" spans="1:5" x14ac:dyDescent="0.35">
      <c r="A2943" t="s">
        <v>36</v>
      </c>
      <c r="B2943">
        <v>2001</v>
      </c>
      <c r="C2943" t="s">
        <v>20</v>
      </c>
      <c r="D2943" t="s">
        <v>21</v>
      </c>
      <c r="E2943">
        <v>56976981</v>
      </c>
    </row>
    <row r="2944" spans="1:5" x14ac:dyDescent="0.35">
      <c r="A2944" t="s">
        <v>36</v>
      </c>
      <c r="B2944">
        <v>2001</v>
      </c>
      <c r="C2944" t="s">
        <v>22</v>
      </c>
      <c r="D2944" t="s">
        <v>23</v>
      </c>
      <c r="E2944">
        <v>49.86327232034953</v>
      </c>
    </row>
    <row r="2945" spans="1:5" x14ac:dyDescent="0.35">
      <c r="A2945" t="s">
        <v>36</v>
      </c>
      <c r="B2945">
        <v>2002</v>
      </c>
      <c r="C2945" t="s">
        <v>6</v>
      </c>
      <c r="D2945" t="s">
        <v>7</v>
      </c>
      <c r="E2945">
        <v>100</v>
      </c>
    </row>
    <row r="2946" spans="1:5" x14ac:dyDescent="0.35">
      <c r="A2946" t="s">
        <v>36</v>
      </c>
      <c r="B2946">
        <v>2002</v>
      </c>
      <c r="C2946" t="s">
        <v>8</v>
      </c>
      <c r="D2946" t="s">
        <v>9</v>
      </c>
      <c r="E2946">
        <v>1899232719747.2634</v>
      </c>
    </row>
    <row r="2947" spans="1:5" x14ac:dyDescent="0.35">
      <c r="A2947" t="s">
        <v>36</v>
      </c>
      <c r="B2947">
        <v>2002</v>
      </c>
      <c r="C2947" t="s">
        <v>10</v>
      </c>
      <c r="D2947" t="s">
        <v>11</v>
      </c>
      <c r="E2947">
        <v>0.26992966378873007</v>
      </c>
    </row>
    <row r="2948" spans="1:5" x14ac:dyDescent="0.35">
      <c r="A2948" t="s">
        <v>36</v>
      </c>
      <c r="B2948">
        <v>2002</v>
      </c>
      <c r="C2948" t="s">
        <v>12</v>
      </c>
      <c r="D2948" t="s">
        <v>13</v>
      </c>
      <c r="E2948">
        <v>51369.114909829295</v>
      </c>
    </row>
    <row r="2949" spans="1:5" x14ac:dyDescent="0.35">
      <c r="A2949" t="s">
        <v>36</v>
      </c>
      <c r="B2949">
        <v>2002</v>
      </c>
      <c r="C2949" t="s">
        <v>14</v>
      </c>
      <c r="D2949" t="s">
        <v>15</v>
      </c>
      <c r="E2949">
        <v>2.4653231917116498</v>
      </c>
    </row>
    <row r="2950" spans="1:5" x14ac:dyDescent="0.35">
      <c r="A2950" t="s">
        <v>36</v>
      </c>
      <c r="B2950">
        <v>2002</v>
      </c>
      <c r="C2950" t="s">
        <v>16</v>
      </c>
      <c r="D2950" t="s">
        <v>17</v>
      </c>
      <c r="E2950">
        <v>28.04</v>
      </c>
    </row>
    <row r="2951" spans="1:5" x14ac:dyDescent="0.35">
      <c r="A2951" t="s">
        <v>36</v>
      </c>
      <c r="B2951">
        <v>2002</v>
      </c>
      <c r="C2951" t="s">
        <v>18</v>
      </c>
      <c r="D2951" t="s">
        <v>19</v>
      </c>
      <c r="E2951">
        <v>80.229268292682946</v>
      </c>
    </row>
    <row r="2952" spans="1:5" x14ac:dyDescent="0.35">
      <c r="A2952" t="s">
        <v>36</v>
      </c>
      <c r="B2952">
        <v>2002</v>
      </c>
      <c r="C2952" t="s">
        <v>20</v>
      </c>
      <c r="D2952" t="s">
        <v>21</v>
      </c>
      <c r="E2952">
        <v>57089824</v>
      </c>
    </row>
    <row r="2953" spans="1:5" x14ac:dyDescent="0.35">
      <c r="A2953" t="s">
        <v>36</v>
      </c>
      <c r="B2953">
        <v>2002</v>
      </c>
      <c r="C2953" t="s">
        <v>22</v>
      </c>
      <c r="D2953" t="s">
        <v>23</v>
      </c>
      <c r="E2953">
        <v>47.87131867915415</v>
      </c>
    </row>
    <row r="2954" spans="1:5" x14ac:dyDescent="0.35">
      <c r="A2954" t="s">
        <v>36</v>
      </c>
      <c r="B2954">
        <v>2003</v>
      </c>
      <c r="C2954" t="s">
        <v>6</v>
      </c>
      <c r="D2954" t="s">
        <v>7</v>
      </c>
      <c r="E2954">
        <v>100</v>
      </c>
    </row>
    <row r="2955" spans="1:5" x14ac:dyDescent="0.35">
      <c r="A2955" t="s">
        <v>36</v>
      </c>
      <c r="B2955">
        <v>2003</v>
      </c>
      <c r="C2955" t="s">
        <v>8</v>
      </c>
      <c r="D2955" t="s">
        <v>9</v>
      </c>
      <c r="E2955">
        <v>1900496731461.6216</v>
      </c>
    </row>
    <row r="2956" spans="1:5" x14ac:dyDescent="0.35">
      <c r="A2956" t="s">
        <v>36</v>
      </c>
      <c r="B2956">
        <v>2003</v>
      </c>
      <c r="C2956" t="s">
        <v>10</v>
      </c>
      <c r="D2956" t="s">
        <v>11</v>
      </c>
      <c r="E2956">
        <v>6.6553808873209164E-2</v>
      </c>
    </row>
    <row r="2957" spans="1:5" x14ac:dyDescent="0.35">
      <c r="A2957" t="s">
        <v>36</v>
      </c>
      <c r="B2957">
        <v>2003</v>
      </c>
      <c r="C2957" t="s">
        <v>12</v>
      </c>
      <c r="D2957" t="s">
        <v>13</v>
      </c>
      <c r="E2957">
        <v>51126.258554403845</v>
      </c>
    </row>
    <row r="2958" spans="1:5" x14ac:dyDescent="0.35">
      <c r="A2958" t="s">
        <v>36</v>
      </c>
      <c r="B2958">
        <v>2003</v>
      </c>
      <c r="C2958" t="s">
        <v>14</v>
      </c>
      <c r="D2958" t="s">
        <v>15</v>
      </c>
      <c r="E2958">
        <v>2.6725555277284978</v>
      </c>
    </row>
    <row r="2959" spans="1:5" x14ac:dyDescent="0.35">
      <c r="A2959" t="s">
        <v>36</v>
      </c>
      <c r="B2959">
        <v>2003</v>
      </c>
      <c r="C2959" t="s">
        <v>16</v>
      </c>
      <c r="D2959" t="s">
        <v>17</v>
      </c>
      <c r="E2959">
        <v>29.04</v>
      </c>
    </row>
    <row r="2960" spans="1:5" x14ac:dyDescent="0.35">
      <c r="A2960" t="s">
        <v>36</v>
      </c>
      <c r="B2960">
        <v>2003</v>
      </c>
      <c r="C2960" t="s">
        <v>18</v>
      </c>
      <c r="D2960" t="s">
        <v>19</v>
      </c>
      <c r="E2960">
        <v>79.982926829268308</v>
      </c>
    </row>
    <row r="2961" spans="1:5" x14ac:dyDescent="0.35">
      <c r="A2961" t="s">
        <v>36</v>
      </c>
      <c r="B2961">
        <v>2003</v>
      </c>
      <c r="C2961" t="s">
        <v>20</v>
      </c>
      <c r="D2961" t="s">
        <v>21</v>
      </c>
      <c r="E2961">
        <v>57399184</v>
      </c>
    </row>
    <row r="2962" spans="1:5" x14ac:dyDescent="0.35">
      <c r="A2962" t="s">
        <v>36</v>
      </c>
      <c r="B2962">
        <v>2003</v>
      </c>
      <c r="C2962" t="s">
        <v>22</v>
      </c>
      <c r="D2962" t="s">
        <v>23</v>
      </c>
      <c r="E2962">
        <v>45.994085977707364</v>
      </c>
    </row>
    <row r="2963" spans="1:5" x14ac:dyDescent="0.35">
      <c r="A2963" t="s">
        <v>36</v>
      </c>
      <c r="B2963">
        <v>2004</v>
      </c>
      <c r="C2963" t="s">
        <v>6</v>
      </c>
      <c r="D2963" t="s">
        <v>7</v>
      </c>
      <c r="E2963">
        <v>100</v>
      </c>
    </row>
    <row r="2964" spans="1:5" x14ac:dyDescent="0.35">
      <c r="A2964" t="s">
        <v>36</v>
      </c>
      <c r="B2964">
        <v>2004</v>
      </c>
      <c r="C2964" t="s">
        <v>8</v>
      </c>
      <c r="D2964" t="s">
        <v>9</v>
      </c>
      <c r="E2964">
        <v>1928510465814.1626</v>
      </c>
    </row>
    <row r="2965" spans="1:5" x14ac:dyDescent="0.35">
      <c r="A2965" t="s">
        <v>36</v>
      </c>
      <c r="B2965">
        <v>2004</v>
      </c>
      <c r="C2965" t="s">
        <v>10</v>
      </c>
      <c r="D2965" t="s">
        <v>11</v>
      </c>
      <c r="E2965">
        <v>1.4740217064722998</v>
      </c>
    </row>
    <row r="2966" spans="1:5" x14ac:dyDescent="0.35">
      <c r="A2966" t="s">
        <v>36</v>
      </c>
      <c r="B2966">
        <v>2004</v>
      </c>
      <c r="C2966" t="s">
        <v>12</v>
      </c>
      <c r="D2966" t="s">
        <v>13</v>
      </c>
      <c r="E2966">
        <v>51495.002884136367</v>
      </c>
    </row>
    <row r="2967" spans="1:5" x14ac:dyDescent="0.35">
      <c r="A2967" t="s">
        <v>36</v>
      </c>
      <c r="B2967">
        <v>2004</v>
      </c>
      <c r="C2967" t="s">
        <v>14</v>
      </c>
      <c r="D2967" t="s">
        <v>15</v>
      </c>
      <c r="E2967">
        <v>2.2067366142365699</v>
      </c>
    </row>
    <row r="2968" spans="1:5" x14ac:dyDescent="0.35">
      <c r="A2968" t="s">
        <v>36</v>
      </c>
      <c r="B2968">
        <v>2004</v>
      </c>
      <c r="C2968" t="s">
        <v>16</v>
      </c>
      <c r="D2968" t="s">
        <v>17</v>
      </c>
      <c r="E2968">
        <v>33.24</v>
      </c>
    </row>
    <row r="2969" spans="1:5" x14ac:dyDescent="0.35">
      <c r="A2969" t="s">
        <v>36</v>
      </c>
      <c r="B2969">
        <v>2004</v>
      </c>
      <c r="C2969" t="s">
        <v>18</v>
      </c>
      <c r="D2969" t="s">
        <v>19</v>
      </c>
      <c r="E2969">
        <v>80.780487804878064</v>
      </c>
    </row>
    <row r="2970" spans="1:5" x14ac:dyDescent="0.35">
      <c r="A2970" t="s">
        <v>36</v>
      </c>
      <c r="B2970">
        <v>2004</v>
      </c>
      <c r="C2970" t="s">
        <v>20</v>
      </c>
      <c r="D2970" t="s">
        <v>21</v>
      </c>
      <c r="E2970">
        <v>57828179</v>
      </c>
    </row>
    <row r="2971" spans="1:5" x14ac:dyDescent="0.35">
      <c r="A2971" t="s">
        <v>36</v>
      </c>
      <c r="B2971">
        <v>2004</v>
      </c>
      <c r="C2971" t="s">
        <v>22</v>
      </c>
      <c r="D2971" t="s">
        <v>23</v>
      </c>
      <c r="E2971">
        <v>47.266392389177057</v>
      </c>
    </row>
    <row r="2972" spans="1:5" x14ac:dyDescent="0.35">
      <c r="A2972" t="s">
        <v>36</v>
      </c>
      <c r="B2972">
        <v>2005</v>
      </c>
      <c r="C2972" t="s">
        <v>6</v>
      </c>
      <c r="D2972" t="s">
        <v>7</v>
      </c>
      <c r="E2972">
        <v>100</v>
      </c>
    </row>
    <row r="2973" spans="1:5" x14ac:dyDescent="0.35">
      <c r="A2973" t="s">
        <v>36</v>
      </c>
      <c r="B2973">
        <v>2005</v>
      </c>
      <c r="C2973" t="s">
        <v>8</v>
      </c>
      <c r="D2973" t="s">
        <v>9</v>
      </c>
      <c r="E2973">
        <v>1943213635518.5029</v>
      </c>
    </row>
    <row r="2974" spans="1:5" x14ac:dyDescent="0.35">
      <c r="A2974" t="s">
        <v>36</v>
      </c>
      <c r="B2974">
        <v>2005</v>
      </c>
      <c r="C2974" t="s">
        <v>10</v>
      </c>
      <c r="D2974" t="s">
        <v>11</v>
      </c>
      <c r="E2974">
        <v>0.76241067730649092</v>
      </c>
    </row>
    <row r="2975" spans="1:5" x14ac:dyDescent="0.35">
      <c r="A2975" t="s">
        <v>36</v>
      </c>
      <c r="B2975">
        <v>2005</v>
      </c>
      <c r="C2975" t="s">
        <v>12</v>
      </c>
      <c r="D2975" t="s">
        <v>13</v>
      </c>
      <c r="E2975">
        <v>51585.6445807938</v>
      </c>
    </row>
    <row r="2976" spans="1:5" x14ac:dyDescent="0.35">
      <c r="A2976" t="s">
        <v>36</v>
      </c>
      <c r="B2976">
        <v>2005</v>
      </c>
      <c r="C2976" t="s">
        <v>14</v>
      </c>
      <c r="D2976" t="s">
        <v>15</v>
      </c>
      <c r="E2976">
        <v>1.985292985279804</v>
      </c>
    </row>
    <row r="2977" spans="1:5" x14ac:dyDescent="0.35">
      <c r="A2977" t="s">
        <v>36</v>
      </c>
      <c r="B2977">
        <v>2005</v>
      </c>
      <c r="C2977" t="s">
        <v>16</v>
      </c>
      <c r="D2977" t="s">
        <v>17</v>
      </c>
      <c r="E2977">
        <v>35</v>
      </c>
    </row>
    <row r="2978" spans="1:5" x14ac:dyDescent="0.35">
      <c r="A2978" t="s">
        <v>36</v>
      </c>
      <c r="B2978">
        <v>2005</v>
      </c>
      <c r="C2978" t="s">
        <v>18</v>
      </c>
      <c r="D2978" t="s">
        <v>19</v>
      </c>
      <c r="E2978">
        <v>80.782926829268291</v>
      </c>
    </row>
    <row r="2979" spans="1:5" x14ac:dyDescent="0.35">
      <c r="A2979" t="s">
        <v>36</v>
      </c>
      <c r="B2979">
        <v>2005</v>
      </c>
      <c r="C2979" t="s">
        <v>20</v>
      </c>
      <c r="D2979" t="s">
        <v>21</v>
      </c>
      <c r="E2979">
        <v>58166682</v>
      </c>
    </row>
    <row r="2980" spans="1:5" x14ac:dyDescent="0.35">
      <c r="A2980" t="s">
        <v>36</v>
      </c>
      <c r="B2980">
        <v>2005</v>
      </c>
      <c r="C2980" t="s">
        <v>22</v>
      </c>
      <c r="D2980" t="s">
        <v>23</v>
      </c>
      <c r="E2980">
        <v>49.122174228861823</v>
      </c>
    </row>
    <row r="2981" spans="1:5" x14ac:dyDescent="0.35">
      <c r="A2981" t="s">
        <v>36</v>
      </c>
      <c r="B2981">
        <v>2006</v>
      </c>
      <c r="C2981" t="s">
        <v>6</v>
      </c>
      <c r="D2981" t="s">
        <v>7</v>
      </c>
      <c r="E2981">
        <v>100</v>
      </c>
    </row>
    <row r="2982" spans="1:5" x14ac:dyDescent="0.35">
      <c r="A2982" t="s">
        <v>36</v>
      </c>
      <c r="B2982">
        <v>2006</v>
      </c>
      <c r="C2982" t="s">
        <v>8</v>
      </c>
      <c r="D2982" t="s">
        <v>9</v>
      </c>
      <c r="E2982">
        <v>1978181374737.8789</v>
      </c>
    </row>
    <row r="2983" spans="1:5" x14ac:dyDescent="0.35">
      <c r="A2983" t="s">
        <v>36</v>
      </c>
      <c r="B2983">
        <v>2006</v>
      </c>
      <c r="C2983" t="s">
        <v>10</v>
      </c>
      <c r="D2983" t="s">
        <v>11</v>
      </c>
      <c r="E2983">
        <v>1.7994799223424423</v>
      </c>
    </row>
    <row r="2984" spans="1:5" x14ac:dyDescent="0.35">
      <c r="A2984" t="s">
        <v>36</v>
      </c>
      <c r="B2984">
        <v>2006</v>
      </c>
      <c r="C2984" t="s">
        <v>12</v>
      </c>
      <c r="D2984" t="s">
        <v>13</v>
      </c>
      <c r="E2984">
        <v>52304.240294981893</v>
      </c>
    </row>
    <row r="2985" spans="1:5" x14ac:dyDescent="0.35">
      <c r="A2985" t="s">
        <v>36</v>
      </c>
      <c r="B2985">
        <v>2006</v>
      </c>
      <c r="C2985" t="s">
        <v>14</v>
      </c>
      <c r="D2985" t="s">
        <v>15</v>
      </c>
      <c r="E2985">
        <v>2.090843910127544</v>
      </c>
    </row>
    <row r="2986" spans="1:5" x14ac:dyDescent="0.35">
      <c r="A2986" t="s">
        <v>36</v>
      </c>
      <c r="B2986">
        <v>2006</v>
      </c>
      <c r="C2986" t="s">
        <v>16</v>
      </c>
      <c r="D2986" t="s">
        <v>17</v>
      </c>
      <c r="E2986">
        <v>37.99</v>
      </c>
    </row>
    <row r="2987" spans="1:5" x14ac:dyDescent="0.35">
      <c r="A2987" t="s">
        <v>36</v>
      </c>
      <c r="B2987">
        <v>2006</v>
      </c>
      <c r="C2987" t="s">
        <v>18</v>
      </c>
      <c r="D2987" t="s">
        <v>19</v>
      </c>
      <c r="E2987">
        <v>81.282926829268291</v>
      </c>
    </row>
    <row r="2988" spans="1:5" x14ac:dyDescent="0.35">
      <c r="A2988" t="s">
        <v>36</v>
      </c>
      <c r="B2988">
        <v>2006</v>
      </c>
      <c r="C2988" t="s">
        <v>20</v>
      </c>
      <c r="D2988" t="s">
        <v>21</v>
      </c>
      <c r="E2988">
        <v>58399861</v>
      </c>
    </row>
    <row r="2989" spans="1:5" x14ac:dyDescent="0.35">
      <c r="A2989" t="s">
        <v>36</v>
      </c>
      <c r="B2989">
        <v>2006</v>
      </c>
      <c r="C2989" t="s">
        <v>22</v>
      </c>
      <c r="D2989" t="s">
        <v>23</v>
      </c>
      <c r="E2989">
        <v>52.92354295970123</v>
      </c>
    </row>
    <row r="2990" spans="1:5" x14ac:dyDescent="0.35">
      <c r="A2990" t="s">
        <v>36</v>
      </c>
      <c r="B2990">
        <v>2007</v>
      </c>
      <c r="C2990" t="s">
        <v>6</v>
      </c>
      <c r="D2990" t="s">
        <v>7</v>
      </c>
      <c r="E2990">
        <v>100</v>
      </c>
    </row>
    <row r="2991" spans="1:5" x14ac:dyDescent="0.35">
      <c r="A2991" t="s">
        <v>36</v>
      </c>
      <c r="B2991">
        <v>2007</v>
      </c>
      <c r="C2991" t="s">
        <v>8</v>
      </c>
      <c r="D2991" t="s">
        <v>9</v>
      </c>
      <c r="E2991">
        <v>2007108163772.4785</v>
      </c>
    </row>
    <row r="2992" spans="1:5" x14ac:dyDescent="0.35">
      <c r="A2992" t="s">
        <v>36</v>
      </c>
      <c r="B2992">
        <v>2007</v>
      </c>
      <c r="C2992" t="s">
        <v>10</v>
      </c>
      <c r="D2992" t="s">
        <v>11</v>
      </c>
      <c r="E2992">
        <v>1.4622920528929058</v>
      </c>
    </row>
    <row r="2993" spans="1:5" x14ac:dyDescent="0.35">
      <c r="A2993" t="s">
        <v>36</v>
      </c>
      <c r="B2993">
        <v>2007</v>
      </c>
      <c r="C2993" t="s">
        <v>12</v>
      </c>
      <c r="D2993" t="s">
        <v>13</v>
      </c>
      <c r="E2993">
        <v>52747.19054768073</v>
      </c>
    </row>
    <row r="2994" spans="1:5" x14ac:dyDescent="0.35">
      <c r="A2994" t="s">
        <v>36</v>
      </c>
      <c r="B2994">
        <v>2007</v>
      </c>
      <c r="C2994" t="s">
        <v>14</v>
      </c>
      <c r="D2994" t="s">
        <v>15</v>
      </c>
      <c r="E2994">
        <v>1.8297411220240281</v>
      </c>
    </row>
    <row r="2995" spans="1:5" x14ac:dyDescent="0.35">
      <c r="A2995" t="s">
        <v>36</v>
      </c>
      <c r="B2995">
        <v>2007</v>
      </c>
      <c r="C2995" t="s">
        <v>16</v>
      </c>
      <c r="D2995" t="s">
        <v>17</v>
      </c>
      <c r="E2995">
        <v>40.79</v>
      </c>
    </row>
    <row r="2996" spans="1:5" x14ac:dyDescent="0.35">
      <c r="A2996" t="s">
        <v>36</v>
      </c>
      <c r="B2996">
        <v>2007</v>
      </c>
      <c r="C2996" t="s">
        <v>18</v>
      </c>
      <c r="D2996" t="s">
        <v>19</v>
      </c>
      <c r="E2996">
        <v>81.434146341463418</v>
      </c>
    </row>
    <row r="2997" spans="1:5" x14ac:dyDescent="0.35">
      <c r="A2997" t="s">
        <v>36</v>
      </c>
      <c r="B2997">
        <v>2007</v>
      </c>
      <c r="C2997" t="s">
        <v>20</v>
      </c>
      <c r="D2997" t="s">
        <v>21</v>
      </c>
      <c r="E2997">
        <v>58756247</v>
      </c>
    </row>
    <row r="2998" spans="1:5" x14ac:dyDescent="0.35">
      <c r="A2998" t="s">
        <v>36</v>
      </c>
      <c r="B2998">
        <v>2007</v>
      </c>
      <c r="C2998" t="s">
        <v>22</v>
      </c>
      <c r="D2998" t="s">
        <v>23</v>
      </c>
      <c r="E2998">
        <v>54.828041557253137</v>
      </c>
    </row>
    <row r="2999" spans="1:5" x14ac:dyDescent="0.35">
      <c r="A2999" t="s">
        <v>36</v>
      </c>
      <c r="B2999">
        <v>2008</v>
      </c>
      <c r="C2999" t="s">
        <v>6</v>
      </c>
      <c r="D2999" t="s">
        <v>7</v>
      </c>
      <c r="E2999">
        <v>100</v>
      </c>
    </row>
    <row r="3000" spans="1:5" x14ac:dyDescent="0.35">
      <c r="A3000" t="s">
        <v>36</v>
      </c>
      <c r="B3000">
        <v>2008</v>
      </c>
      <c r="C3000" t="s">
        <v>8</v>
      </c>
      <c r="D3000" t="s">
        <v>9</v>
      </c>
      <c r="E3000">
        <v>1986572667176.0232</v>
      </c>
    </row>
    <row r="3001" spans="1:5" x14ac:dyDescent="0.35">
      <c r="A3001" t="s">
        <v>36</v>
      </c>
      <c r="B3001">
        <v>2008</v>
      </c>
      <c r="C3001" t="s">
        <v>10</v>
      </c>
      <c r="D3001" t="s">
        <v>11</v>
      </c>
      <c r="E3001">
        <v>-1.0231385117709664</v>
      </c>
    </row>
    <row r="3002" spans="1:5" x14ac:dyDescent="0.35">
      <c r="A3002" t="s">
        <v>36</v>
      </c>
      <c r="B3002">
        <v>2008</v>
      </c>
      <c r="C3002" t="s">
        <v>12</v>
      </c>
      <c r="D3002" t="s">
        <v>13</v>
      </c>
      <c r="E3002">
        <v>51806.390617639066</v>
      </c>
    </row>
    <row r="3003" spans="1:5" x14ac:dyDescent="0.35">
      <c r="A3003" t="s">
        <v>36</v>
      </c>
      <c r="B3003">
        <v>2008</v>
      </c>
      <c r="C3003" t="s">
        <v>14</v>
      </c>
      <c r="D3003" t="s">
        <v>15</v>
      </c>
      <c r="E3003">
        <v>3.3478325840102179</v>
      </c>
    </row>
    <row r="3004" spans="1:5" x14ac:dyDescent="0.35">
      <c r="A3004" t="s">
        <v>36</v>
      </c>
      <c r="B3004">
        <v>2008</v>
      </c>
      <c r="C3004" t="s">
        <v>16</v>
      </c>
      <c r="D3004" t="s">
        <v>17</v>
      </c>
      <c r="E3004">
        <v>44.53</v>
      </c>
    </row>
    <row r="3005" spans="1:5" x14ac:dyDescent="0.35">
      <c r="A3005" t="s">
        <v>36</v>
      </c>
      <c r="B3005">
        <v>2008</v>
      </c>
      <c r="C3005" t="s">
        <v>18</v>
      </c>
      <c r="D3005" t="s">
        <v>19</v>
      </c>
      <c r="E3005">
        <v>81.48536585365855</v>
      </c>
    </row>
    <row r="3006" spans="1:5" x14ac:dyDescent="0.35">
      <c r="A3006" t="s">
        <v>36</v>
      </c>
      <c r="B3006">
        <v>2008</v>
      </c>
      <c r="C3006" t="s">
        <v>20</v>
      </c>
      <c r="D3006" t="s">
        <v>21</v>
      </c>
      <c r="E3006">
        <v>59211181</v>
      </c>
    </row>
    <row r="3007" spans="1:5" x14ac:dyDescent="0.35">
      <c r="A3007" t="s">
        <v>36</v>
      </c>
      <c r="B3007">
        <v>2008</v>
      </c>
      <c r="C3007" t="s">
        <v>22</v>
      </c>
      <c r="D3007" t="s">
        <v>23</v>
      </c>
      <c r="E3007">
        <v>54.214254895667068</v>
      </c>
    </row>
    <row r="3008" spans="1:5" x14ac:dyDescent="0.35">
      <c r="A3008" t="s">
        <v>36</v>
      </c>
      <c r="B3008">
        <v>2009</v>
      </c>
      <c r="C3008" t="s">
        <v>6</v>
      </c>
      <c r="D3008" t="s">
        <v>7</v>
      </c>
      <c r="E3008">
        <v>100</v>
      </c>
    </row>
    <row r="3009" spans="1:5" x14ac:dyDescent="0.35">
      <c r="A3009" t="s">
        <v>36</v>
      </c>
      <c r="B3009">
        <v>2009</v>
      </c>
      <c r="C3009" t="s">
        <v>8</v>
      </c>
      <c r="D3009" t="s">
        <v>9</v>
      </c>
      <c r="E3009">
        <v>1881181927615.2864</v>
      </c>
    </row>
    <row r="3010" spans="1:5" x14ac:dyDescent="0.35">
      <c r="A3010" t="s">
        <v>36</v>
      </c>
      <c r="B3010">
        <v>2009</v>
      </c>
      <c r="C3010" t="s">
        <v>10</v>
      </c>
      <c r="D3010" t="s">
        <v>11</v>
      </c>
      <c r="E3010">
        <v>-5.3051540123399121</v>
      </c>
    </row>
    <row r="3011" spans="1:5" x14ac:dyDescent="0.35">
      <c r="A3011" t="s">
        <v>36</v>
      </c>
      <c r="B3011">
        <v>2009</v>
      </c>
      <c r="C3011" t="s">
        <v>12</v>
      </c>
      <c r="D3011" t="s">
        <v>13</v>
      </c>
      <c r="E3011">
        <v>48774.391683374764</v>
      </c>
    </row>
    <row r="3012" spans="1:5" x14ac:dyDescent="0.35">
      <c r="A3012" t="s">
        <v>36</v>
      </c>
      <c r="B3012">
        <v>2009</v>
      </c>
      <c r="C3012" t="s">
        <v>14</v>
      </c>
      <c r="D3012" t="s">
        <v>15</v>
      </c>
      <c r="E3012">
        <v>0.7747681313873811</v>
      </c>
    </row>
    <row r="3013" spans="1:5" x14ac:dyDescent="0.35">
      <c r="A3013" t="s">
        <v>36</v>
      </c>
      <c r="B3013">
        <v>2009</v>
      </c>
      <c r="C3013" t="s">
        <v>16</v>
      </c>
      <c r="D3013" t="s">
        <v>17</v>
      </c>
      <c r="E3013">
        <v>48.83</v>
      </c>
    </row>
    <row r="3014" spans="1:5" x14ac:dyDescent="0.35">
      <c r="A3014" t="s">
        <v>36</v>
      </c>
      <c r="B3014">
        <v>2009</v>
      </c>
      <c r="C3014" t="s">
        <v>18</v>
      </c>
      <c r="D3014" t="s">
        <v>19</v>
      </c>
      <c r="E3014">
        <v>81.636585365853662</v>
      </c>
    </row>
    <row r="3015" spans="1:5" x14ac:dyDescent="0.35">
      <c r="A3015" t="s">
        <v>36</v>
      </c>
      <c r="B3015">
        <v>2009</v>
      </c>
      <c r="C3015" t="s">
        <v>20</v>
      </c>
      <c r="D3015" t="s">
        <v>21</v>
      </c>
      <c r="E3015">
        <v>59555454</v>
      </c>
    </row>
    <row r="3016" spans="1:5" x14ac:dyDescent="0.35">
      <c r="A3016" t="s">
        <v>36</v>
      </c>
      <c r="B3016">
        <v>2009</v>
      </c>
      <c r="C3016" t="s">
        <v>22</v>
      </c>
      <c r="D3016" t="s">
        <v>23</v>
      </c>
      <c r="E3016">
        <v>45.141476572160414</v>
      </c>
    </row>
    <row r="3017" spans="1:5" x14ac:dyDescent="0.35">
      <c r="A3017" t="s">
        <v>36</v>
      </c>
      <c r="B3017">
        <v>2010</v>
      </c>
      <c r="C3017" t="s">
        <v>6</v>
      </c>
      <c r="D3017" t="s">
        <v>7</v>
      </c>
      <c r="E3017">
        <v>100</v>
      </c>
    </row>
    <row r="3018" spans="1:5" x14ac:dyDescent="0.35">
      <c r="A3018" t="s">
        <v>36</v>
      </c>
      <c r="B3018">
        <v>2010</v>
      </c>
      <c r="C3018" t="s">
        <v>8</v>
      </c>
      <c r="D3018" t="s">
        <v>9</v>
      </c>
      <c r="E3018">
        <v>1909947188308.6602</v>
      </c>
    </row>
    <row r="3019" spans="1:5" x14ac:dyDescent="0.35">
      <c r="A3019" t="s">
        <v>36</v>
      </c>
      <c r="B3019">
        <v>2010</v>
      </c>
      <c r="C3019" t="s">
        <v>10</v>
      </c>
      <c r="D3019" t="s">
        <v>11</v>
      </c>
      <c r="E3019">
        <v>1.5291057324710096</v>
      </c>
    </row>
    <row r="3020" spans="1:5" x14ac:dyDescent="0.35">
      <c r="A3020" t="s">
        <v>36</v>
      </c>
      <c r="B3020">
        <v>2010</v>
      </c>
      <c r="C3020" t="s">
        <v>12</v>
      </c>
      <c r="D3020" t="s">
        <v>13</v>
      </c>
      <c r="E3020">
        <v>49301.695914167423</v>
      </c>
    </row>
    <row r="3021" spans="1:5" x14ac:dyDescent="0.35">
      <c r="A3021" t="s">
        <v>36</v>
      </c>
      <c r="B3021">
        <v>2010</v>
      </c>
      <c r="C3021" t="s">
        <v>14</v>
      </c>
      <c r="D3021" t="s">
        <v>15</v>
      </c>
      <c r="E3021">
        <v>1.5255160211824761</v>
      </c>
    </row>
    <row r="3022" spans="1:5" x14ac:dyDescent="0.35">
      <c r="A3022" t="s">
        <v>36</v>
      </c>
      <c r="B3022">
        <v>2010</v>
      </c>
      <c r="C3022" t="s">
        <v>16</v>
      </c>
      <c r="D3022" t="s">
        <v>17</v>
      </c>
      <c r="E3022">
        <v>53.68</v>
      </c>
    </row>
    <row r="3023" spans="1:5" x14ac:dyDescent="0.35">
      <c r="A3023" t="s">
        <v>36</v>
      </c>
      <c r="B3023">
        <v>2010</v>
      </c>
      <c r="C3023" t="s">
        <v>18</v>
      </c>
      <c r="D3023" t="s">
        <v>19</v>
      </c>
      <c r="E3023">
        <v>82.036585365853668</v>
      </c>
    </row>
    <row r="3024" spans="1:5" x14ac:dyDescent="0.35">
      <c r="A3024" t="s">
        <v>36</v>
      </c>
      <c r="B3024">
        <v>2010</v>
      </c>
      <c r="C3024" t="s">
        <v>20</v>
      </c>
      <c r="D3024" t="s">
        <v>21</v>
      </c>
      <c r="E3024">
        <v>59819407</v>
      </c>
    </row>
    <row r="3025" spans="1:5" x14ac:dyDescent="0.35">
      <c r="A3025" t="s">
        <v>36</v>
      </c>
      <c r="B3025">
        <v>2010</v>
      </c>
      <c r="C3025" t="s">
        <v>22</v>
      </c>
      <c r="D3025" t="s">
        <v>23</v>
      </c>
      <c r="E3025">
        <v>51.662111813833931</v>
      </c>
    </row>
    <row r="3026" spans="1:5" x14ac:dyDescent="0.35">
      <c r="A3026" t="s">
        <v>36</v>
      </c>
      <c r="B3026">
        <v>2011</v>
      </c>
      <c r="C3026" t="s">
        <v>6</v>
      </c>
      <c r="D3026" t="s">
        <v>7</v>
      </c>
      <c r="E3026">
        <v>100</v>
      </c>
    </row>
    <row r="3027" spans="1:5" x14ac:dyDescent="0.35">
      <c r="A3027" t="s">
        <v>36</v>
      </c>
      <c r="B3027">
        <v>2011</v>
      </c>
      <c r="C3027" t="s">
        <v>8</v>
      </c>
      <c r="D3027" t="s">
        <v>9</v>
      </c>
      <c r="E3027">
        <v>1923230167272.613</v>
      </c>
    </row>
    <row r="3028" spans="1:5" x14ac:dyDescent="0.35">
      <c r="A3028" t="s">
        <v>36</v>
      </c>
      <c r="B3028">
        <v>2011</v>
      </c>
      <c r="C3028" t="s">
        <v>10</v>
      </c>
      <c r="D3028" t="s">
        <v>11</v>
      </c>
      <c r="E3028">
        <v>0.69546315444017637</v>
      </c>
    </row>
    <row r="3029" spans="1:5" x14ac:dyDescent="0.35">
      <c r="A3029" t="s">
        <v>36</v>
      </c>
      <c r="B3029">
        <v>2011</v>
      </c>
      <c r="C3029" t="s">
        <v>12</v>
      </c>
      <c r="D3029" t="s">
        <v>13</v>
      </c>
      <c r="E3029">
        <v>49473.014923563424</v>
      </c>
    </row>
    <row r="3030" spans="1:5" x14ac:dyDescent="0.35">
      <c r="A3030" t="s">
        <v>36</v>
      </c>
      <c r="B3030">
        <v>2011</v>
      </c>
      <c r="C3030" t="s">
        <v>14</v>
      </c>
      <c r="D3030" t="s">
        <v>15</v>
      </c>
      <c r="E3030">
        <v>2.7806327287932309</v>
      </c>
    </row>
    <row r="3031" spans="1:5" x14ac:dyDescent="0.35">
      <c r="A3031" t="s">
        <v>36</v>
      </c>
      <c r="B3031">
        <v>2011</v>
      </c>
      <c r="C3031" t="s">
        <v>16</v>
      </c>
      <c r="D3031" t="s">
        <v>17</v>
      </c>
      <c r="E3031">
        <v>54.389998301881398</v>
      </c>
    </row>
    <row r="3032" spans="1:5" x14ac:dyDescent="0.35">
      <c r="A3032" t="s">
        <v>36</v>
      </c>
      <c r="B3032">
        <v>2011</v>
      </c>
      <c r="C3032" t="s">
        <v>18</v>
      </c>
      <c r="D3032" t="s">
        <v>19</v>
      </c>
      <c r="E3032">
        <v>82.187804878048794</v>
      </c>
    </row>
    <row r="3033" spans="1:5" x14ac:dyDescent="0.35">
      <c r="A3033" t="s">
        <v>36</v>
      </c>
      <c r="B3033">
        <v>2011</v>
      </c>
      <c r="C3033" t="s">
        <v>20</v>
      </c>
      <c r="D3033" t="s">
        <v>21</v>
      </c>
      <c r="E3033">
        <v>60026841</v>
      </c>
    </row>
    <row r="3034" spans="1:5" x14ac:dyDescent="0.35">
      <c r="A3034" t="s">
        <v>36</v>
      </c>
      <c r="B3034">
        <v>2011</v>
      </c>
      <c r="C3034" t="s">
        <v>22</v>
      </c>
      <c r="D3034" t="s">
        <v>23</v>
      </c>
      <c r="E3034">
        <v>54.472214944928751</v>
      </c>
    </row>
    <row r="3035" spans="1:5" x14ac:dyDescent="0.35">
      <c r="A3035" t="s">
        <v>36</v>
      </c>
      <c r="B3035">
        <v>2012</v>
      </c>
      <c r="C3035" t="s">
        <v>6</v>
      </c>
      <c r="D3035" t="s">
        <v>7</v>
      </c>
      <c r="E3035">
        <v>100</v>
      </c>
    </row>
    <row r="3036" spans="1:5" x14ac:dyDescent="0.35">
      <c r="A3036" t="s">
        <v>36</v>
      </c>
      <c r="B3036">
        <v>2012</v>
      </c>
      <c r="C3036" t="s">
        <v>8</v>
      </c>
      <c r="D3036" t="s">
        <v>9</v>
      </c>
      <c r="E3036">
        <v>1863124632394.2471</v>
      </c>
    </row>
    <row r="3037" spans="1:5" x14ac:dyDescent="0.35">
      <c r="A3037" t="s">
        <v>36</v>
      </c>
      <c r="B3037">
        <v>2012</v>
      </c>
      <c r="C3037" t="s">
        <v>10</v>
      </c>
      <c r="D3037" t="s">
        <v>11</v>
      </c>
      <c r="E3037">
        <v>-3.1252387728299595</v>
      </c>
    </row>
    <row r="3038" spans="1:5" x14ac:dyDescent="0.35">
      <c r="A3038" t="s">
        <v>36</v>
      </c>
      <c r="B3038">
        <v>2012</v>
      </c>
      <c r="C3038" t="s">
        <v>12</v>
      </c>
      <c r="D3038" t="s">
        <v>13</v>
      </c>
      <c r="E3038">
        <v>47795.957936054125</v>
      </c>
    </row>
    <row r="3039" spans="1:5" x14ac:dyDescent="0.35">
      <c r="A3039" t="s">
        <v>36</v>
      </c>
      <c r="B3039">
        <v>2012</v>
      </c>
      <c r="C3039" t="s">
        <v>14</v>
      </c>
      <c r="D3039" t="s">
        <v>15</v>
      </c>
      <c r="E3039">
        <v>3.041363332267748</v>
      </c>
    </row>
    <row r="3040" spans="1:5" x14ac:dyDescent="0.35">
      <c r="A3040" t="s">
        <v>36</v>
      </c>
      <c r="B3040">
        <v>2012</v>
      </c>
      <c r="C3040" t="s">
        <v>16</v>
      </c>
      <c r="D3040" t="s">
        <v>17</v>
      </c>
      <c r="E3040">
        <v>55.829997993283001</v>
      </c>
    </row>
    <row r="3041" spans="1:5" x14ac:dyDescent="0.35">
      <c r="A3041" t="s">
        <v>36</v>
      </c>
      <c r="B3041">
        <v>2012</v>
      </c>
      <c r="C3041" t="s">
        <v>18</v>
      </c>
      <c r="D3041" t="s">
        <v>19</v>
      </c>
      <c r="E3041">
        <v>82.239024390243912</v>
      </c>
    </row>
    <row r="3042" spans="1:5" x14ac:dyDescent="0.35">
      <c r="A3042" t="s">
        <v>36</v>
      </c>
      <c r="B3042">
        <v>2012</v>
      </c>
      <c r="C3042" t="s">
        <v>20</v>
      </c>
      <c r="D3042" t="s">
        <v>21</v>
      </c>
      <c r="E3042">
        <v>60191247</v>
      </c>
    </row>
    <row r="3043" spans="1:5" x14ac:dyDescent="0.35">
      <c r="A3043" t="s">
        <v>36</v>
      </c>
      <c r="B3043">
        <v>2012</v>
      </c>
      <c r="C3043" t="s">
        <v>22</v>
      </c>
      <c r="D3043" t="s">
        <v>23</v>
      </c>
      <c r="E3043">
        <v>54.884495270220413</v>
      </c>
    </row>
    <row r="3044" spans="1:5" x14ac:dyDescent="0.35">
      <c r="A3044" t="s">
        <v>36</v>
      </c>
      <c r="B3044">
        <v>2013</v>
      </c>
      <c r="C3044" t="s">
        <v>6</v>
      </c>
      <c r="D3044" t="s">
        <v>7</v>
      </c>
      <c r="E3044">
        <v>100</v>
      </c>
    </row>
    <row r="3045" spans="1:5" x14ac:dyDescent="0.35">
      <c r="A3045" t="s">
        <v>36</v>
      </c>
      <c r="B3045">
        <v>2013</v>
      </c>
      <c r="C3045" t="s">
        <v>8</v>
      </c>
      <c r="D3045" t="s">
        <v>9</v>
      </c>
      <c r="E3045">
        <v>1829252558793.3413</v>
      </c>
    </row>
    <row r="3046" spans="1:5" x14ac:dyDescent="0.35">
      <c r="A3046" t="s">
        <v>36</v>
      </c>
      <c r="B3046">
        <v>2013</v>
      </c>
      <c r="C3046" t="s">
        <v>10</v>
      </c>
      <c r="D3046" t="s">
        <v>11</v>
      </c>
      <c r="E3046">
        <v>-1.8180251074979168</v>
      </c>
    </row>
    <row r="3047" spans="1:5" x14ac:dyDescent="0.35">
      <c r="A3047" t="s">
        <v>36</v>
      </c>
      <c r="B3047">
        <v>2013</v>
      </c>
      <c r="C3047" t="s">
        <v>12</v>
      </c>
      <c r="D3047" t="s">
        <v>13</v>
      </c>
      <c r="E3047">
        <v>46833.361530930328</v>
      </c>
    </row>
    <row r="3048" spans="1:5" x14ac:dyDescent="0.35">
      <c r="A3048" t="s">
        <v>36</v>
      </c>
      <c r="B3048">
        <v>2013</v>
      </c>
      <c r="C3048" t="s">
        <v>14</v>
      </c>
      <c r="D3048" t="s">
        <v>15</v>
      </c>
      <c r="E3048">
        <v>1.21999342274306</v>
      </c>
    </row>
    <row r="3049" spans="1:5" x14ac:dyDescent="0.35">
      <c r="A3049" t="s">
        <v>36</v>
      </c>
      <c r="B3049">
        <v>2013</v>
      </c>
      <c r="C3049" t="s">
        <v>16</v>
      </c>
      <c r="D3049" t="s">
        <v>17</v>
      </c>
      <c r="E3049">
        <v>58.459299999999999</v>
      </c>
    </row>
    <row r="3050" spans="1:5" x14ac:dyDescent="0.35">
      <c r="A3050" t="s">
        <v>36</v>
      </c>
      <c r="B3050">
        <v>2013</v>
      </c>
      <c r="C3050" t="s">
        <v>18</v>
      </c>
      <c r="D3050" t="s">
        <v>19</v>
      </c>
      <c r="E3050">
        <v>82.690243902439022</v>
      </c>
    </row>
    <row r="3051" spans="1:5" x14ac:dyDescent="0.35">
      <c r="A3051" t="s">
        <v>36</v>
      </c>
      <c r="B3051">
        <v>2013</v>
      </c>
      <c r="C3051" t="s">
        <v>20</v>
      </c>
      <c r="D3051" t="s">
        <v>21</v>
      </c>
      <c r="E3051">
        <v>60311613</v>
      </c>
    </row>
    <row r="3052" spans="1:5" x14ac:dyDescent="0.35">
      <c r="A3052" t="s">
        <v>36</v>
      </c>
      <c r="B3052">
        <v>2013</v>
      </c>
      <c r="C3052" t="s">
        <v>22</v>
      </c>
      <c r="D3052" t="s">
        <v>23</v>
      </c>
      <c r="E3052">
        <v>54.034184631749852</v>
      </c>
    </row>
    <row r="3053" spans="1:5" x14ac:dyDescent="0.35">
      <c r="A3053" t="s">
        <v>36</v>
      </c>
      <c r="B3053">
        <v>2014</v>
      </c>
      <c r="C3053" t="s">
        <v>6</v>
      </c>
      <c r="D3053" t="s">
        <v>7</v>
      </c>
      <c r="E3053">
        <v>100</v>
      </c>
    </row>
    <row r="3054" spans="1:5" x14ac:dyDescent="0.35">
      <c r="A3054" t="s">
        <v>36</v>
      </c>
      <c r="B3054">
        <v>2014</v>
      </c>
      <c r="C3054" t="s">
        <v>8</v>
      </c>
      <c r="D3054" t="s">
        <v>9</v>
      </c>
      <c r="E3054">
        <v>1829227175768.2915</v>
      </c>
    </row>
    <row r="3055" spans="1:5" x14ac:dyDescent="0.35">
      <c r="A3055" t="s">
        <v>36</v>
      </c>
      <c r="B3055">
        <v>2014</v>
      </c>
      <c r="C3055" t="s">
        <v>10</v>
      </c>
      <c r="D3055" t="s">
        <v>11</v>
      </c>
      <c r="E3055">
        <v>-1.3876173045446194E-3</v>
      </c>
    </row>
    <row r="3056" spans="1:5" x14ac:dyDescent="0.35">
      <c r="A3056" t="s">
        <v>36</v>
      </c>
      <c r="B3056">
        <v>2014</v>
      </c>
      <c r="C3056" t="s">
        <v>12</v>
      </c>
      <c r="D3056" t="s">
        <v>13</v>
      </c>
      <c r="E3056">
        <v>46825.651124506207</v>
      </c>
    </row>
    <row r="3057" spans="1:5" x14ac:dyDescent="0.35">
      <c r="A3057" t="s">
        <v>36</v>
      </c>
      <c r="B3057">
        <v>2014</v>
      </c>
      <c r="C3057" t="s">
        <v>14</v>
      </c>
      <c r="D3057" t="s">
        <v>15</v>
      </c>
      <c r="E3057">
        <v>0.2410474298267557</v>
      </c>
    </row>
    <row r="3058" spans="1:5" x14ac:dyDescent="0.35">
      <c r="A3058" t="s">
        <v>36</v>
      </c>
      <c r="B3058">
        <v>2014</v>
      </c>
      <c r="C3058" t="s">
        <v>16</v>
      </c>
      <c r="D3058" t="s">
        <v>17</v>
      </c>
      <c r="E3058">
        <v>55.638460224229298</v>
      </c>
    </row>
    <row r="3059" spans="1:5" x14ac:dyDescent="0.35">
      <c r="A3059" t="s">
        <v>36</v>
      </c>
      <c r="B3059">
        <v>2014</v>
      </c>
      <c r="C3059" t="s">
        <v>18</v>
      </c>
      <c r="D3059" t="s">
        <v>19</v>
      </c>
      <c r="E3059">
        <v>83.090243902439042</v>
      </c>
    </row>
    <row r="3060" spans="1:5" x14ac:dyDescent="0.35">
      <c r="A3060" t="s">
        <v>36</v>
      </c>
      <c r="B3060">
        <v>2014</v>
      </c>
      <c r="C3060" t="s">
        <v>20</v>
      </c>
      <c r="D3060" t="s">
        <v>21</v>
      </c>
      <c r="E3060">
        <v>60320707</v>
      </c>
    </row>
    <row r="3061" spans="1:5" x14ac:dyDescent="0.35">
      <c r="A3061" t="s">
        <v>36</v>
      </c>
      <c r="B3061">
        <v>2014</v>
      </c>
      <c r="C3061" t="s">
        <v>22</v>
      </c>
      <c r="D3061" t="s">
        <v>23</v>
      </c>
      <c r="E3061">
        <v>54.454529933203155</v>
      </c>
    </row>
    <row r="3062" spans="1:5" x14ac:dyDescent="0.35">
      <c r="A3062" t="s">
        <v>36</v>
      </c>
      <c r="B3062">
        <v>2015</v>
      </c>
      <c r="C3062" t="s">
        <v>6</v>
      </c>
      <c r="D3062" t="s">
        <v>7</v>
      </c>
      <c r="E3062">
        <v>100</v>
      </c>
    </row>
    <row r="3063" spans="1:5" x14ac:dyDescent="0.35">
      <c r="A3063" t="s">
        <v>36</v>
      </c>
      <c r="B3063">
        <v>2015</v>
      </c>
      <c r="C3063" t="s">
        <v>8</v>
      </c>
      <c r="D3063" t="s">
        <v>9</v>
      </c>
      <c r="E3063">
        <v>1845428048839.1006</v>
      </c>
    </row>
    <row r="3064" spans="1:5" x14ac:dyDescent="0.35">
      <c r="A3064" t="s">
        <v>36</v>
      </c>
      <c r="B3064">
        <v>2015</v>
      </c>
      <c r="C3064" t="s">
        <v>10</v>
      </c>
      <c r="D3064" t="s">
        <v>11</v>
      </c>
      <c r="E3064">
        <v>0.88566763524080727</v>
      </c>
    </row>
    <row r="3065" spans="1:5" x14ac:dyDescent="0.35">
      <c r="A3065" t="s">
        <v>36</v>
      </c>
      <c r="B3065">
        <v>2015</v>
      </c>
      <c r="C3065" t="s">
        <v>12</v>
      </c>
      <c r="D3065" t="s">
        <v>13</v>
      </c>
      <c r="E3065">
        <v>47311.825526270914</v>
      </c>
    </row>
    <row r="3066" spans="1:5" x14ac:dyDescent="0.35">
      <c r="A3066" t="s">
        <v>36</v>
      </c>
      <c r="B3066">
        <v>2015</v>
      </c>
      <c r="C3066" t="s">
        <v>14</v>
      </c>
      <c r="D3066" t="s">
        <v>15</v>
      </c>
      <c r="E3066">
        <v>3.879039965797329E-2</v>
      </c>
    </row>
    <row r="3067" spans="1:5" x14ac:dyDescent="0.35">
      <c r="A3067" t="s">
        <v>36</v>
      </c>
      <c r="B3067">
        <v>2015</v>
      </c>
      <c r="C3067" t="s">
        <v>16</v>
      </c>
      <c r="D3067" t="s">
        <v>17</v>
      </c>
      <c r="E3067">
        <v>58.1417349568747</v>
      </c>
    </row>
    <row r="3068" spans="1:5" x14ac:dyDescent="0.35">
      <c r="A3068" t="s">
        <v>36</v>
      </c>
      <c r="B3068">
        <v>2015</v>
      </c>
      <c r="C3068" t="s">
        <v>18</v>
      </c>
      <c r="D3068" t="s">
        <v>19</v>
      </c>
      <c r="E3068">
        <v>82.543902439024393</v>
      </c>
    </row>
    <row r="3069" spans="1:5" x14ac:dyDescent="0.35">
      <c r="A3069" t="s">
        <v>36</v>
      </c>
      <c r="B3069">
        <v>2015</v>
      </c>
      <c r="C3069" t="s">
        <v>20</v>
      </c>
      <c r="D3069" t="s">
        <v>21</v>
      </c>
      <c r="E3069">
        <v>60229605</v>
      </c>
    </row>
    <row r="3070" spans="1:5" x14ac:dyDescent="0.35">
      <c r="A3070" t="s">
        <v>36</v>
      </c>
      <c r="B3070">
        <v>2015</v>
      </c>
      <c r="C3070" t="s">
        <v>22</v>
      </c>
      <c r="D3070" t="s">
        <v>23</v>
      </c>
      <c r="E3070">
        <v>55.435685814822143</v>
      </c>
    </row>
    <row r="3071" spans="1:5" x14ac:dyDescent="0.35">
      <c r="A3071" t="s">
        <v>36</v>
      </c>
      <c r="B3071">
        <v>2016</v>
      </c>
      <c r="C3071" t="s">
        <v>6</v>
      </c>
      <c r="D3071" t="s">
        <v>7</v>
      </c>
      <c r="E3071">
        <v>100</v>
      </c>
    </row>
    <row r="3072" spans="1:5" x14ac:dyDescent="0.35">
      <c r="A3072" t="s">
        <v>36</v>
      </c>
      <c r="B3072">
        <v>2016</v>
      </c>
      <c r="C3072" t="s">
        <v>8</v>
      </c>
      <c r="D3072" t="s">
        <v>9</v>
      </c>
      <c r="E3072">
        <v>1868241619489.5056</v>
      </c>
    </row>
    <row r="3073" spans="1:5" x14ac:dyDescent="0.35">
      <c r="A3073" t="s">
        <v>36</v>
      </c>
      <c r="B3073">
        <v>2016</v>
      </c>
      <c r="C3073" t="s">
        <v>10</v>
      </c>
      <c r="D3073" t="s">
        <v>11</v>
      </c>
      <c r="E3073">
        <v>1.2362210851166111</v>
      </c>
    </row>
    <row r="3074" spans="1:5" x14ac:dyDescent="0.35">
      <c r="A3074" t="s">
        <v>36</v>
      </c>
      <c r="B3074">
        <v>2016</v>
      </c>
      <c r="C3074" t="s">
        <v>12</v>
      </c>
      <c r="D3074" t="s">
        <v>13</v>
      </c>
      <c r="E3074">
        <v>47987.837958101431</v>
      </c>
    </row>
    <row r="3075" spans="1:5" x14ac:dyDescent="0.35">
      <c r="A3075" t="s">
        <v>36</v>
      </c>
      <c r="B3075">
        <v>2016</v>
      </c>
      <c r="C3075" t="s">
        <v>14</v>
      </c>
      <c r="D3075" t="s">
        <v>15</v>
      </c>
      <c r="E3075">
        <v>-9.4016656915750035E-2</v>
      </c>
    </row>
    <row r="3076" spans="1:5" x14ac:dyDescent="0.35">
      <c r="A3076" t="s">
        <v>36</v>
      </c>
      <c r="B3076">
        <v>2016</v>
      </c>
      <c r="C3076" t="s">
        <v>16</v>
      </c>
      <c r="D3076" t="s">
        <v>17</v>
      </c>
      <c r="E3076">
        <v>61.324252766630302</v>
      </c>
    </row>
    <row r="3077" spans="1:5" x14ac:dyDescent="0.35">
      <c r="A3077" t="s">
        <v>36</v>
      </c>
      <c r="B3077">
        <v>2016</v>
      </c>
      <c r="C3077" t="s">
        <v>18</v>
      </c>
      <c r="D3077" t="s">
        <v>19</v>
      </c>
      <c r="E3077">
        <v>83.243902439024382</v>
      </c>
    </row>
    <row r="3078" spans="1:5" x14ac:dyDescent="0.35">
      <c r="A3078" t="s">
        <v>36</v>
      </c>
      <c r="B3078">
        <v>2016</v>
      </c>
      <c r="C3078" t="s">
        <v>20</v>
      </c>
      <c r="D3078" t="s">
        <v>21</v>
      </c>
      <c r="E3078">
        <v>60115223</v>
      </c>
    </row>
    <row r="3079" spans="1:5" x14ac:dyDescent="0.35">
      <c r="A3079" t="s">
        <v>36</v>
      </c>
      <c r="B3079">
        <v>2016</v>
      </c>
      <c r="C3079" t="s">
        <v>22</v>
      </c>
      <c r="D3079" t="s">
        <v>23</v>
      </c>
      <c r="E3079">
        <v>54.432146701831307</v>
      </c>
    </row>
    <row r="3080" spans="1:5" x14ac:dyDescent="0.35">
      <c r="A3080" t="s">
        <v>36</v>
      </c>
      <c r="B3080">
        <v>2017</v>
      </c>
      <c r="C3080" t="s">
        <v>6</v>
      </c>
      <c r="D3080" t="s">
        <v>7</v>
      </c>
      <c r="E3080">
        <v>100</v>
      </c>
    </row>
    <row r="3081" spans="1:5" x14ac:dyDescent="0.35">
      <c r="A3081" t="s">
        <v>36</v>
      </c>
      <c r="B3081">
        <v>2017</v>
      </c>
      <c r="C3081" t="s">
        <v>8</v>
      </c>
      <c r="D3081" t="s">
        <v>9</v>
      </c>
      <c r="E3081">
        <v>1898202609462.083</v>
      </c>
    </row>
    <row r="3082" spans="1:5" x14ac:dyDescent="0.35">
      <c r="A3082" t="s">
        <v>36</v>
      </c>
      <c r="B3082">
        <v>2017</v>
      </c>
      <c r="C3082" t="s">
        <v>10</v>
      </c>
      <c r="D3082" t="s">
        <v>11</v>
      </c>
      <c r="E3082">
        <v>1.6036999529410139</v>
      </c>
    </row>
    <row r="3083" spans="1:5" x14ac:dyDescent="0.35">
      <c r="A3083" t="s">
        <v>36</v>
      </c>
      <c r="B3083">
        <v>2017</v>
      </c>
      <c r="C3083" t="s">
        <v>12</v>
      </c>
      <c r="D3083" t="s">
        <v>13</v>
      </c>
      <c r="E3083">
        <v>48849.218353475568</v>
      </c>
    </row>
    <row r="3084" spans="1:5" x14ac:dyDescent="0.35">
      <c r="A3084" t="s">
        <v>36</v>
      </c>
      <c r="B3084">
        <v>2017</v>
      </c>
      <c r="C3084" t="s">
        <v>14</v>
      </c>
      <c r="D3084" t="s">
        <v>15</v>
      </c>
      <c r="E3084">
        <v>1.2265331664581181</v>
      </c>
    </row>
    <row r="3085" spans="1:5" x14ac:dyDescent="0.35">
      <c r="A3085" t="s">
        <v>36</v>
      </c>
      <c r="B3085">
        <v>2017</v>
      </c>
      <c r="C3085" t="s">
        <v>16</v>
      </c>
      <c r="D3085" t="s">
        <v>17</v>
      </c>
      <c r="E3085">
        <v>63.0773469984291</v>
      </c>
    </row>
    <row r="3086" spans="1:5" x14ac:dyDescent="0.35">
      <c r="A3086" t="s">
        <v>36</v>
      </c>
      <c r="B3086">
        <v>2017</v>
      </c>
      <c r="C3086" t="s">
        <v>18</v>
      </c>
      <c r="D3086" t="s">
        <v>19</v>
      </c>
      <c r="E3086">
        <v>82.946341463414655</v>
      </c>
    </row>
    <row r="3087" spans="1:5" x14ac:dyDescent="0.35">
      <c r="A3087" t="s">
        <v>36</v>
      </c>
      <c r="B3087">
        <v>2017</v>
      </c>
      <c r="C3087" t="s">
        <v>20</v>
      </c>
      <c r="D3087" t="s">
        <v>21</v>
      </c>
      <c r="E3087">
        <v>60002252</v>
      </c>
    </row>
    <row r="3088" spans="1:5" x14ac:dyDescent="0.35">
      <c r="A3088" t="s">
        <v>36</v>
      </c>
      <c r="B3088">
        <v>2017</v>
      </c>
      <c r="C3088" t="s">
        <v>22</v>
      </c>
      <c r="D3088" t="s">
        <v>23</v>
      </c>
      <c r="E3088">
        <v>57.582994027491083</v>
      </c>
    </row>
    <row r="3089" spans="1:5" x14ac:dyDescent="0.35">
      <c r="A3089" t="s">
        <v>36</v>
      </c>
      <c r="B3089">
        <v>2018</v>
      </c>
      <c r="C3089" t="s">
        <v>6</v>
      </c>
      <c r="D3089" t="s">
        <v>7</v>
      </c>
      <c r="E3089">
        <v>100</v>
      </c>
    </row>
    <row r="3090" spans="1:5" x14ac:dyDescent="0.35">
      <c r="A3090" t="s">
        <v>36</v>
      </c>
      <c r="B3090">
        <v>2018</v>
      </c>
      <c r="C3090" t="s">
        <v>8</v>
      </c>
      <c r="D3090" t="s">
        <v>9</v>
      </c>
      <c r="E3090">
        <v>1913894038926.8315</v>
      </c>
    </row>
    <row r="3091" spans="1:5" x14ac:dyDescent="0.35">
      <c r="A3091" t="s">
        <v>36</v>
      </c>
      <c r="B3091">
        <v>2018</v>
      </c>
      <c r="C3091" t="s">
        <v>10</v>
      </c>
      <c r="D3091" t="s">
        <v>11</v>
      </c>
      <c r="E3091">
        <v>0.82664671234411458</v>
      </c>
    </row>
    <row r="3092" spans="1:5" x14ac:dyDescent="0.35">
      <c r="A3092" t="s">
        <v>36</v>
      </c>
      <c r="B3092">
        <v>2018</v>
      </c>
      <c r="C3092" t="s">
        <v>12</v>
      </c>
      <c r="D3092" t="s">
        <v>13</v>
      </c>
      <c r="E3092">
        <v>49355.875191350387</v>
      </c>
    </row>
    <row r="3093" spans="1:5" x14ac:dyDescent="0.35">
      <c r="A3093" t="s">
        <v>36</v>
      </c>
      <c r="B3093">
        <v>2018</v>
      </c>
      <c r="C3093" t="s">
        <v>14</v>
      </c>
      <c r="D3093" t="s">
        <v>15</v>
      </c>
      <c r="E3093">
        <v>1.1374876360039059</v>
      </c>
    </row>
    <row r="3094" spans="1:5" x14ac:dyDescent="0.35">
      <c r="A3094" t="s">
        <v>36</v>
      </c>
      <c r="B3094">
        <v>2018</v>
      </c>
      <c r="C3094" t="s">
        <v>16</v>
      </c>
      <c r="D3094" t="s">
        <v>17</v>
      </c>
      <c r="E3094">
        <v>74.3871829234822</v>
      </c>
    </row>
    <row r="3095" spans="1:5" x14ac:dyDescent="0.35">
      <c r="A3095" t="s">
        <v>36</v>
      </c>
      <c r="B3095">
        <v>2018</v>
      </c>
      <c r="C3095" t="s">
        <v>18</v>
      </c>
      <c r="D3095" t="s">
        <v>19</v>
      </c>
      <c r="E3095">
        <v>83.346341463414646</v>
      </c>
    </row>
    <row r="3096" spans="1:5" x14ac:dyDescent="0.35">
      <c r="A3096" t="s">
        <v>36</v>
      </c>
      <c r="B3096">
        <v>2018</v>
      </c>
      <c r="C3096" t="s">
        <v>20</v>
      </c>
      <c r="D3096" t="s">
        <v>21</v>
      </c>
      <c r="E3096">
        <v>59877221</v>
      </c>
    </row>
    <row r="3097" spans="1:5" x14ac:dyDescent="0.35">
      <c r="A3097" t="s">
        <v>36</v>
      </c>
      <c r="B3097">
        <v>2018</v>
      </c>
      <c r="C3097" t="s">
        <v>22</v>
      </c>
      <c r="D3097" t="s">
        <v>23</v>
      </c>
      <c r="E3097">
        <v>59.274983512815446</v>
      </c>
    </row>
    <row r="3098" spans="1:5" x14ac:dyDescent="0.35">
      <c r="A3098" t="s">
        <v>36</v>
      </c>
      <c r="B3098">
        <v>2019</v>
      </c>
      <c r="C3098" t="s">
        <v>6</v>
      </c>
      <c r="D3098" t="s">
        <v>7</v>
      </c>
      <c r="E3098">
        <v>100</v>
      </c>
    </row>
    <row r="3099" spans="1:5" x14ac:dyDescent="0.35">
      <c r="A3099" t="s">
        <v>36</v>
      </c>
      <c r="B3099">
        <v>2019</v>
      </c>
      <c r="C3099" t="s">
        <v>8</v>
      </c>
      <c r="D3099" t="s">
        <v>9</v>
      </c>
      <c r="E3099">
        <v>1922107755078.1606</v>
      </c>
    </row>
    <row r="3100" spans="1:5" x14ac:dyDescent="0.35">
      <c r="A3100" t="s">
        <v>36</v>
      </c>
      <c r="B3100">
        <v>2019</v>
      </c>
      <c r="C3100" t="s">
        <v>10</v>
      </c>
      <c r="D3100" t="s">
        <v>11</v>
      </c>
      <c r="E3100">
        <v>0.42916253378034241</v>
      </c>
    </row>
    <row r="3101" spans="1:5" x14ac:dyDescent="0.35">
      <c r="A3101" t="s">
        <v>36</v>
      </c>
      <c r="B3101">
        <v>2019</v>
      </c>
      <c r="C3101" t="s">
        <v>12</v>
      </c>
      <c r="D3101" t="s">
        <v>13</v>
      </c>
      <c r="E3101">
        <v>49690.629850527352</v>
      </c>
    </row>
    <row r="3102" spans="1:5" x14ac:dyDescent="0.35">
      <c r="A3102" t="s">
        <v>36</v>
      </c>
      <c r="B3102">
        <v>2019</v>
      </c>
      <c r="C3102" t="s">
        <v>14</v>
      </c>
      <c r="D3102" t="s">
        <v>15</v>
      </c>
      <c r="E3102">
        <v>0.61124694376530397</v>
      </c>
    </row>
    <row r="3103" spans="1:5" x14ac:dyDescent="0.35">
      <c r="A3103" t="s">
        <v>36</v>
      </c>
      <c r="B3103">
        <v>2019</v>
      </c>
      <c r="C3103" t="s">
        <v>16</v>
      </c>
      <c r="D3103" t="s">
        <v>17</v>
      </c>
      <c r="E3103">
        <v>67.850710287483594</v>
      </c>
    </row>
    <row r="3104" spans="1:5" x14ac:dyDescent="0.35">
      <c r="A3104" t="s">
        <v>36</v>
      </c>
      <c r="B3104">
        <v>2019</v>
      </c>
      <c r="C3104" t="s">
        <v>18</v>
      </c>
      <c r="D3104" t="s">
        <v>19</v>
      </c>
      <c r="E3104">
        <v>83.497560975609773</v>
      </c>
    </row>
    <row r="3105" spans="1:5" x14ac:dyDescent="0.35">
      <c r="A3105" t="s">
        <v>36</v>
      </c>
      <c r="B3105">
        <v>2019</v>
      </c>
      <c r="C3105" t="s">
        <v>20</v>
      </c>
      <c r="D3105" t="s">
        <v>21</v>
      </c>
      <c r="E3105">
        <v>59729081</v>
      </c>
    </row>
    <row r="3106" spans="1:5" x14ac:dyDescent="0.35">
      <c r="A3106" t="s">
        <v>36</v>
      </c>
      <c r="B3106">
        <v>2019</v>
      </c>
      <c r="C3106" t="s">
        <v>22</v>
      </c>
      <c r="D3106" t="s">
        <v>23</v>
      </c>
      <c r="E3106">
        <v>58.694190259473764</v>
      </c>
    </row>
    <row r="3107" spans="1:5" x14ac:dyDescent="0.35">
      <c r="A3107" t="s">
        <v>36</v>
      </c>
      <c r="B3107">
        <v>2020</v>
      </c>
      <c r="C3107" t="s">
        <v>6</v>
      </c>
      <c r="D3107" t="s">
        <v>7</v>
      </c>
      <c r="E3107">
        <v>100</v>
      </c>
    </row>
    <row r="3108" spans="1:5" x14ac:dyDescent="0.35">
      <c r="A3108" t="s">
        <v>36</v>
      </c>
      <c r="B3108">
        <v>2020</v>
      </c>
      <c r="C3108" t="s">
        <v>8</v>
      </c>
      <c r="D3108" t="s">
        <v>9</v>
      </c>
      <c r="E3108">
        <v>1751650987235.4285</v>
      </c>
    </row>
    <row r="3109" spans="1:5" x14ac:dyDescent="0.35">
      <c r="A3109" t="s">
        <v>36</v>
      </c>
      <c r="B3109">
        <v>2020</v>
      </c>
      <c r="C3109" t="s">
        <v>10</v>
      </c>
      <c r="D3109" t="s">
        <v>11</v>
      </c>
      <c r="E3109">
        <v>-8.868221221853446</v>
      </c>
    </row>
    <row r="3110" spans="1:5" x14ac:dyDescent="0.35">
      <c r="A3110" t="s">
        <v>36</v>
      </c>
      <c r="B3110">
        <v>2020</v>
      </c>
      <c r="C3110" t="s">
        <v>12</v>
      </c>
      <c r="D3110" t="s">
        <v>13</v>
      </c>
      <c r="E3110">
        <v>45505.068870895579</v>
      </c>
    </row>
    <row r="3111" spans="1:5" x14ac:dyDescent="0.35">
      <c r="A3111" t="s">
        <v>36</v>
      </c>
      <c r="B3111">
        <v>2020</v>
      </c>
      <c r="C3111" t="s">
        <v>14</v>
      </c>
      <c r="D3111" t="s">
        <v>15</v>
      </c>
      <c r="E3111">
        <v>-0.13770757391651031</v>
      </c>
    </row>
    <row r="3112" spans="1:5" x14ac:dyDescent="0.35">
      <c r="A3112" t="s">
        <v>36</v>
      </c>
      <c r="B3112">
        <v>2020</v>
      </c>
      <c r="C3112" t="s">
        <v>16</v>
      </c>
      <c r="D3112" t="s">
        <v>17</v>
      </c>
      <c r="E3112">
        <v>70.483427849999998</v>
      </c>
    </row>
    <row r="3113" spans="1:5" x14ac:dyDescent="0.35">
      <c r="A3113" t="s">
        <v>36</v>
      </c>
      <c r="B3113">
        <v>2020</v>
      </c>
      <c r="C3113" t="s">
        <v>18</v>
      </c>
      <c r="D3113" t="s">
        <v>19</v>
      </c>
      <c r="E3113">
        <v>82.195121951219519</v>
      </c>
    </row>
    <row r="3114" spans="1:5" x14ac:dyDescent="0.35">
      <c r="A3114" t="s">
        <v>36</v>
      </c>
      <c r="B3114">
        <v>2020</v>
      </c>
      <c r="C3114" t="s">
        <v>20</v>
      </c>
      <c r="D3114" t="s">
        <v>21</v>
      </c>
      <c r="E3114">
        <v>59438851</v>
      </c>
    </row>
    <row r="3115" spans="1:5" x14ac:dyDescent="0.35">
      <c r="A3115" t="s">
        <v>36</v>
      </c>
      <c r="B3115">
        <v>2020</v>
      </c>
      <c r="C3115" t="s">
        <v>22</v>
      </c>
      <c r="D3115" t="s">
        <v>23</v>
      </c>
      <c r="E3115">
        <v>53.939483904276372</v>
      </c>
    </row>
    <row r="3116" spans="1:5" x14ac:dyDescent="0.35">
      <c r="A3116" t="s">
        <v>36</v>
      </c>
      <c r="B3116">
        <v>2021</v>
      </c>
      <c r="C3116" t="s">
        <v>6</v>
      </c>
      <c r="D3116" t="s">
        <v>7</v>
      </c>
      <c r="E3116">
        <v>100</v>
      </c>
    </row>
    <row r="3117" spans="1:5" x14ac:dyDescent="0.35">
      <c r="A3117" t="s">
        <v>36</v>
      </c>
      <c r="B3117">
        <v>2021</v>
      </c>
      <c r="C3117" t="s">
        <v>8</v>
      </c>
      <c r="D3117" t="s">
        <v>9</v>
      </c>
      <c r="E3117">
        <v>1908092024820.8293</v>
      </c>
    </row>
    <row r="3118" spans="1:5" x14ac:dyDescent="0.35">
      <c r="A3118" t="s">
        <v>36</v>
      </c>
      <c r="B3118">
        <v>2021</v>
      </c>
      <c r="C3118" t="s">
        <v>10</v>
      </c>
      <c r="D3118" t="s">
        <v>11</v>
      </c>
      <c r="E3118">
        <v>8.9310621080005461</v>
      </c>
    </row>
    <row r="3119" spans="1:5" x14ac:dyDescent="0.35">
      <c r="A3119" t="s">
        <v>36</v>
      </c>
      <c r="B3119">
        <v>2021</v>
      </c>
      <c r="C3119" t="s">
        <v>12</v>
      </c>
      <c r="D3119" t="s">
        <v>13</v>
      </c>
      <c r="E3119">
        <v>49825.393411184821</v>
      </c>
    </row>
    <row r="3120" spans="1:5" x14ac:dyDescent="0.35">
      <c r="A3120" t="s">
        <v>36</v>
      </c>
      <c r="B3120">
        <v>2021</v>
      </c>
      <c r="C3120" t="s">
        <v>14</v>
      </c>
      <c r="D3120" t="s">
        <v>15</v>
      </c>
      <c r="E3120">
        <v>1.8737832576248059</v>
      </c>
    </row>
    <row r="3121" spans="1:5" x14ac:dyDescent="0.35">
      <c r="A3121" t="s">
        <v>36</v>
      </c>
      <c r="B3121">
        <v>2021</v>
      </c>
      <c r="C3121" t="s">
        <v>16</v>
      </c>
      <c r="D3121" t="s">
        <v>17</v>
      </c>
      <c r="E3121">
        <v>74.862327399999998</v>
      </c>
    </row>
    <row r="3122" spans="1:5" x14ac:dyDescent="0.35">
      <c r="A3122" t="s">
        <v>36</v>
      </c>
      <c r="B3122">
        <v>2021</v>
      </c>
      <c r="C3122" t="s">
        <v>18</v>
      </c>
      <c r="D3122" t="s">
        <v>19</v>
      </c>
      <c r="E3122">
        <v>82.646341463414643</v>
      </c>
    </row>
    <row r="3123" spans="1:5" x14ac:dyDescent="0.35">
      <c r="A3123" t="s">
        <v>36</v>
      </c>
      <c r="B3123">
        <v>2021</v>
      </c>
      <c r="C3123" t="s">
        <v>20</v>
      </c>
      <c r="D3123" t="s">
        <v>21</v>
      </c>
      <c r="E3123">
        <v>59133173</v>
      </c>
    </row>
    <row r="3124" spans="1:5" x14ac:dyDescent="0.35">
      <c r="A3124" t="s">
        <v>36</v>
      </c>
      <c r="B3124">
        <v>2021</v>
      </c>
      <c r="C3124" t="s">
        <v>22</v>
      </c>
      <c r="D3124" t="s">
        <v>23</v>
      </c>
      <c r="E3124">
        <v>60.301977620279843</v>
      </c>
    </row>
    <row r="3125" spans="1:5" x14ac:dyDescent="0.35">
      <c r="A3125" t="s">
        <v>36</v>
      </c>
      <c r="B3125">
        <v>2022</v>
      </c>
      <c r="C3125" t="s">
        <v>6</v>
      </c>
      <c r="D3125" t="s">
        <v>7</v>
      </c>
      <c r="E3125">
        <v>100</v>
      </c>
    </row>
    <row r="3126" spans="1:5" x14ac:dyDescent="0.35">
      <c r="A3126" t="s">
        <v>36</v>
      </c>
      <c r="B3126">
        <v>2022</v>
      </c>
      <c r="C3126" t="s">
        <v>8</v>
      </c>
      <c r="D3126" t="s">
        <v>9</v>
      </c>
      <c r="E3126">
        <v>2000084512919.5566</v>
      </c>
    </row>
    <row r="3127" spans="1:5" x14ac:dyDescent="0.35">
      <c r="A3127" t="s">
        <v>36</v>
      </c>
      <c r="B3127">
        <v>2022</v>
      </c>
      <c r="C3127" t="s">
        <v>10</v>
      </c>
      <c r="D3127" t="s">
        <v>11</v>
      </c>
      <c r="E3127">
        <v>4.8211766991356484</v>
      </c>
    </row>
    <row r="3128" spans="1:5" x14ac:dyDescent="0.35">
      <c r="A3128" t="s">
        <v>36</v>
      </c>
      <c r="B3128">
        <v>2022</v>
      </c>
      <c r="C3128" t="s">
        <v>12</v>
      </c>
      <c r="D3128" t="s">
        <v>13</v>
      </c>
      <c r="E3128">
        <v>52333.327427060409</v>
      </c>
    </row>
    <row r="3129" spans="1:5" x14ac:dyDescent="0.35">
      <c r="A3129" t="s">
        <v>36</v>
      </c>
      <c r="B3129">
        <v>2022</v>
      </c>
      <c r="C3129" t="s">
        <v>14</v>
      </c>
      <c r="D3129" t="s">
        <v>15</v>
      </c>
      <c r="E3129">
        <v>8.2012899116171791</v>
      </c>
    </row>
    <row r="3130" spans="1:5" x14ac:dyDescent="0.35">
      <c r="A3130" t="s">
        <v>36</v>
      </c>
      <c r="B3130">
        <v>2022</v>
      </c>
      <c r="C3130" t="s">
        <v>16</v>
      </c>
      <c r="D3130" t="s">
        <v>17</v>
      </c>
      <c r="E3130">
        <v>85.06074504</v>
      </c>
    </row>
    <row r="3131" spans="1:5" x14ac:dyDescent="0.35">
      <c r="A3131" t="s">
        <v>36</v>
      </c>
      <c r="B3131">
        <v>2022</v>
      </c>
      <c r="C3131" t="s">
        <v>18</v>
      </c>
      <c r="D3131" t="s">
        <v>19</v>
      </c>
      <c r="E3131">
        <v>82.700000000000017</v>
      </c>
    </row>
    <row r="3132" spans="1:5" x14ac:dyDescent="0.35">
      <c r="A3132" t="s">
        <v>36</v>
      </c>
      <c r="B3132">
        <v>2022</v>
      </c>
      <c r="C3132" t="s">
        <v>20</v>
      </c>
      <c r="D3132" t="s">
        <v>21</v>
      </c>
      <c r="E3132">
        <v>59013667</v>
      </c>
    </row>
    <row r="3133" spans="1:5" x14ac:dyDescent="0.35">
      <c r="A3133" t="s">
        <v>36</v>
      </c>
      <c r="B3133">
        <v>2022</v>
      </c>
      <c r="C3133" t="s">
        <v>22</v>
      </c>
      <c r="D3133" t="s">
        <v>23</v>
      </c>
      <c r="E3133">
        <v>72.016502303269661</v>
      </c>
    </row>
    <row r="3134" spans="1:5" x14ac:dyDescent="0.35">
      <c r="A3134" t="s">
        <v>36</v>
      </c>
      <c r="B3134">
        <v>2023</v>
      </c>
      <c r="C3134" t="s">
        <v>6</v>
      </c>
      <c r="D3134" t="s">
        <v>7</v>
      </c>
      <c r="E3134">
        <v>100</v>
      </c>
    </row>
    <row r="3135" spans="1:5" x14ac:dyDescent="0.35">
      <c r="A3135" t="s">
        <v>36</v>
      </c>
      <c r="B3135">
        <v>2023</v>
      </c>
      <c r="C3135" t="s">
        <v>8</v>
      </c>
      <c r="D3135" t="s">
        <v>9</v>
      </c>
      <c r="E3135">
        <v>2018541223675.2634</v>
      </c>
    </row>
    <row r="3136" spans="1:5" x14ac:dyDescent="0.35">
      <c r="A3136" t="s">
        <v>36</v>
      </c>
      <c r="B3136">
        <v>2023</v>
      </c>
      <c r="C3136" t="s">
        <v>10</v>
      </c>
      <c r="D3136" t="s">
        <v>11</v>
      </c>
      <c r="E3136">
        <v>0.92279654367031583</v>
      </c>
    </row>
    <row r="3137" spans="1:5" x14ac:dyDescent="0.35">
      <c r="A3137" t="s">
        <v>36</v>
      </c>
      <c r="B3137">
        <v>2023</v>
      </c>
      <c r="C3137" t="s">
        <v>12</v>
      </c>
      <c r="D3137" t="s">
        <v>13</v>
      </c>
      <c r="E3137">
        <v>52842.628883175763</v>
      </c>
    </row>
    <row r="3138" spans="1:5" x14ac:dyDescent="0.35">
      <c r="A3138" t="s">
        <v>36</v>
      </c>
      <c r="B3138">
        <v>2023</v>
      </c>
      <c r="C3138" t="s">
        <v>14</v>
      </c>
      <c r="D3138" t="s">
        <v>15</v>
      </c>
      <c r="E3138">
        <v>5.6221944219590112</v>
      </c>
    </row>
    <row r="3139" spans="1:5" x14ac:dyDescent="0.35">
      <c r="A3139" t="s">
        <v>36</v>
      </c>
      <c r="B3139">
        <v>2023</v>
      </c>
      <c r="C3139" t="s">
        <v>16</v>
      </c>
      <c r="D3139" t="s">
        <v>17</v>
      </c>
      <c r="E3139">
        <v>87.027829199999999</v>
      </c>
    </row>
    <row r="3140" spans="1:5" x14ac:dyDescent="0.35">
      <c r="A3140" t="s">
        <v>36</v>
      </c>
      <c r="B3140">
        <v>2023</v>
      </c>
      <c r="C3140" t="s">
        <v>18</v>
      </c>
      <c r="D3140" t="s">
        <v>19</v>
      </c>
      <c r="E3140">
        <v>83.351219512195129</v>
      </c>
    </row>
    <row r="3141" spans="1:5" x14ac:dyDescent="0.35">
      <c r="A3141" t="s">
        <v>36</v>
      </c>
      <c r="B3141">
        <v>2023</v>
      </c>
      <c r="C3141" t="s">
        <v>20</v>
      </c>
      <c r="D3141" t="s">
        <v>21</v>
      </c>
      <c r="E3141">
        <v>58984216</v>
      </c>
    </row>
    <row r="3142" spans="1:5" x14ac:dyDescent="0.35">
      <c r="A3142" t="s">
        <v>36</v>
      </c>
      <c r="B3142">
        <v>2023</v>
      </c>
      <c r="C3142" t="s">
        <v>22</v>
      </c>
      <c r="D3142" t="s">
        <v>23</v>
      </c>
      <c r="E3142">
        <v>65.102841944190828</v>
      </c>
    </row>
    <row r="3143" spans="1:5" x14ac:dyDescent="0.35">
      <c r="A3143" t="s">
        <v>36</v>
      </c>
      <c r="B3143">
        <v>2024</v>
      </c>
      <c r="C3143" t="s">
        <v>6</v>
      </c>
      <c r="D3143" t="s">
        <v>7</v>
      </c>
      <c r="E3143">
        <v>100</v>
      </c>
    </row>
    <row r="3144" spans="1:5" x14ac:dyDescent="0.35">
      <c r="A3144" t="s">
        <v>36</v>
      </c>
      <c r="B3144">
        <v>2024</v>
      </c>
      <c r="C3144" t="s">
        <v>8</v>
      </c>
      <c r="D3144" t="s">
        <v>9</v>
      </c>
      <c r="E3144">
        <v>2034347191418.3359</v>
      </c>
    </row>
    <row r="3145" spans="1:5" x14ac:dyDescent="0.35">
      <c r="A3145" t="s">
        <v>36</v>
      </c>
      <c r="B3145">
        <v>2024</v>
      </c>
      <c r="C3145" t="s">
        <v>10</v>
      </c>
      <c r="D3145" t="s">
        <v>11</v>
      </c>
      <c r="E3145">
        <v>0.7830391352767947</v>
      </c>
    </row>
    <row r="3146" spans="1:5" x14ac:dyDescent="0.35">
      <c r="A3146" t="s">
        <v>36</v>
      </c>
      <c r="B3146">
        <v>2024</v>
      </c>
      <c r="C3146" t="s">
        <v>12</v>
      </c>
      <c r="D3146" t="s">
        <v>13</v>
      </c>
      <c r="E3146">
        <v>53284.8745049149</v>
      </c>
    </row>
    <row r="3147" spans="1:5" x14ac:dyDescent="0.35">
      <c r="A3147" t="s">
        <v>36</v>
      </c>
      <c r="B3147">
        <v>2024</v>
      </c>
      <c r="C3147" t="s">
        <v>14</v>
      </c>
      <c r="D3147" t="s">
        <v>15</v>
      </c>
      <c r="E3147">
        <v>0.98237302306141705</v>
      </c>
    </row>
    <row r="3148" spans="1:5" x14ac:dyDescent="0.35">
      <c r="A3148" t="s">
        <v>36</v>
      </c>
      <c r="B3148">
        <v>2024</v>
      </c>
      <c r="C3148" t="s">
        <v>16</v>
      </c>
      <c r="D3148" t="s">
        <v>17</v>
      </c>
      <c r="E3148">
        <v>89.220720200000002</v>
      </c>
    </row>
    <row r="3149" spans="1:5" x14ac:dyDescent="0.35">
      <c r="A3149" t="s">
        <v>36</v>
      </c>
      <c r="B3149">
        <v>2024</v>
      </c>
      <c r="C3149" t="s">
        <v>18</v>
      </c>
      <c r="D3149" t="s">
        <v>19</v>
      </c>
      <c r="E3149">
        <v>83.951219512195138</v>
      </c>
    </row>
    <row r="3150" spans="1:5" x14ac:dyDescent="0.35">
      <c r="A3150" t="s">
        <v>36</v>
      </c>
      <c r="B3150">
        <v>2024</v>
      </c>
      <c r="C3150" t="s">
        <v>20</v>
      </c>
      <c r="D3150" t="s">
        <v>21</v>
      </c>
      <c r="E3150">
        <v>58952704</v>
      </c>
    </row>
    <row r="3151" spans="1:5" x14ac:dyDescent="0.35">
      <c r="A3151" t="s">
        <v>36</v>
      </c>
      <c r="B3151">
        <v>2024</v>
      </c>
      <c r="C3151" t="s">
        <v>22</v>
      </c>
      <c r="D3151" t="s">
        <v>23</v>
      </c>
      <c r="E3151">
        <v>62.59261449156579</v>
      </c>
    </row>
    <row r="3152" spans="1:5" x14ac:dyDescent="0.35">
      <c r="A3152" t="s">
        <v>37</v>
      </c>
      <c r="B3152">
        <v>2000</v>
      </c>
      <c r="C3152" t="s">
        <v>6</v>
      </c>
      <c r="D3152" t="s">
        <v>7</v>
      </c>
      <c r="E3152">
        <v>100</v>
      </c>
    </row>
    <row r="3153" spans="1:5" x14ac:dyDescent="0.35">
      <c r="A3153" t="s">
        <v>37</v>
      </c>
      <c r="B3153">
        <v>2000</v>
      </c>
      <c r="C3153" t="s">
        <v>8</v>
      </c>
      <c r="D3153" t="s">
        <v>9</v>
      </c>
      <c r="E3153">
        <v>4030991750950.9023</v>
      </c>
    </row>
    <row r="3154" spans="1:5" x14ac:dyDescent="0.35">
      <c r="A3154" t="s">
        <v>37</v>
      </c>
      <c r="B3154">
        <v>2000</v>
      </c>
      <c r="C3154" t="s">
        <v>10</v>
      </c>
      <c r="D3154" t="s">
        <v>11</v>
      </c>
      <c r="E3154">
        <v>2.9783268876851565</v>
      </c>
    </row>
    <row r="3155" spans="1:5" x14ac:dyDescent="0.35">
      <c r="A3155" t="s">
        <v>37</v>
      </c>
      <c r="B3155">
        <v>2000</v>
      </c>
      <c r="C3155" t="s">
        <v>12</v>
      </c>
      <c r="D3155" t="s">
        <v>13</v>
      </c>
      <c r="E3155">
        <v>39731.79536863041</v>
      </c>
    </row>
    <row r="3156" spans="1:5" x14ac:dyDescent="0.35">
      <c r="A3156" t="s">
        <v>37</v>
      </c>
      <c r="B3156">
        <v>2000</v>
      </c>
      <c r="C3156" t="s">
        <v>14</v>
      </c>
      <c r="D3156" t="s">
        <v>15</v>
      </c>
      <c r="E3156">
        <v>-0.67657868359517515</v>
      </c>
    </row>
    <row r="3157" spans="1:5" x14ac:dyDescent="0.35">
      <c r="A3157" t="s">
        <v>37</v>
      </c>
      <c r="B3157">
        <v>2000</v>
      </c>
      <c r="C3157" t="s">
        <v>16</v>
      </c>
      <c r="D3157" t="s">
        <v>17</v>
      </c>
      <c r="E3157">
        <v>29.990740358914199</v>
      </c>
    </row>
    <row r="3158" spans="1:5" x14ac:dyDescent="0.35">
      <c r="A3158" t="s">
        <v>37</v>
      </c>
      <c r="B3158">
        <v>2000</v>
      </c>
      <c r="C3158" t="s">
        <v>18</v>
      </c>
      <c r="D3158" t="s">
        <v>19</v>
      </c>
      <c r="E3158">
        <v>81.076097560975626</v>
      </c>
    </row>
    <row r="3159" spans="1:5" x14ac:dyDescent="0.35">
      <c r="A3159" t="s">
        <v>37</v>
      </c>
      <c r="B3159">
        <v>2000</v>
      </c>
      <c r="C3159" t="s">
        <v>20</v>
      </c>
      <c r="D3159" t="s">
        <v>21</v>
      </c>
      <c r="E3159">
        <v>126843000</v>
      </c>
    </row>
    <row r="3160" spans="1:5" x14ac:dyDescent="0.35">
      <c r="A3160" t="s">
        <v>37</v>
      </c>
      <c r="B3160">
        <v>2000</v>
      </c>
      <c r="C3160" t="s">
        <v>22</v>
      </c>
      <c r="D3160" t="s">
        <v>23</v>
      </c>
      <c r="E3160">
        <v>19.275193652938892</v>
      </c>
    </row>
    <row r="3161" spans="1:5" x14ac:dyDescent="0.35">
      <c r="A3161" t="s">
        <v>37</v>
      </c>
      <c r="B3161">
        <v>2001</v>
      </c>
      <c r="C3161" t="s">
        <v>6</v>
      </c>
      <c r="D3161" t="s">
        <v>7</v>
      </c>
      <c r="E3161">
        <v>100</v>
      </c>
    </row>
    <row r="3162" spans="1:5" x14ac:dyDescent="0.35">
      <c r="A3162" t="s">
        <v>37</v>
      </c>
      <c r="B3162">
        <v>2001</v>
      </c>
      <c r="C3162" t="s">
        <v>8</v>
      </c>
      <c r="D3162" t="s">
        <v>9</v>
      </c>
      <c r="E3162">
        <v>4042464298381.042</v>
      </c>
    </row>
    <row r="3163" spans="1:5" x14ac:dyDescent="0.35">
      <c r="A3163" t="s">
        <v>37</v>
      </c>
      <c r="B3163">
        <v>2001</v>
      </c>
      <c r="C3163" t="s">
        <v>10</v>
      </c>
      <c r="D3163" t="s">
        <v>11</v>
      </c>
      <c r="E3163">
        <v>0.28460855637904103</v>
      </c>
    </row>
    <row r="3164" spans="1:5" x14ac:dyDescent="0.35">
      <c r="A3164" t="s">
        <v>37</v>
      </c>
      <c r="B3164">
        <v>2001</v>
      </c>
      <c r="C3164" t="s">
        <v>12</v>
      </c>
      <c r="D3164" t="s">
        <v>13</v>
      </c>
      <c r="E3164">
        <v>39748.983772584856</v>
      </c>
    </row>
    <row r="3165" spans="1:5" x14ac:dyDescent="0.35">
      <c r="A3165" t="s">
        <v>37</v>
      </c>
      <c r="B3165">
        <v>2001</v>
      </c>
      <c r="C3165" t="s">
        <v>14</v>
      </c>
      <c r="D3165" t="s">
        <v>15</v>
      </c>
      <c r="E3165">
        <v>-0.74005550416273758</v>
      </c>
    </row>
    <row r="3166" spans="1:5" x14ac:dyDescent="0.35">
      <c r="A3166" t="s">
        <v>37</v>
      </c>
      <c r="B3166">
        <v>2001</v>
      </c>
      <c r="C3166" t="s">
        <v>16</v>
      </c>
      <c r="D3166" t="s">
        <v>17</v>
      </c>
      <c r="E3166">
        <v>38.532060861271901</v>
      </c>
    </row>
    <row r="3167" spans="1:5" x14ac:dyDescent="0.35">
      <c r="A3167" t="s">
        <v>37</v>
      </c>
      <c r="B3167">
        <v>2001</v>
      </c>
      <c r="C3167" t="s">
        <v>18</v>
      </c>
      <c r="D3167" t="s">
        <v>19</v>
      </c>
      <c r="E3167">
        <v>81.416341463414639</v>
      </c>
    </row>
    <row r="3168" spans="1:5" x14ac:dyDescent="0.35">
      <c r="A3168" t="s">
        <v>37</v>
      </c>
      <c r="B3168">
        <v>2001</v>
      </c>
      <c r="C3168" t="s">
        <v>20</v>
      </c>
      <c r="D3168" t="s">
        <v>21</v>
      </c>
      <c r="E3168">
        <v>127149000</v>
      </c>
    </row>
    <row r="3169" spans="1:5" x14ac:dyDescent="0.35">
      <c r="A3169" t="s">
        <v>37</v>
      </c>
      <c r="B3169">
        <v>2001</v>
      </c>
      <c r="C3169" t="s">
        <v>22</v>
      </c>
      <c r="D3169" t="s">
        <v>23</v>
      </c>
      <c r="E3169">
        <v>19.277230380452675</v>
      </c>
    </row>
    <row r="3170" spans="1:5" x14ac:dyDescent="0.35">
      <c r="A3170" t="s">
        <v>37</v>
      </c>
      <c r="B3170">
        <v>2002</v>
      </c>
      <c r="C3170" t="s">
        <v>6</v>
      </c>
      <c r="D3170" t="s">
        <v>7</v>
      </c>
      <c r="E3170">
        <v>100</v>
      </c>
    </row>
    <row r="3171" spans="1:5" x14ac:dyDescent="0.35">
      <c r="A3171" t="s">
        <v>37</v>
      </c>
      <c r="B3171">
        <v>2002</v>
      </c>
      <c r="C3171" t="s">
        <v>8</v>
      </c>
      <c r="D3171" t="s">
        <v>9</v>
      </c>
      <c r="E3171">
        <v>4045899940482.2563</v>
      </c>
    </row>
    <row r="3172" spans="1:5" x14ac:dyDescent="0.35">
      <c r="A3172" t="s">
        <v>37</v>
      </c>
      <c r="B3172">
        <v>2002</v>
      </c>
      <c r="C3172" t="s">
        <v>10</v>
      </c>
      <c r="D3172" t="s">
        <v>11</v>
      </c>
      <c r="E3172">
        <v>8.4988805036331883E-2</v>
      </c>
    </row>
    <row r="3173" spans="1:5" x14ac:dyDescent="0.35">
      <c r="A3173" t="s">
        <v>37</v>
      </c>
      <c r="B3173">
        <v>2002</v>
      </c>
      <c r="C3173" t="s">
        <v>12</v>
      </c>
      <c r="D3173" t="s">
        <v>13</v>
      </c>
      <c r="E3173">
        <v>39690.367679462499</v>
      </c>
    </row>
    <row r="3174" spans="1:5" x14ac:dyDescent="0.35">
      <c r="A3174" t="s">
        <v>37</v>
      </c>
      <c r="B3174">
        <v>2002</v>
      </c>
      <c r="C3174" t="s">
        <v>14</v>
      </c>
      <c r="D3174" t="s">
        <v>15</v>
      </c>
      <c r="E3174">
        <v>-0.92349402694232052</v>
      </c>
    </row>
    <row r="3175" spans="1:5" x14ac:dyDescent="0.35">
      <c r="A3175" t="s">
        <v>37</v>
      </c>
      <c r="B3175">
        <v>2002</v>
      </c>
      <c r="C3175" t="s">
        <v>16</v>
      </c>
      <c r="D3175" t="s">
        <v>17</v>
      </c>
      <c r="E3175">
        <v>46.594201117991702</v>
      </c>
    </row>
    <row r="3176" spans="1:5" x14ac:dyDescent="0.35">
      <c r="A3176" t="s">
        <v>37</v>
      </c>
      <c r="B3176">
        <v>2002</v>
      </c>
      <c r="C3176" t="s">
        <v>18</v>
      </c>
      <c r="D3176" t="s">
        <v>19</v>
      </c>
      <c r="E3176">
        <v>81.690731707317084</v>
      </c>
    </row>
    <row r="3177" spans="1:5" x14ac:dyDescent="0.35">
      <c r="A3177" t="s">
        <v>37</v>
      </c>
      <c r="B3177">
        <v>2002</v>
      </c>
      <c r="C3177" t="s">
        <v>20</v>
      </c>
      <c r="D3177" t="s">
        <v>21</v>
      </c>
      <c r="E3177">
        <v>127445000</v>
      </c>
    </row>
    <row r="3178" spans="1:5" x14ac:dyDescent="0.35">
      <c r="A3178" t="s">
        <v>37</v>
      </c>
      <c r="B3178">
        <v>2002</v>
      </c>
      <c r="C3178" t="s">
        <v>22</v>
      </c>
      <c r="D3178" t="s">
        <v>23</v>
      </c>
      <c r="E3178">
        <v>20.143248155302459</v>
      </c>
    </row>
    <row r="3179" spans="1:5" x14ac:dyDescent="0.35">
      <c r="A3179" t="s">
        <v>37</v>
      </c>
      <c r="B3179">
        <v>2003</v>
      </c>
      <c r="C3179" t="s">
        <v>6</v>
      </c>
      <c r="D3179" t="s">
        <v>7</v>
      </c>
      <c r="E3179">
        <v>100</v>
      </c>
    </row>
    <row r="3180" spans="1:5" x14ac:dyDescent="0.35">
      <c r="A3180" t="s">
        <v>37</v>
      </c>
      <c r="B3180">
        <v>2003</v>
      </c>
      <c r="C3180" t="s">
        <v>8</v>
      </c>
      <c r="D3180" t="s">
        <v>9</v>
      </c>
      <c r="E3180">
        <v>4101737784188.6274</v>
      </c>
    </row>
    <row r="3181" spans="1:5" x14ac:dyDescent="0.35">
      <c r="A3181" t="s">
        <v>37</v>
      </c>
      <c r="B3181">
        <v>2003</v>
      </c>
      <c r="C3181" t="s">
        <v>10</v>
      </c>
      <c r="D3181" t="s">
        <v>11</v>
      </c>
      <c r="E3181">
        <v>1.3801093583079478</v>
      </c>
    </row>
    <row r="3182" spans="1:5" x14ac:dyDescent="0.35">
      <c r="A3182" t="s">
        <v>37</v>
      </c>
      <c r="B3182">
        <v>2003</v>
      </c>
      <c r="C3182" t="s">
        <v>12</v>
      </c>
      <c r="D3182" t="s">
        <v>13</v>
      </c>
      <c r="E3182">
        <v>40152.12826356414</v>
      </c>
    </row>
    <row r="3183" spans="1:5" x14ac:dyDescent="0.35">
      <c r="A3183" t="s">
        <v>37</v>
      </c>
      <c r="B3183">
        <v>2003</v>
      </c>
      <c r="C3183" t="s">
        <v>14</v>
      </c>
      <c r="D3183" t="s">
        <v>15</v>
      </c>
      <c r="E3183">
        <v>-0.25654181631602452</v>
      </c>
    </row>
    <row r="3184" spans="1:5" x14ac:dyDescent="0.35">
      <c r="A3184" t="s">
        <v>37</v>
      </c>
      <c r="B3184">
        <v>2003</v>
      </c>
      <c r="C3184" t="s">
        <v>16</v>
      </c>
      <c r="D3184" t="s">
        <v>17</v>
      </c>
      <c r="E3184">
        <v>48.435265889965301</v>
      </c>
    </row>
    <row r="3185" spans="1:5" x14ac:dyDescent="0.35">
      <c r="A3185" t="s">
        <v>37</v>
      </c>
      <c r="B3185">
        <v>2003</v>
      </c>
      <c r="C3185" t="s">
        <v>18</v>
      </c>
      <c r="D3185" t="s">
        <v>19</v>
      </c>
      <c r="E3185">
        <v>81.760000000000005</v>
      </c>
    </row>
    <row r="3186" spans="1:5" x14ac:dyDescent="0.35">
      <c r="A3186" t="s">
        <v>37</v>
      </c>
      <c r="B3186">
        <v>2003</v>
      </c>
      <c r="C3186" t="s">
        <v>20</v>
      </c>
      <c r="D3186" t="s">
        <v>21</v>
      </c>
      <c r="E3186">
        <v>127718000</v>
      </c>
    </row>
    <row r="3187" spans="1:5" x14ac:dyDescent="0.35">
      <c r="A3187" t="s">
        <v>37</v>
      </c>
      <c r="B3187">
        <v>2003</v>
      </c>
      <c r="C3187" t="s">
        <v>22</v>
      </c>
      <c r="D3187" t="s">
        <v>23</v>
      </c>
      <c r="E3187">
        <v>21.075011910334702</v>
      </c>
    </row>
    <row r="3188" spans="1:5" x14ac:dyDescent="0.35">
      <c r="A3188" t="s">
        <v>37</v>
      </c>
      <c r="B3188">
        <v>2004</v>
      </c>
      <c r="C3188" t="s">
        <v>6</v>
      </c>
      <c r="D3188" t="s">
        <v>7</v>
      </c>
      <c r="E3188">
        <v>100</v>
      </c>
    </row>
    <row r="3189" spans="1:5" x14ac:dyDescent="0.35">
      <c r="A3189" t="s">
        <v>37</v>
      </c>
      <c r="B3189">
        <v>2004</v>
      </c>
      <c r="C3189" t="s">
        <v>8</v>
      </c>
      <c r="D3189" t="s">
        <v>9</v>
      </c>
      <c r="E3189">
        <v>4188405380395.4912</v>
      </c>
    </row>
    <row r="3190" spans="1:5" x14ac:dyDescent="0.35">
      <c r="A3190" t="s">
        <v>37</v>
      </c>
      <c r="B3190">
        <v>2004</v>
      </c>
      <c r="C3190" t="s">
        <v>10</v>
      </c>
      <c r="D3190" t="s">
        <v>11</v>
      </c>
      <c r="E3190">
        <v>2.1129482372312651</v>
      </c>
    </row>
    <row r="3191" spans="1:5" x14ac:dyDescent="0.35">
      <c r="A3191" t="s">
        <v>37</v>
      </c>
      <c r="B3191">
        <v>2004</v>
      </c>
      <c r="C3191" t="s">
        <v>12</v>
      </c>
      <c r="D3191" t="s">
        <v>13</v>
      </c>
      <c r="E3191">
        <v>40986.722571049679</v>
      </c>
    </row>
    <row r="3192" spans="1:5" x14ac:dyDescent="0.35">
      <c r="A3192" t="s">
        <v>37</v>
      </c>
      <c r="B3192">
        <v>2004</v>
      </c>
      <c r="C3192" t="s">
        <v>14</v>
      </c>
      <c r="D3192" t="s">
        <v>15</v>
      </c>
      <c r="E3192">
        <v>-8.5733882031027164E-3</v>
      </c>
    </row>
    <row r="3193" spans="1:5" x14ac:dyDescent="0.35">
      <c r="A3193" t="s">
        <v>37</v>
      </c>
      <c r="B3193">
        <v>2004</v>
      </c>
      <c r="C3193" t="s">
        <v>16</v>
      </c>
      <c r="D3193" t="s">
        <v>17</v>
      </c>
      <c r="E3193">
        <v>62.3939296327259</v>
      </c>
    </row>
    <row r="3194" spans="1:5" x14ac:dyDescent="0.35">
      <c r="A3194" t="s">
        <v>37</v>
      </c>
      <c r="B3194">
        <v>2004</v>
      </c>
      <c r="C3194" t="s">
        <v>18</v>
      </c>
      <c r="D3194" t="s">
        <v>19</v>
      </c>
      <c r="E3194">
        <v>82.03024390243904</v>
      </c>
    </row>
    <row r="3195" spans="1:5" x14ac:dyDescent="0.35">
      <c r="A3195" t="s">
        <v>37</v>
      </c>
      <c r="B3195">
        <v>2004</v>
      </c>
      <c r="C3195" t="s">
        <v>20</v>
      </c>
      <c r="D3195" t="s">
        <v>21</v>
      </c>
      <c r="E3195">
        <v>127761000</v>
      </c>
    </row>
    <row r="3196" spans="1:5" x14ac:dyDescent="0.35">
      <c r="A3196" t="s">
        <v>37</v>
      </c>
      <c r="B3196">
        <v>2004</v>
      </c>
      <c r="C3196" t="s">
        <v>22</v>
      </c>
      <c r="D3196" t="s">
        <v>23</v>
      </c>
      <c r="E3196">
        <v>23.432418545693213</v>
      </c>
    </row>
    <row r="3197" spans="1:5" x14ac:dyDescent="0.35">
      <c r="A3197" t="s">
        <v>37</v>
      </c>
      <c r="B3197">
        <v>2005</v>
      </c>
      <c r="C3197" t="s">
        <v>6</v>
      </c>
      <c r="D3197" t="s">
        <v>7</v>
      </c>
      <c r="E3197">
        <v>100</v>
      </c>
    </row>
    <row r="3198" spans="1:5" x14ac:dyDescent="0.35">
      <c r="A3198" t="s">
        <v>37</v>
      </c>
      <c r="B3198">
        <v>2005</v>
      </c>
      <c r="C3198" t="s">
        <v>8</v>
      </c>
      <c r="D3198" t="s">
        <v>9</v>
      </c>
      <c r="E3198">
        <v>4265818895379.4917</v>
      </c>
    </row>
    <row r="3199" spans="1:5" x14ac:dyDescent="0.35">
      <c r="A3199" t="s">
        <v>37</v>
      </c>
      <c r="B3199">
        <v>2005</v>
      </c>
      <c r="C3199" t="s">
        <v>10</v>
      </c>
      <c r="D3199" t="s">
        <v>11</v>
      </c>
      <c r="E3199">
        <v>1.8482813374833995</v>
      </c>
    </row>
    <row r="3200" spans="1:5" x14ac:dyDescent="0.35">
      <c r="A3200" t="s">
        <v>37</v>
      </c>
      <c r="B3200">
        <v>2005</v>
      </c>
      <c r="C3200" t="s">
        <v>12</v>
      </c>
      <c r="D3200" t="s">
        <v>13</v>
      </c>
      <c r="E3200">
        <v>41740.352036905009</v>
      </c>
    </row>
    <row r="3201" spans="1:5" x14ac:dyDescent="0.35">
      <c r="A3201" t="s">
        <v>37</v>
      </c>
      <c r="B3201">
        <v>2005</v>
      </c>
      <c r="C3201" t="s">
        <v>14</v>
      </c>
      <c r="D3201" t="s">
        <v>15</v>
      </c>
      <c r="E3201">
        <v>-0.2829460687643906</v>
      </c>
    </row>
    <row r="3202" spans="1:5" x14ac:dyDescent="0.35">
      <c r="A3202" t="s">
        <v>37</v>
      </c>
      <c r="B3202">
        <v>2005</v>
      </c>
      <c r="C3202" t="s">
        <v>16</v>
      </c>
      <c r="D3202" t="s">
        <v>17</v>
      </c>
      <c r="E3202">
        <v>66.921066104290105</v>
      </c>
    </row>
    <row r="3203" spans="1:5" x14ac:dyDescent="0.35">
      <c r="A3203" t="s">
        <v>37</v>
      </c>
      <c r="B3203">
        <v>2005</v>
      </c>
      <c r="C3203" t="s">
        <v>18</v>
      </c>
      <c r="D3203" t="s">
        <v>19</v>
      </c>
      <c r="E3203">
        <v>81.95512195121951</v>
      </c>
    </row>
    <row r="3204" spans="1:5" x14ac:dyDescent="0.35">
      <c r="A3204" t="s">
        <v>37</v>
      </c>
      <c r="B3204">
        <v>2005</v>
      </c>
      <c r="C3204" t="s">
        <v>20</v>
      </c>
      <c r="D3204" t="s">
        <v>21</v>
      </c>
      <c r="E3204">
        <v>127773000</v>
      </c>
    </row>
    <row r="3205" spans="1:5" x14ac:dyDescent="0.35">
      <c r="A3205" t="s">
        <v>37</v>
      </c>
      <c r="B3205">
        <v>2005</v>
      </c>
      <c r="C3205" t="s">
        <v>22</v>
      </c>
      <c r="D3205" t="s">
        <v>23</v>
      </c>
      <c r="E3205">
        <v>25.990927922838221</v>
      </c>
    </row>
    <row r="3206" spans="1:5" x14ac:dyDescent="0.35">
      <c r="A3206" t="s">
        <v>37</v>
      </c>
      <c r="B3206">
        <v>2006</v>
      </c>
      <c r="C3206" t="s">
        <v>6</v>
      </c>
      <c r="D3206" t="s">
        <v>7</v>
      </c>
      <c r="E3206">
        <v>100</v>
      </c>
    </row>
    <row r="3207" spans="1:5" x14ac:dyDescent="0.35">
      <c r="A3207" t="s">
        <v>37</v>
      </c>
      <c r="B3207">
        <v>2006</v>
      </c>
      <c r="C3207" t="s">
        <v>8</v>
      </c>
      <c r="D3207" t="s">
        <v>9</v>
      </c>
      <c r="E3207">
        <v>4331781612600.8667</v>
      </c>
    </row>
    <row r="3208" spans="1:5" x14ac:dyDescent="0.35">
      <c r="A3208" t="s">
        <v>37</v>
      </c>
      <c r="B3208">
        <v>2006</v>
      </c>
      <c r="C3208" t="s">
        <v>10</v>
      </c>
      <c r="D3208" t="s">
        <v>11</v>
      </c>
      <c r="E3208">
        <v>1.5463084307874055</v>
      </c>
    </row>
    <row r="3209" spans="1:5" x14ac:dyDescent="0.35">
      <c r="A3209" t="s">
        <v>37</v>
      </c>
      <c r="B3209">
        <v>2006</v>
      </c>
      <c r="C3209" t="s">
        <v>12</v>
      </c>
      <c r="D3209" t="s">
        <v>13</v>
      </c>
      <c r="E3209">
        <v>42358.933734825281</v>
      </c>
    </row>
    <row r="3210" spans="1:5" x14ac:dyDescent="0.35">
      <c r="A3210" t="s">
        <v>37</v>
      </c>
      <c r="B3210">
        <v>2006</v>
      </c>
      <c r="C3210" t="s">
        <v>14</v>
      </c>
      <c r="D3210" t="s">
        <v>15</v>
      </c>
      <c r="E3210">
        <v>0.24935511607908489</v>
      </c>
    </row>
    <row r="3211" spans="1:5" x14ac:dyDescent="0.35">
      <c r="A3211" t="s">
        <v>37</v>
      </c>
      <c r="B3211">
        <v>2006</v>
      </c>
      <c r="C3211" t="s">
        <v>16</v>
      </c>
      <c r="D3211" t="s">
        <v>17</v>
      </c>
      <c r="E3211">
        <v>68.685270321379505</v>
      </c>
    </row>
    <row r="3212" spans="1:5" x14ac:dyDescent="0.35">
      <c r="A3212" t="s">
        <v>37</v>
      </c>
      <c r="B3212">
        <v>2006</v>
      </c>
      <c r="C3212" t="s">
        <v>18</v>
      </c>
      <c r="D3212" t="s">
        <v>19</v>
      </c>
      <c r="E3212">
        <v>82.321951219512201</v>
      </c>
    </row>
    <row r="3213" spans="1:5" x14ac:dyDescent="0.35">
      <c r="A3213" t="s">
        <v>37</v>
      </c>
      <c r="B3213">
        <v>2006</v>
      </c>
      <c r="C3213" t="s">
        <v>20</v>
      </c>
      <c r="D3213" t="s">
        <v>21</v>
      </c>
      <c r="E3213">
        <v>127854000</v>
      </c>
    </row>
    <row r="3214" spans="1:5" x14ac:dyDescent="0.35">
      <c r="A3214" t="s">
        <v>37</v>
      </c>
      <c r="B3214">
        <v>2006</v>
      </c>
      <c r="C3214" t="s">
        <v>22</v>
      </c>
      <c r="D3214" t="s">
        <v>23</v>
      </c>
      <c r="E3214">
        <v>29.714872929485018</v>
      </c>
    </row>
    <row r="3215" spans="1:5" x14ac:dyDescent="0.35">
      <c r="A3215" t="s">
        <v>37</v>
      </c>
      <c r="B3215">
        <v>2007</v>
      </c>
      <c r="C3215" t="s">
        <v>6</v>
      </c>
      <c r="D3215" t="s">
        <v>7</v>
      </c>
      <c r="E3215">
        <v>100</v>
      </c>
    </row>
    <row r="3216" spans="1:5" x14ac:dyDescent="0.35">
      <c r="A3216" t="s">
        <v>37</v>
      </c>
      <c r="B3216">
        <v>2007</v>
      </c>
      <c r="C3216" t="s">
        <v>8</v>
      </c>
      <c r="D3216" t="s">
        <v>9</v>
      </c>
      <c r="E3216">
        <v>4406651221892.0088</v>
      </c>
    </row>
    <row r="3217" spans="1:5" x14ac:dyDescent="0.35">
      <c r="A3217" t="s">
        <v>37</v>
      </c>
      <c r="B3217">
        <v>2007</v>
      </c>
      <c r="C3217" t="s">
        <v>10</v>
      </c>
      <c r="D3217" t="s">
        <v>11</v>
      </c>
      <c r="E3217">
        <v>1.7283791286557744</v>
      </c>
    </row>
    <row r="3218" spans="1:5" x14ac:dyDescent="0.35">
      <c r="A3218" t="s">
        <v>37</v>
      </c>
      <c r="B3218">
        <v>2007</v>
      </c>
      <c r="C3218" t="s">
        <v>12</v>
      </c>
      <c r="D3218" t="s">
        <v>13</v>
      </c>
      <c r="E3218">
        <v>43041.569705802103</v>
      </c>
    </row>
    <row r="3219" spans="1:5" x14ac:dyDescent="0.35">
      <c r="A3219" t="s">
        <v>37</v>
      </c>
      <c r="B3219">
        <v>2007</v>
      </c>
      <c r="C3219" t="s">
        <v>14</v>
      </c>
      <c r="D3219" t="s">
        <v>15</v>
      </c>
      <c r="E3219">
        <v>6.003945449866898E-2</v>
      </c>
    </row>
    <row r="3220" spans="1:5" x14ac:dyDescent="0.35">
      <c r="A3220" t="s">
        <v>37</v>
      </c>
      <c r="B3220">
        <v>2007</v>
      </c>
      <c r="C3220" t="s">
        <v>16</v>
      </c>
      <c r="D3220" t="s">
        <v>17</v>
      </c>
      <c r="E3220">
        <v>74.3</v>
      </c>
    </row>
    <row r="3221" spans="1:5" x14ac:dyDescent="0.35">
      <c r="A3221" t="s">
        <v>37</v>
      </c>
      <c r="B3221">
        <v>2007</v>
      </c>
      <c r="C3221" t="s">
        <v>18</v>
      </c>
      <c r="D3221" t="s">
        <v>19</v>
      </c>
      <c r="E3221">
        <v>82.507073170731715</v>
      </c>
    </row>
    <row r="3222" spans="1:5" x14ac:dyDescent="0.35">
      <c r="A3222" t="s">
        <v>37</v>
      </c>
      <c r="B3222">
        <v>2007</v>
      </c>
      <c r="C3222" t="s">
        <v>20</v>
      </c>
      <c r="D3222" t="s">
        <v>21</v>
      </c>
      <c r="E3222">
        <v>128001000</v>
      </c>
    </row>
    <row r="3223" spans="1:5" x14ac:dyDescent="0.35">
      <c r="A3223" t="s">
        <v>37</v>
      </c>
      <c r="B3223">
        <v>2007</v>
      </c>
      <c r="C3223" t="s">
        <v>22</v>
      </c>
      <c r="D3223" t="s">
        <v>23</v>
      </c>
      <c r="E3223">
        <v>32.495720026273887</v>
      </c>
    </row>
    <row r="3224" spans="1:5" x14ac:dyDescent="0.35">
      <c r="A3224" t="s">
        <v>37</v>
      </c>
      <c r="B3224">
        <v>2008</v>
      </c>
      <c r="C3224" t="s">
        <v>6</v>
      </c>
      <c r="D3224" t="s">
        <v>7</v>
      </c>
      <c r="E3224">
        <v>100</v>
      </c>
    </row>
    <row r="3225" spans="1:5" x14ac:dyDescent="0.35">
      <c r="A3225" t="s">
        <v>37</v>
      </c>
      <c r="B3225">
        <v>2008</v>
      </c>
      <c r="C3225" t="s">
        <v>8</v>
      </c>
      <c r="D3225" t="s">
        <v>9</v>
      </c>
      <c r="E3225">
        <v>4355242255151.6631</v>
      </c>
    </row>
    <row r="3226" spans="1:5" x14ac:dyDescent="0.35">
      <c r="A3226" t="s">
        <v>37</v>
      </c>
      <c r="B3226">
        <v>2008</v>
      </c>
      <c r="C3226" t="s">
        <v>10</v>
      </c>
      <c r="D3226" t="s">
        <v>11</v>
      </c>
      <c r="E3226">
        <v>-1.1666220935514104</v>
      </c>
    </row>
    <row r="3227" spans="1:5" x14ac:dyDescent="0.35">
      <c r="A3227" t="s">
        <v>37</v>
      </c>
      <c r="B3227">
        <v>2008</v>
      </c>
      <c r="C3227" t="s">
        <v>12</v>
      </c>
      <c r="D3227" t="s">
        <v>13</v>
      </c>
      <c r="E3227">
        <v>42518.842340841715</v>
      </c>
    </row>
    <row r="3228" spans="1:5" x14ac:dyDescent="0.35">
      <c r="A3228" t="s">
        <v>37</v>
      </c>
      <c r="B3228">
        <v>2008</v>
      </c>
      <c r="C3228" t="s">
        <v>14</v>
      </c>
      <c r="D3228" t="s">
        <v>15</v>
      </c>
      <c r="E3228">
        <v>1.380078861649201</v>
      </c>
    </row>
    <row r="3229" spans="1:5" x14ac:dyDescent="0.35">
      <c r="A3229" t="s">
        <v>37</v>
      </c>
      <c r="B3229">
        <v>2008</v>
      </c>
      <c r="C3229" t="s">
        <v>16</v>
      </c>
      <c r="D3229" t="s">
        <v>17</v>
      </c>
      <c r="E3229">
        <v>75.400000000000006</v>
      </c>
    </row>
    <row r="3230" spans="1:5" x14ac:dyDescent="0.35">
      <c r="A3230" t="s">
        <v>37</v>
      </c>
      <c r="B3230">
        <v>2008</v>
      </c>
      <c r="C3230" t="s">
        <v>18</v>
      </c>
      <c r="D3230" t="s">
        <v>19</v>
      </c>
      <c r="E3230">
        <v>82.587560975609776</v>
      </c>
    </row>
    <row r="3231" spans="1:5" x14ac:dyDescent="0.35">
      <c r="A3231" t="s">
        <v>37</v>
      </c>
      <c r="B3231">
        <v>2008</v>
      </c>
      <c r="C3231" t="s">
        <v>20</v>
      </c>
      <c r="D3231" t="s">
        <v>21</v>
      </c>
      <c r="E3231">
        <v>128063000</v>
      </c>
    </row>
    <row r="3232" spans="1:5" x14ac:dyDescent="0.35">
      <c r="A3232" t="s">
        <v>37</v>
      </c>
      <c r="B3232">
        <v>2008</v>
      </c>
      <c r="C3232" t="s">
        <v>22</v>
      </c>
      <c r="D3232" t="s">
        <v>23</v>
      </c>
      <c r="E3232">
        <v>33.773802608917059</v>
      </c>
    </row>
    <row r="3233" spans="1:5" x14ac:dyDescent="0.35">
      <c r="A3233" t="s">
        <v>37</v>
      </c>
      <c r="B3233">
        <v>2009</v>
      </c>
      <c r="C3233" t="s">
        <v>6</v>
      </c>
      <c r="D3233" t="s">
        <v>7</v>
      </c>
      <c r="E3233">
        <v>100</v>
      </c>
    </row>
    <row r="3234" spans="1:5" x14ac:dyDescent="0.35">
      <c r="A3234" t="s">
        <v>37</v>
      </c>
      <c r="B3234">
        <v>2009</v>
      </c>
      <c r="C3234" t="s">
        <v>8</v>
      </c>
      <c r="D3234" t="s">
        <v>9</v>
      </c>
      <c r="E3234">
        <v>4096717638451.292</v>
      </c>
    </row>
    <row r="3235" spans="1:5" x14ac:dyDescent="0.35">
      <c r="A3235" t="s">
        <v>37</v>
      </c>
      <c r="B3235">
        <v>2009</v>
      </c>
      <c r="C3235" t="s">
        <v>10</v>
      </c>
      <c r="D3235" t="s">
        <v>11</v>
      </c>
      <c r="E3235">
        <v>-5.9359411383964016</v>
      </c>
    </row>
    <row r="3236" spans="1:5" x14ac:dyDescent="0.35">
      <c r="A3236" t="s">
        <v>37</v>
      </c>
      <c r="B3236">
        <v>2009</v>
      </c>
      <c r="C3236" t="s">
        <v>12</v>
      </c>
      <c r="D3236" t="s">
        <v>13</v>
      </c>
      <c r="E3236">
        <v>39999.946420340762</v>
      </c>
    </row>
    <row r="3237" spans="1:5" x14ac:dyDescent="0.35">
      <c r="A3237" t="s">
        <v>37</v>
      </c>
      <c r="B3237">
        <v>2009</v>
      </c>
      <c r="C3237" t="s">
        <v>14</v>
      </c>
      <c r="D3237" t="s">
        <v>15</v>
      </c>
      <c r="E3237">
        <v>-1.352836729517185</v>
      </c>
    </row>
    <row r="3238" spans="1:5" x14ac:dyDescent="0.35">
      <c r="A3238" t="s">
        <v>37</v>
      </c>
      <c r="B3238">
        <v>2009</v>
      </c>
      <c r="C3238" t="s">
        <v>16</v>
      </c>
      <c r="D3238" t="s">
        <v>17</v>
      </c>
      <c r="E3238">
        <v>78</v>
      </c>
    </row>
    <row r="3239" spans="1:5" x14ac:dyDescent="0.35">
      <c r="A3239" t="s">
        <v>37</v>
      </c>
      <c r="B3239">
        <v>2009</v>
      </c>
      <c r="C3239" t="s">
        <v>18</v>
      </c>
      <c r="D3239" t="s">
        <v>19</v>
      </c>
      <c r="E3239">
        <v>82.931463414634152</v>
      </c>
    </row>
    <row r="3240" spans="1:5" x14ac:dyDescent="0.35">
      <c r="A3240" t="s">
        <v>37</v>
      </c>
      <c r="B3240">
        <v>2009</v>
      </c>
      <c r="C3240" t="s">
        <v>20</v>
      </c>
      <c r="D3240" t="s">
        <v>21</v>
      </c>
      <c r="E3240">
        <v>128047000</v>
      </c>
    </row>
    <row r="3241" spans="1:5" x14ac:dyDescent="0.35">
      <c r="A3241" t="s">
        <v>37</v>
      </c>
      <c r="B3241">
        <v>2009</v>
      </c>
      <c r="C3241" t="s">
        <v>22</v>
      </c>
      <c r="D3241" t="s">
        <v>23</v>
      </c>
      <c r="E3241">
        <v>24.173039301972899</v>
      </c>
    </row>
    <row r="3242" spans="1:5" x14ac:dyDescent="0.35">
      <c r="A3242" t="s">
        <v>37</v>
      </c>
      <c r="B3242">
        <v>2010</v>
      </c>
      <c r="C3242" t="s">
        <v>6</v>
      </c>
      <c r="D3242" t="s">
        <v>7</v>
      </c>
      <c r="E3242">
        <v>100</v>
      </c>
    </row>
    <row r="3243" spans="1:5" x14ac:dyDescent="0.35">
      <c r="A3243" t="s">
        <v>37</v>
      </c>
      <c r="B3243">
        <v>2010</v>
      </c>
      <c r="C3243" t="s">
        <v>8</v>
      </c>
      <c r="D3243" t="s">
        <v>9</v>
      </c>
      <c r="E3243">
        <v>4266176556594.7241</v>
      </c>
    </row>
    <row r="3244" spans="1:5" x14ac:dyDescent="0.35">
      <c r="A3244" t="s">
        <v>37</v>
      </c>
      <c r="B3244">
        <v>2010</v>
      </c>
      <c r="C3244" t="s">
        <v>10</v>
      </c>
      <c r="D3244" t="s">
        <v>11</v>
      </c>
      <c r="E3244">
        <v>4.1364558922223864</v>
      </c>
    </row>
    <row r="3245" spans="1:5" x14ac:dyDescent="0.35">
      <c r="A3245" t="s">
        <v>37</v>
      </c>
      <c r="B3245">
        <v>2010</v>
      </c>
      <c r="C3245" t="s">
        <v>12</v>
      </c>
      <c r="D3245" t="s">
        <v>13</v>
      </c>
      <c r="E3245">
        <v>41647.04585420082</v>
      </c>
    </row>
    <row r="3246" spans="1:5" x14ac:dyDescent="0.35">
      <c r="A3246" t="s">
        <v>37</v>
      </c>
      <c r="B3246">
        <v>2010</v>
      </c>
      <c r="C3246" t="s">
        <v>14</v>
      </c>
      <c r="D3246" t="s">
        <v>15</v>
      </c>
      <c r="E3246">
        <v>-0.72824320751777882</v>
      </c>
    </row>
    <row r="3247" spans="1:5" x14ac:dyDescent="0.35">
      <c r="A3247" t="s">
        <v>37</v>
      </c>
      <c r="B3247">
        <v>2010</v>
      </c>
      <c r="C3247" t="s">
        <v>16</v>
      </c>
      <c r="D3247" t="s">
        <v>17</v>
      </c>
      <c r="E3247">
        <v>78.209999999999994</v>
      </c>
    </row>
    <row r="3248" spans="1:5" x14ac:dyDescent="0.35">
      <c r="A3248" t="s">
        <v>37</v>
      </c>
      <c r="B3248">
        <v>2010</v>
      </c>
      <c r="C3248" t="s">
        <v>18</v>
      </c>
      <c r="D3248" t="s">
        <v>19</v>
      </c>
      <c r="E3248">
        <v>82.842682926829269</v>
      </c>
    </row>
    <row r="3249" spans="1:5" x14ac:dyDescent="0.35">
      <c r="A3249" t="s">
        <v>37</v>
      </c>
      <c r="B3249">
        <v>2010</v>
      </c>
      <c r="C3249" t="s">
        <v>20</v>
      </c>
      <c r="D3249" t="s">
        <v>21</v>
      </c>
      <c r="E3249">
        <v>128070000</v>
      </c>
    </row>
    <row r="3250" spans="1:5" x14ac:dyDescent="0.35">
      <c r="A3250" t="s">
        <v>37</v>
      </c>
      <c r="B3250">
        <v>2010</v>
      </c>
      <c r="C3250" t="s">
        <v>22</v>
      </c>
      <c r="D3250" t="s">
        <v>23</v>
      </c>
      <c r="E3250">
        <v>28.240015086066638</v>
      </c>
    </row>
    <row r="3251" spans="1:5" x14ac:dyDescent="0.35">
      <c r="A3251" t="s">
        <v>37</v>
      </c>
      <c r="B3251">
        <v>2011</v>
      </c>
      <c r="C3251" t="s">
        <v>6</v>
      </c>
      <c r="D3251" t="s">
        <v>7</v>
      </c>
      <c r="E3251">
        <v>100</v>
      </c>
    </row>
    <row r="3252" spans="1:5" x14ac:dyDescent="0.35">
      <c r="A3252" t="s">
        <v>37</v>
      </c>
      <c r="B3252">
        <v>2011</v>
      </c>
      <c r="C3252" t="s">
        <v>8</v>
      </c>
      <c r="D3252" t="s">
        <v>9</v>
      </c>
      <c r="E3252">
        <v>4257628936826.6714</v>
      </c>
    </row>
    <row r="3253" spans="1:5" x14ac:dyDescent="0.35">
      <c r="A3253" t="s">
        <v>37</v>
      </c>
      <c r="B3253">
        <v>2011</v>
      </c>
      <c r="C3253" t="s">
        <v>10</v>
      </c>
      <c r="D3253" t="s">
        <v>11</v>
      </c>
      <c r="E3253">
        <v>-0.20035785332981959</v>
      </c>
    </row>
    <row r="3254" spans="1:5" x14ac:dyDescent="0.35">
      <c r="A3254" t="s">
        <v>37</v>
      </c>
      <c r="B3254">
        <v>2011</v>
      </c>
      <c r="C3254" t="s">
        <v>12</v>
      </c>
      <c r="D3254" t="s">
        <v>13</v>
      </c>
      <c r="E3254">
        <v>41640.660872125074</v>
      </c>
    </row>
    <row r="3255" spans="1:5" x14ac:dyDescent="0.35">
      <c r="A3255" t="s">
        <v>37</v>
      </c>
      <c r="B3255">
        <v>2011</v>
      </c>
      <c r="C3255" t="s">
        <v>14</v>
      </c>
      <c r="D3255" t="s">
        <v>15</v>
      </c>
      <c r="E3255">
        <v>-0.27245561610124008</v>
      </c>
    </row>
    <row r="3256" spans="1:5" x14ac:dyDescent="0.35">
      <c r="A3256" t="s">
        <v>37</v>
      </c>
      <c r="B3256">
        <v>2011</v>
      </c>
      <c r="C3256" t="s">
        <v>16</v>
      </c>
      <c r="D3256" t="s">
        <v>17</v>
      </c>
      <c r="E3256">
        <v>79.054113524473905</v>
      </c>
    </row>
    <row r="3257" spans="1:5" x14ac:dyDescent="0.35">
      <c r="A3257" t="s">
        <v>37</v>
      </c>
      <c r="B3257">
        <v>2011</v>
      </c>
      <c r="C3257" t="s">
        <v>18</v>
      </c>
      <c r="D3257" t="s">
        <v>19</v>
      </c>
      <c r="E3257">
        <v>82.591219512195138</v>
      </c>
    </row>
    <row r="3258" spans="1:5" x14ac:dyDescent="0.35">
      <c r="A3258" t="s">
        <v>37</v>
      </c>
      <c r="B3258">
        <v>2011</v>
      </c>
      <c r="C3258" t="s">
        <v>20</v>
      </c>
      <c r="D3258" t="s">
        <v>21</v>
      </c>
      <c r="E3258">
        <v>127833000</v>
      </c>
    </row>
    <row r="3259" spans="1:5" x14ac:dyDescent="0.35">
      <c r="A3259" t="s">
        <v>37</v>
      </c>
      <c r="B3259">
        <v>2011</v>
      </c>
      <c r="C3259" t="s">
        <v>22</v>
      </c>
      <c r="D3259" t="s">
        <v>23</v>
      </c>
      <c r="E3259">
        <v>29.971385355847247</v>
      </c>
    </row>
    <row r="3260" spans="1:5" x14ac:dyDescent="0.35">
      <c r="A3260" t="s">
        <v>37</v>
      </c>
      <c r="B3260">
        <v>2012</v>
      </c>
      <c r="C3260" t="s">
        <v>6</v>
      </c>
      <c r="D3260" t="s">
        <v>7</v>
      </c>
      <c r="E3260">
        <v>100</v>
      </c>
    </row>
    <row r="3261" spans="1:5" x14ac:dyDescent="0.35">
      <c r="A3261" t="s">
        <v>37</v>
      </c>
      <c r="B3261">
        <v>2012</v>
      </c>
      <c r="C3261" t="s">
        <v>8</v>
      </c>
      <c r="D3261" t="s">
        <v>9</v>
      </c>
      <c r="E3261">
        <v>4327834450517.2847</v>
      </c>
    </row>
    <row r="3262" spans="1:5" x14ac:dyDescent="0.35">
      <c r="A3262" t="s">
        <v>37</v>
      </c>
      <c r="B3262">
        <v>2012</v>
      </c>
      <c r="C3262" t="s">
        <v>10</v>
      </c>
      <c r="D3262" t="s">
        <v>11</v>
      </c>
      <c r="E3262">
        <v>1.6489345298122515</v>
      </c>
    </row>
    <row r="3263" spans="1:5" x14ac:dyDescent="0.35">
      <c r="A3263" t="s">
        <v>37</v>
      </c>
      <c r="B3263">
        <v>2012</v>
      </c>
      <c r="C3263" t="s">
        <v>12</v>
      </c>
      <c r="D3263" t="s">
        <v>13</v>
      </c>
      <c r="E3263">
        <v>42394.943317506404</v>
      </c>
    </row>
    <row r="3264" spans="1:5" x14ac:dyDescent="0.35">
      <c r="A3264" t="s">
        <v>37</v>
      </c>
      <c r="B3264">
        <v>2012</v>
      </c>
      <c r="C3264" t="s">
        <v>14</v>
      </c>
      <c r="D3264" t="s">
        <v>15</v>
      </c>
      <c r="E3264">
        <v>-4.4064510443260187E-2</v>
      </c>
    </row>
    <row r="3265" spans="1:5" x14ac:dyDescent="0.35">
      <c r="A3265" t="s">
        <v>37</v>
      </c>
      <c r="B3265">
        <v>2012</v>
      </c>
      <c r="C3265" t="s">
        <v>16</v>
      </c>
      <c r="D3265" t="s">
        <v>17</v>
      </c>
      <c r="E3265">
        <v>79.496399999999994</v>
      </c>
    </row>
    <row r="3266" spans="1:5" x14ac:dyDescent="0.35">
      <c r="A3266" t="s">
        <v>37</v>
      </c>
      <c r="B3266">
        <v>2012</v>
      </c>
      <c r="C3266" t="s">
        <v>18</v>
      </c>
      <c r="D3266" t="s">
        <v>19</v>
      </c>
      <c r="E3266">
        <v>83.096097560975608</v>
      </c>
    </row>
    <row r="3267" spans="1:5" x14ac:dyDescent="0.35">
      <c r="A3267" t="s">
        <v>37</v>
      </c>
      <c r="B3267">
        <v>2012</v>
      </c>
      <c r="C3267" t="s">
        <v>20</v>
      </c>
      <c r="D3267" t="s">
        <v>21</v>
      </c>
      <c r="E3267">
        <v>127629000</v>
      </c>
    </row>
    <row r="3268" spans="1:5" x14ac:dyDescent="0.35">
      <c r="A3268" t="s">
        <v>37</v>
      </c>
      <c r="B3268">
        <v>2012</v>
      </c>
      <c r="C3268" t="s">
        <v>22</v>
      </c>
      <c r="D3268" t="s">
        <v>23</v>
      </c>
      <c r="E3268">
        <v>30.174299547803017</v>
      </c>
    </row>
    <row r="3269" spans="1:5" x14ac:dyDescent="0.35">
      <c r="A3269" t="s">
        <v>37</v>
      </c>
      <c r="B3269">
        <v>2013</v>
      </c>
      <c r="C3269" t="s">
        <v>6</v>
      </c>
      <c r="D3269" t="s">
        <v>7</v>
      </c>
      <c r="E3269">
        <v>100</v>
      </c>
    </row>
    <row r="3270" spans="1:5" x14ac:dyDescent="0.35">
      <c r="A3270" t="s">
        <v>37</v>
      </c>
      <c r="B3270">
        <v>2013</v>
      </c>
      <c r="C3270" t="s">
        <v>8</v>
      </c>
      <c r="D3270" t="s">
        <v>9</v>
      </c>
      <c r="E3270">
        <v>4414273272427.5156</v>
      </c>
    </row>
    <row r="3271" spans="1:5" x14ac:dyDescent="0.35">
      <c r="A3271" t="s">
        <v>37</v>
      </c>
      <c r="B3271">
        <v>2013</v>
      </c>
      <c r="C3271" t="s">
        <v>10</v>
      </c>
      <c r="D3271" t="s">
        <v>11</v>
      </c>
      <c r="E3271">
        <v>1.9972765339926468</v>
      </c>
    </row>
    <row r="3272" spans="1:5" x14ac:dyDescent="0.35">
      <c r="A3272" t="s">
        <v>37</v>
      </c>
      <c r="B3272">
        <v>2013</v>
      </c>
      <c r="C3272" t="s">
        <v>12</v>
      </c>
      <c r="D3272" t="s">
        <v>13</v>
      </c>
      <c r="E3272">
        <v>43304.118193142582</v>
      </c>
    </row>
    <row r="3273" spans="1:5" x14ac:dyDescent="0.35">
      <c r="A3273" t="s">
        <v>37</v>
      </c>
      <c r="B3273">
        <v>2013</v>
      </c>
      <c r="C3273" t="s">
        <v>14</v>
      </c>
      <c r="D3273" t="s">
        <v>15</v>
      </c>
      <c r="E3273">
        <v>0.33503791218474138</v>
      </c>
    </row>
    <row r="3274" spans="1:5" x14ac:dyDescent="0.35">
      <c r="A3274" t="s">
        <v>37</v>
      </c>
      <c r="B3274">
        <v>2013</v>
      </c>
      <c r="C3274" t="s">
        <v>16</v>
      </c>
      <c r="D3274" t="s">
        <v>17</v>
      </c>
      <c r="E3274">
        <v>88.219428910999994</v>
      </c>
    </row>
    <row r="3275" spans="1:5" x14ac:dyDescent="0.35">
      <c r="A3275" t="s">
        <v>37</v>
      </c>
      <c r="B3275">
        <v>2013</v>
      </c>
      <c r="C3275" t="s">
        <v>18</v>
      </c>
      <c r="D3275" t="s">
        <v>19</v>
      </c>
      <c r="E3275">
        <v>83.331951219512206</v>
      </c>
    </row>
    <row r="3276" spans="1:5" x14ac:dyDescent="0.35">
      <c r="A3276" t="s">
        <v>37</v>
      </c>
      <c r="B3276">
        <v>2013</v>
      </c>
      <c r="C3276" t="s">
        <v>20</v>
      </c>
      <c r="D3276" t="s">
        <v>21</v>
      </c>
      <c r="E3276">
        <v>127445000</v>
      </c>
    </row>
    <row r="3277" spans="1:5" x14ac:dyDescent="0.35">
      <c r="A3277" t="s">
        <v>37</v>
      </c>
      <c r="B3277">
        <v>2013</v>
      </c>
      <c r="C3277" t="s">
        <v>22</v>
      </c>
      <c r="D3277" t="s">
        <v>23</v>
      </c>
      <c r="E3277">
        <v>33.591369446080712</v>
      </c>
    </row>
    <row r="3278" spans="1:5" x14ac:dyDescent="0.35">
      <c r="A3278" t="s">
        <v>37</v>
      </c>
      <c r="B3278">
        <v>2014</v>
      </c>
      <c r="C3278" t="s">
        <v>6</v>
      </c>
      <c r="D3278" t="s">
        <v>7</v>
      </c>
      <c r="E3278">
        <v>100</v>
      </c>
    </row>
    <row r="3279" spans="1:5" x14ac:dyDescent="0.35">
      <c r="A3279" t="s">
        <v>37</v>
      </c>
      <c r="B3279">
        <v>2014</v>
      </c>
      <c r="C3279" t="s">
        <v>8</v>
      </c>
      <c r="D3279" t="s">
        <v>9</v>
      </c>
      <c r="E3279">
        <v>4454262857599.7031</v>
      </c>
    </row>
    <row r="3280" spans="1:5" x14ac:dyDescent="0.35">
      <c r="A3280" t="s">
        <v>37</v>
      </c>
      <c r="B3280">
        <v>2014</v>
      </c>
      <c r="C3280" t="s">
        <v>10</v>
      </c>
      <c r="D3280" t="s">
        <v>11</v>
      </c>
      <c r="E3280">
        <v>0.90591548606586514</v>
      </c>
    </row>
    <row r="3281" spans="1:5" x14ac:dyDescent="0.35">
      <c r="A3281" t="s">
        <v>37</v>
      </c>
      <c r="B3281">
        <v>2014</v>
      </c>
      <c r="C3281" t="s">
        <v>12</v>
      </c>
      <c r="D3281" t="s">
        <v>13</v>
      </c>
      <c r="E3281">
        <v>43754.438013293038</v>
      </c>
    </row>
    <row r="3282" spans="1:5" x14ac:dyDescent="0.35">
      <c r="A3282" t="s">
        <v>37</v>
      </c>
      <c r="B3282">
        <v>2014</v>
      </c>
      <c r="C3282" t="s">
        <v>14</v>
      </c>
      <c r="D3282" t="s">
        <v>15</v>
      </c>
      <c r="E3282">
        <v>2.7592267135325308</v>
      </c>
    </row>
    <row r="3283" spans="1:5" x14ac:dyDescent="0.35">
      <c r="A3283" t="s">
        <v>37</v>
      </c>
      <c r="B3283">
        <v>2014</v>
      </c>
      <c r="C3283" t="s">
        <v>16</v>
      </c>
      <c r="D3283" t="s">
        <v>17</v>
      </c>
      <c r="E3283">
        <v>89.106833016607496</v>
      </c>
    </row>
    <row r="3284" spans="1:5" x14ac:dyDescent="0.35">
      <c r="A3284" t="s">
        <v>37</v>
      </c>
      <c r="B3284">
        <v>2014</v>
      </c>
      <c r="C3284" t="s">
        <v>18</v>
      </c>
      <c r="D3284" t="s">
        <v>19</v>
      </c>
      <c r="E3284">
        <v>83.5878048780488</v>
      </c>
    </row>
    <row r="3285" spans="1:5" x14ac:dyDescent="0.35">
      <c r="A3285" t="s">
        <v>37</v>
      </c>
      <c r="B3285">
        <v>2014</v>
      </c>
      <c r="C3285" t="s">
        <v>20</v>
      </c>
      <c r="D3285" t="s">
        <v>21</v>
      </c>
      <c r="E3285">
        <v>127276000</v>
      </c>
    </row>
    <row r="3286" spans="1:5" x14ac:dyDescent="0.35">
      <c r="A3286" t="s">
        <v>37</v>
      </c>
      <c r="B3286">
        <v>2014</v>
      </c>
      <c r="C3286" t="s">
        <v>22</v>
      </c>
      <c r="D3286" t="s">
        <v>23</v>
      </c>
      <c r="E3286">
        <v>36.764325021828206</v>
      </c>
    </row>
    <row r="3287" spans="1:5" x14ac:dyDescent="0.35">
      <c r="A3287" t="s">
        <v>37</v>
      </c>
      <c r="B3287">
        <v>2015</v>
      </c>
      <c r="C3287" t="s">
        <v>6</v>
      </c>
      <c r="D3287" t="s">
        <v>7</v>
      </c>
      <c r="E3287">
        <v>100</v>
      </c>
    </row>
    <row r="3288" spans="1:5" x14ac:dyDescent="0.35">
      <c r="A3288" t="s">
        <v>37</v>
      </c>
      <c r="B3288">
        <v>2015</v>
      </c>
      <c r="C3288" t="s">
        <v>8</v>
      </c>
      <c r="D3288" t="s">
        <v>9</v>
      </c>
      <c r="E3288">
        <v>4534438580494.9404</v>
      </c>
    </row>
    <row r="3289" spans="1:5" x14ac:dyDescent="0.35">
      <c r="A3289" t="s">
        <v>37</v>
      </c>
      <c r="B3289">
        <v>2015</v>
      </c>
      <c r="C3289" t="s">
        <v>10</v>
      </c>
      <c r="D3289" t="s">
        <v>11</v>
      </c>
      <c r="E3289">
        <v>1.7999773578347487</v>
      </c>
    </row>
    <row r="3290" spans="1:5" x14ac:dyDescent="0.35">
      <c r="A3290" t="s">
        <v>37</v>
      </c>
      <c r="B3290">
        <v>2015</v>
      </c>
      <c r="C3290" t="s">
        <v>12</v>
      </c>
      <c r="D3290" t="s">
        <v>13</v>
      </c>
      <c r="E3290">
        <v>44589.303285400296</v>
      </c>
    </row>
    <row r="3291" spans="1:5" x14ac:dyDescent="0.35">
      <c r="A3291" t="s">
        <v>37</v>
      </c>
      <c r="B3291">
        <v>2015</v>
      </c>
      <c r="C3291" t="s">
        <v>14</v>
      </c>
      <c r="D3291" t="s">
        <v>15</v>
      </c>
      <c r="E3291">
        <v>0.79527963057983919</v>
      </c>
    </row>
    <row r="3292" spans="1:5" x14ac:dyDescent="0.35">
      <c r="A3292" t="s">
        <v>37</v>
      </c>
      <c r="B3292">
        <v>2015</v>
      </c>
      <c r="C3292" t="s">
        <v>16</v>
      </c>
      <c r="D3292" t="s">
        <v>17</v>
      </c>
      <c r="E3292">
        <v>91.058028392996206</v>
      </c>
    </row>
    <row r="3293" spans="1:5" x14ac:dyDescent="0.35">
      <c r="A3293" t="s">
        <v>37</v>
      </c>
      <c r="B3293">
        <v>2015</v>
      </c>
      <c r="C3293" t="s">
        <v>18</v>
      </c>
      <c r="D3293" t="s">
        <v>19</v>
      </c>
      <c r="E3293">
        <v>83.793902439024393</v>
      </c>
    </row>
    <row r="3294" spans="1:5" x14ac:dyDescent="0.35">
      <c r="A3294" t="s">
        <v>37</v>
      </c>
      <c r="B3294">
        <v>2015</v>
      </c>
      <c r="C3294" t="s">
        <v>20</v>
      </c>
      <c r="D3294" t="s">
        <v>21</v>
      </c>
      <c r="E3294">
        <v>127141000</v>
      </c>
    </row>
    <row r="3295" spans="1:5" x14ac:dyDescent="0.35">
      <c r="A3295" t="s">
        <v>37</v>
      </c>
      <c r="B3295">
        <v>2015</v>
      </c>
      <c r="C3295" t="s">
        <v>22</v>
      </c>
      <c r="D3295" t="s">
        <v>23</v>
      </c>
      <c r="E3295">
        <v>34.72763058862926</v>
      </c>
    </row>
    <row r="3296" spans="1:5" x14ac:dyDescent="0.35">
      <c r="A3296" t="s">
        <v>37</v>
      </c>
      <c r="B3296">
        <v>2016</v>
      </c>
      <c r="C3296" t="s">
        <v>6</v>
      </c>
      <c r="D3296" t="s">
        <v>7</v>
      </c>
      <c r="E3296">
        <v>100</v>
      </c>
    </row>
    <row r="3297" spans="1:5" x14ac:dyDescent="0.35">
      <c r="A3297" t="s">
        <v>37</v>
      </c>
      <c r="B3297">
        <v>2016</v>
      </c>
      <c r="C3297" t="s">
        <v>8</v>
      </c>
      <c r="D3297" t="s">
        <v>9</v>
      </c>
      <c r="E3297">
        <v>4566405760116.5449</v>
      </c>
    </row>
    <row r="3298" spans="1:5" x14ac:dyDescent="0.35">
      <c r="A3298" t="s">
        <v>37</v>
      </c>
      <c r="B3298">
        <v>2016</v>
      </c>
      <c r="C3298" t="s">
        <v>10</v>
      </c>
      <c r="D3298" t="s">
        <v>11</v>
      </c>
      <c r="E3298">
        <v>0.70498649511125677</v>
      </c>
    </row>
    <row r="3299" spans="1:5" x14ac:dyDescent="0.35">
      <c r="A3299" t="s">
        <v>37</v>
      </c>
      <c r="B3299">
        <v>2016</v>
      </c>
      <c r="C3299" t="s">
        <v>12</v>
      </c>
      <c r="D3299" t="s">
        <v>13</v>
      </c>
      <c r="E3299">
        <v>44926.620290952516</v>
      </c>
    </row>
    <row r="3300" spans="1:5" x14ac:dyDescent="0.35">
      <c r="A3300" t="s">
        <v>37</v>
      </c>
      <c r="B3300">
        <v>2016</v>
      </c>
      <c r="C3300" t="s">
        <v>14</v>
      </c>
      <c r="D3300" t="s">
        <v>15</v>
      </c>
      <c r="E3300">
        <v>-0.12725884448975369</v>
      </c>
    </row>
    <row r="3301" spans="1:5" x14ac:dyDescent="0.35">
      <c r="A3301" t="s">
        <v>37</v>
      </c>
      <c r="B3301">
        <v>2016</v>
      </c>
      <c r="C3301" t="s">
        <v>16</v>
      </c>
      <c r="D3301" t="s">
        <v>17</v>
      </c>
      <c r="E3301">
        <v>93.182721282161694</v>
      </c>
    </row>
    <row r="3302" spans="1:5" x14ac:dyDescent="0.35">
      <c r="A3302" t="s">
        <v>37</v>
      </c>
      <c r="B3302">
        <v>2016</v>
      </c>
      <c r="C3302" t="s">
        <v>18</v>
      </c>
      <c r="D3302" t="s">
        <v>19</v>
      </c>
      <c r="E3302">
        <v>83.984878048780502</v>
      </c>
    </row>
    <row r="3303" spans="1:5" x14ac:dyDescent="0.35">
      <c r="A3303" t="s">
        <v>37</v>
      </c>
      <c r="B3303">
        <v>2016</v>
      </c>
      <c r="C3303" t="s">
        <v>20</v>
      </c>
      <c r="D3303" t="s">
        <v>21</v>
      </c>
      <c r="E3303">
        <v>127076000</v>
      </c>
    </row>
    <row r="3304" spans="1:5" x14ac:dyDescent="0.35">
      <c r="A3304" t="s">
        <v>37</v>
      </c>
      <c r="B3304">
        <v>2016</v>
      </c>
      <c r="C3304" t="s">
        <v>22</v>
      </c>
      <c r="D3304" t="s">
        <v>23</v>
      </c>
      <c r="E3304">
        <v>30.656279306855431</v>
      </c>
    </row>
    <row r="3305" spans="1:5" x14ac:dyDescent="0.35">
      <c r="A3305" t="s">
        <v>37</v>
      </c>
      <c r="B3305">
        <v>2017</v>
      </c>
      <c r="C3305" t="s">
        <v>6</v>
      </c>
      <c r="D3305" t="s">
        <v>7</v>
      </c>
      <c r="E3305">
        <v>100</v>
      </c>
    </row>
    <row r="3306" spans="1:5" x14ac:dyDescent="0.35">
      <c r="A3306" t="s">
        <v>37</v>
      </c>
      <c r="B3306">
        <v>2017</v>
      </c>
      <c r="C3306" t="s">
        <v>8</v>
      </c>
      <c r="D3306" t="s">
        <v>9</v>
      </c>
      <c r="E3306">
        <v>4640539102852.9512</v>
      </c>
    </row>
    <row r="3307" spans="1:5" x14ac:dyDescent="0.35">
      <c r="A3307" t="s">
        <v>37</v>
      </c>
      <c r="B3307">
        <v>2017</v>
      </c>
      <c r="C3307" t="s">
        <v>10</v>
      </c>
      <c r="D3307" t="s">
        <v>11</v>
      </c>
      <c r="E3307">
        <v>1.6234506224544134</v>
      </c>
    </row>
    <row r="3308" spans="1:5" x14ac:dyDescent="0.35">
      <c r="A3308" t="s">
        <v>37</v>
      </c>
      <c r="B3308">
        <v>2017</v>
      </c>
      <c r="C3308" t="s">
        <v>12</v>
      </c>
      <c r="D3308" t="s">
        <v>13</v>
      </c>
      <c r="E3308">
        <v>45693.377608098708</v>
      </c>
    </row>
    <row r="3309" spans="1:5" x14ac:dyDescent="0.35">
      <c r="A3309" t="s">
        <v>37</v>
      </c>
      <c r="B3309">
        <v>2017</v>
      </c>
      <c r="C3309" t="s">
        <v>14</v>
      </c>
      <c r="D3309" t="s">
        <v>15</v>
      </c>
      <c r="E3309">
        <v>0.48419979612638508</v>
      </c>
    </row>
    <row r="3310" spans="1:5" x14ac:dyDescent="0.35">
      <c r="A3310" t="s">
        <v>37</v>
      </c>
      <c r="B3310">
        <v>2017</v>
      </c>
      <c r="C3310" t="s">
        <v>16</v>
      </c>
      <c r="D3310" t="s">
        <v>17</v>
      </c>
      <c r="E3310">
        <v>91.726547236663507</v>
      </c>
    </row>
    <row r="3311" spans="1:5" x14ac:dyDescent="0.35">
      <c r="A3311" t="s">
        <v>37</v>
      </c>
      <c r="B3311">
        <v>2017</v>
      </c>
      <c r="C3311" t="s">
        <v>18</v>
      </c>
      <c r="D3311" t="s">
        <v>19</v>
      </c>
      <c r="E3311">
        <v>84.099756097560984</v>
      </c>
    </row>
    <row r="3312" spans="1:5" x14ac:dyDescent="0.35">
      <c r="A3312" t="s">
        <v>37</v>
      </c>
      <c r="B3312">
        <v>2017</v>
      </c>
      <c r="C3312" t="s">
        <v>20</v>
      </c>
      <c r="D3312" t="s">
        <v>21</v>
      </c>
      <c r="E3312">
        <v>126972000</v>
      </c>
    </row>
    <row r="3313" spans="1:5" x14ac:dyDescent="0.35">
      <c r="A3313" t="s">
        <v>37</v>
      </c>
      <c r="B3313">
        <v>2017</v>
      </c>
      <c r="C3313" t="s">
        <v>22</v>
      </c>
      <c r="D3313" t="s">
        <v>23</v>
      </c>
      <c r="E3313">
        <v>33.688833679278169</v>
      </c>
    </row>
    <row r="3314" spans="1:5" x14ac:dyDescent="0.35">
      <c r="A3314" t="s">
        <v>37</v>
      </c>
      <c r="B3314">
        <v>2018</v>
      </c>
      <c r="C3314" t="s">
        <v>6</v>
      </c>
      <c r="D3314" t="s">
        <v>7</v>
      </c>
      <c r="E3314">
        <v>100</v>
      </c>
    </row>
    <row r="3315" spans="1:5" x14ac:dyDescent="0.35">
      <c r="A3315" t="s">
        <v>37</v>
      </c>
      <c r="B3315">
        <v>2018</v>
      </c>
      <c r="C3315" t="s">
        <v>8</v>
      </c>
      <c r="D3315" t="s">
        <v>9</v>
      </c>
      <c r="E3315">
        <v>4679247874199.0254</v>
      </c>
    </row>
    <row r="3316" spans="1:5" x14ac:dyDescent="0.35">
      <c r="A3316" t="s">
        <v>37</v>
      </c>
      <c r="B3316">
        <v>2018</v>
      </c>
      <c r="C3316" t="s">
        <v>10</v>
      </c>
      <c r="D3316" t="s">
        <v>11</v>
      </c>
      <c r="E3316">
        <v>0.83414384596558477</v>
      </c>
    </row>
    <row r="3317" spans="1:5" x14ac:dyDescent="0.35">
      <c r="A3317" t="s">
        <v>37</v>
      </c>
      <c r="B3317">
        <v>2018</v>
      </c>
      <c r="C3317" t="s">
        <v>12</v>
      </c>
      <c r="D3317" t="s">
        <v>13</v>
      </c>
      <c r="E3317">
        <v>46133.022597871779</v>
      </c>
    </row>
    <row r="3318" spans="1:5" x14ac:dyDescent="0.35">
      <c r="A3318" t="s">
        <v>37</v>
      </c>
      <c r="B3318">
        <v>2018</v>
      </c>
      <c r="C3318" t="s">
        <v>14</v>
      </c>
      <c r="D3318" t="s">
        <v>15</v>
      </c>
      <c r="E3318">
        <v>0.98909459802184796</v>
      </c>
    </row>
    <row r="3319" spans="1:5" x14ac:dyDescent="0.35">
      <c r="A3319" t="s">
        <v>37</v>
      </c>
      <c r="B3319">
        <v>2018</v>
      </c>
      <c r="C3319" t="s">
        <v>16</v>
      </c>
      <c r="D3319" t="s">
        <v>17</v>
      </c>
      <c r="E3319">
        <v>88.746350890177197</v>
      </c>
    </row>
    <row r="3320" spans="1:5" x14ac:dyDescent="0.35">
      <c r="A3320" t="s">
        <v>37</v>
      </c>
      <c r="B3320">
        <v>2018</v>
      </c>
      <c r="C3320" t="s">
        <v>18</v>
      </c>
      <c r="D3320" t="s">
        <v>19</v>
      </c>
      <c r="E3320">
        <v>84.210975609756105</v>
      </c>
    </row>
    <row r="3321" spans="1:5" x14ac:dyDescent="0.35">
      <c r="A3321" t="s">
        <v>37</v>
      </c>
      <c r="B3321">
        <v>2018</v>
      </c>
      <c r="C3321" t="s">
        <v>20</v>
      </c>
      <c r="D3321" t="s">
        <v>21</v>
      </c>
      <c r="E3321">
        <v>126811000</v>
      </c>
    </row>
    <row r="3322" spans="1:5" x14ac:dyDescent="0.35">
      <c r="A3322" t="s">
        <v>37</v>
      </c>
      <c r="B3322">
        <v>2018</v>
      </c>
      <c r="C3322" t="s">
        <v>22</v>
      </c>
      <c r="D3322" t="s">
        <v>23</v>
      </c>
      <c r="E3322">
        <v>35.803574958249399</v>
      </c>
    </row>
    <row r="3323" spans="1:5" x14ac:dyDescent="0.35">
      <c r="A3323" t="s">
        <v>37</v>
      </c>
      <c r="B3323">
        <v>2019</v>
      </c>
      <c r="C3323" t="s">
        <v>6</v>
      </c>
      <c r="D3323" t="s">
        <v>7</v>
      </c>
      <c r="E3323">
        <v>100</v>
      </c>
    </row>
    <row r="3324" spans="1:5" x14ac:dyDescent="0.35">
      <c r="A3324" t="s">
        <v>37</v>
      </c>
      <c r="B3324">
        <v>2019</v>
      </c>
      <c r="C3324" t="s">
        <v>8</v>
      </c>
      <c r="D3324" t="s">
        <v>9</v>
      </c>
      <c r="E3324">
        <v>4664812538574.46</v>
      </c>
    </row>
    <row r="3325" spans="1:5" x14ac:dyDescent="0.35">
      <c r="A3325" t="s">
        <v>37</v>
      </c>
      <c r="B3325">
        <v>2019</v>
      </c>
      <c r="C3325" t="s">
        <v>10</v>
      </c>
      <c r="D3325" t="s">
        <v>11</v>
      </c>
      <c r="E3325">
        <v>-0.30849692114325933</v>
      </c>
    </row>
    <row r="3326" spans="1:5" x14ac:dyDescent="0.35">
      <c r="A3326" t="s">
        <v>37</v>
      </c>
      <c r="B3326">
        <v>2019</v>
      </c>
      <c r="C3326" t="s">
        <v>12</v>
      </c>
      <c r="D3326" t="s">
        <v>13</v>
      </c>
      <c r="E3326">
        <v>46055.349867248704</v>
      </c>
    </row>
    <row r="3327" spans="1:5" x14ac:dyDescent="0.35">
      <c r="A3327" t="s">
        <v>37</v>
      </c>
      <c r="B3327">
        <v>2019</v>
      </c>
      <c r="C3327" t="s">
        <v>14</v>
      </c>
      <c r="D3327" t="s">
        <v>15</v>
      </c>
      <c r="E3327">
        <v>0.4687761593839499</v>
      </c>
    </row>
    <row r="3328" spans="1:5" x14ac:dyDescent="0.35">
      <c r="A3328" t="s">
        <v>37</v>
      </c>
      <c r="B3328">
        <v>2019</v>
      </c>
      <c r="C3328" t="s">
        <v>16</v>
      </c>
      <c r="D3328" t="s">
        <v>17</v>
      </c>
      <c r="E3328">
        <v>92.730397814552504</v>
      </c>
    </row>
    <row r="3329" spans="1:5" x14ac:dyDescent="0.35">
      <c r="A3329" t="s">
        <v>37</v>
      </c>
      <c r="B3329">
        <v>2019</v>
      </c>
      <c r="C3329" t="s">
        <v>18</v>
      </c>
      <c r="D3329" t="s">
        <v>19</v>
      </c>
      <c r="E3329">
        <v>84.356341463414637</v>
      </c>
    </row>
    <row r="3330" spans="1:5" x14ac:dyDescent="0.35">
      <c r="A3330" t="s">
        <v>37</v>
      </c>
      <c r="B3330">
        <v>2019</v>
      </c>
      <c r="C3330" t="s">
        <v>20</v>
      </c>
      <c r="D3330" t="s">
        <v>21</v>
      </c>
      <c r="E3330">
        <v>126633000</v>
      </c>
    </row>
    <row r="3331" spans="1:5" x14ac:dyDescent="0.35">
      <c r="A3331" t="s">
        <v>37</v>
      </c>
      <c r="B3331">
        <v>2019</v>
      </c>
      <c r="C3331" t="s">
        <v>22</v>
      </c>
      <c r="D3331" t="s">
        <v>23</v>
      </c>
      <c r="E3331">
        <v>34.35829727999888</v>
      </c>
    </row>
    <row r="3332" spans="1:5" x14ac:dyDescent="0.35">
      <c r="A3332" t="s">
        <v>37</v>
      </c>
      <c r="B3332">
        <v>2020</v>
      </c>
      <c r="C3332" t="s">
        <v>6</v>
      </c>
      <c r="D3332" t="s">
        <v>7</v>
      </c>
      <c r="E3332">
        <v>100</v>
      </c>
    </row>
    <row r="3333" spans="1:5" x14ac:dyDescent="0.35">
      <c r="A3333" t="s">
        <v>37</v>
      </c>
      <c r="B3333">
        <v>2020</v>
      </c>
      <c r="C3333" t="s">
        <v>8</v>
      </c>
      <c r="D3333" t="s">
        <v>9</v>
      </c>
      <c r="E3333">
        <v>4465005582812.9785</v>
      </c>
    </row>
    <row r="3334" spans="1:5" x14ac:dyDescent="0.35">
      <c r="A3334" t="s">
        <v>37</v>
      </c>
      <c r="B3334">
        <v>2020</v>
      </c>
      <c r="C3334" t="s">
        <v>10</v>
      </c>
      <c r="D3334" t="s">
        <v>11</v>
      </c>
      <c r="E3334">
        <v>-4.2832794267557261</v>
      </c>
    </row>
    <row r="3335" spans="1:5" x14ac:dyDescent="0.35">
      <c r="A3335" t="s">
        <v>37</v>
      </c>
      <c r="B3335">
        <v>2020</v>
      </c>
      <c r="C3335" t="s">
        <v>12</v>
      </c>
      <c r="D3335" t="s">
        <v>13</v>
      </c>
      <c r="E3335">
        <v>44212.550341572372</v>
      </c>
    </row>
    <row r="3336" spans="1:5" x14ac:dyDescent="0.35">
      <c r="A3336" t="s">
        <v>37</v>
      </c>
      <c r="B3336">
        <v>2020</v>
      </c>
      <c r="C3336" t="s">
        <v>14</v>
      </c>
      <c r="D3336" t="s">
        <v>15</v>
      </c>
      <c r="E3336">
        <v>-2.4995834027731041E-2</v>
      </c>
    </row>
    <row r="3337" spans="1:5" x14ac:dyDescent="0.35">
      <c r="A3337" t="s">
        <v>37</v>
      </c>
      <c r="B3337">
        <v>2020</v>
      </c>
      <c r="C3337" t="s">
        <v>16</v>
      </c>
      <c r="D3337" t="s">
        <v>17</v>
      </c>
      <c r="E3337">
        <v>90.219458119999999</v>
      </c>
    </row>
    <row r="3338" spans="1:5" x14ac:dyDescent="0.35">
      <c r="A3338" t="s">
        <v>37</v>
      </c>
      <c r="B3338">
        <v>2020</v>
      </c>
      <c r="C3338" t="s">
        <v>18</v>
      </c>
      <c r="D3338" t="s">
        <v>19</v>
      </c>
      <c r="E3338">
        <v>84.560000000000016</v>
      </c>
    </row>
    <row r="3339" spans="1:5" x14ac:dyDescent="0.35">
      <c r="A3339" t="s">
        <v>37</v>
      </c>
      <c r="B3339">
        <v>2020</v>
      </c>
      <c r="C3339" t="s">
        <v>20</v>
      </c>
      <c r="D3339" t="s">
        <v>21</v>
      </c>
      <c r="E3339">
        <v>126261000</v>
      </c>
    </row>
    <row r="3340" spans="1:5" x14ac:dyDescent="0.35">
      <c r="A3340" t="s">
        <v>37</v>
      </c>
      <c r="B3340">
        <v>2020</v>
      </c>
      <c r="C3340" t="s">
        <v>22</v>
      </c>
      <c r="D3340" t="s">
        <v>23</v>
      </c>
      <c r="E3340">
        <v>30.519222689227295</v>
      </c>
    </row>
    <row r="3341" spans="1:5" x14ac:dyDescent="0.35">
      <c r="A3341" t="s">
        <v>37</v>
      </c>
      <c r="B3341">
        <v>2021</v>
      </c>
      <c r="C3341" t="s">
        <v>6</v>
      </c>
      <c r="D3341" t="s">
        <v>7</v>
      </c>
      <c r="E3341">
        <v>100</v>
      </c>
    </row>
    <row r="3342" spans="1:5" x14ac:dyDescent="0.35">
      <c r="A3342" t="s">
        <v>37</v>
      </c>
      <c r="B3342">
        <v>2021</v>
      </c>
      <c r="C3342" t="s">
        <v>8</v>
      </c>
      <c r="D3342" t="s">
        <v>9</v>
      </c>
      <c r="E3342">
        <v>4624147102598.6904</v>
      </c>
    </row>
    <row r="3343" spans="1:5" x14ac:dyDescent="0.35">
      <c r="A3343" t="s">
        <v>37</v>
      </c>
      <c r="B3343">
        <v>2021</v>
      </c>
      <c r="C3343" t="s">
        <v>10</v>
      </c>
      <c r="D3343" t="s">
        <v>11</v>
      </c>
      <c r="E3343">
        <v>3.5641953147447509</v>
      </c>
    </row>
    <row r="3344" spans="1:5" x14ac:dyDescent="0.35">
      <c r="A3344" t="s">
        <v>37</v>
      </c>
      <c r="B3344">
        <v>2021</v>
      </c>
      <c r="C3344" t="s">
        <v>12</v>
      </c>
      <c r="D3344" t="s">
        <v>13</v>
      </c>
      <c r="E3344">
        <v>45999.461796689553</v>
      </c>
    </row>
    <row r="3345" spans="1:5" x14ac:dyDescent="0.35">
      <c r="A3345" t="s">
        <v>37</v>
      </c>
      <c r="B3345">
        <v>2021</v>
      </c>
      <c r="C3345" t="s">
        <v>14</v>
      </c>
      <c r="D3345" t="s">
        <v>15</v>
      </c>
      <c r="E3345">
        <v>-0.2333527793982636</v>
      </c>
    </row>
    <row r="3346" spans="1:5" x14ac:dyDescent="0.35">
      <c r="A3346" t="s">
        <v>37</v>
      </c>
      <c r="B3346">
        <v>2021</v>
      </c>
      <c r="C3346" t="s">
        <v>16</v>
      </c>
      <c r="D3346" t="s">
        <v>17</v>
      </c>
      <c r="E3346">
        <v>82.914079279999996</v>
      </c>
    </row>
    <row r="3347" spans="1:5" x14ac:dyDescent="0.35">
      <c r="A3347" t="s">
        <v>37</v>
      </c>
      <c r="B3347">
        <v>2021</v>
      </c>
      <c r="C3347" t="s">
        <v>18</v>
      </c>
      <c r="D3347" t="s">
        <v>19</v>
      </c>
      <c r="E3347">
        <v>84.445609756097568</v>
      </c>
    </row>
    <row r="3348" spans="1:5" x14ac:dyDescent="0.35">
      <c r="A3348" t="s">
        <v>37</v>
      </c>
      <c r="B3348">
        <v>2021</v>
      </c>
      <c r="C3348" t="s">
        <v>20</v>
      </c>
      <c r="D3348" t="s">
        <v>21</v>
      </c>
      <c r="E3348">
        <v>125681593</v>
      </c>
    </row>
    <row r="3349" spans="1:5" x14ac:dyDescent="0.35">
      <c r="A3349" t="s">
        <v>37</v>
      </c>
      <c r="B3349">
        <v>2021</v>
      </c>
      <c r="C3349" t="s">
        <v>22</v>
      </c>
      <c r="D3349" t="s">
        <v>23</v>
      </c>
      <c r="E3349">
        <v>35.425392734053872</v>
      </c>
    </row>
    <row r="3350" spans="1:5" x14ac:dyDescent="0.35">
      <c r="A3350" t="s">
        <v>37</v>
      </c>
      <c r="B3350">
        <v>2022</v>
      </c>
      <c r="C3350" t="s">
        <v>6</v>
      </c>
      <c r="D3350" t="s">
        <v>7</v>
      </c>
      <c r="E3350">
        <v>100</v>
      </c>
    </row>
    <row r="3351" spans="1:5" x14ac:dyDescent="0.35">
      <c r="A3351" t="s">
        <v>37</v>
      </c>
      <c r="B3351">
        <v>2022</v>
      </c>
      <c r="C3351" t="s">
        <v>8</v>
      </c>
      <c r="D3351" t="s">
        <v>9</v>
      </c>
      <c r="E3351">
        <v>4685724442189.0674</v>
      </c>
    </row>
    <row r="3352" spans="1:5" x14ac:dyDescent="0.35">
      <c r="A3352" t="s">
        <v>37</v>
      </c>
      <c r="B3352">
        <v>2022</v>
      </c>
      <c r="C3352" t="s">
        <v>10</v>
      </c>
      <c r="D3352" t="s">
        <v>11</v>
      </c>
      <c r="E3352">
        <v>1.3316475065374078</v>
      </c>
    </row>
    <row r="3353" spans="1:5" x14ac:dyDescent="0.35">
      <c r="A3353" t="s">
        <v>37</v>
      </c>
      <c r="B3353">
        <v>2022</v>
      </c>
      <c r="C3353" t="s">
        <v>12</v>
      </c>
      <c r="D3353" t="s">
        <v>13</v>
      </c>
      <c r="E3353">
        <v>46819.360613609024</v>
      </c>
    </row>
    <row r="3354" spans="1:5" x14ac:dyDescent="0.35">
      <c r="A3354" t="s">
        <v>37</v>
      </c>
      <c r="B3354">
        <v>2022</v>
      </c>
      <c r="C3354" t="s">
        <v>14</v>
      </c>
      <c r="D3354" t="s">
        <v>15</v>
      </c>
      <c r="E3354">
        <v>2.497702781722547</v>
      </c>
    </row>
    <row r="3355" spans="1:5" x14ac:dyDescent="0.35">
      <c r="A3355" t="s">
        <v>37</v>
      </c>
      <c r="B3355">
        <v>2022</v>
      </c>
      <c r="C3355" t="s">
        <v>16</v>
      </c>
      <c r="D3355" t="s">
        <v>17</v>
      </c>
      <c r="E3355">
        <v>84.923431469999997</v>
      </c>
    </row>
    <row r="3356" spans="1:5" x14ac:dyDescent="0.35">
      <c r="A3356" t="s">
        <v>37</v>
      </c>
      <c r="B3356">
        <v>2022</v>
      </c>
      <c r="C3356" t="s">
        <v>18</v>
      </c>
      <c r="D3356" t="s">
        <v>19</v>
      </c>
      <c r="E3356">
        <v>83.996341463414637</v>
      </c>
    </row>
    <row r="3357" spans="1:5" x14ac:dyDescent="0.35">
      <c r="A3357" t="s">
        <v>37</v>
      </c>
      <c r="B3357">
        <v>2022</v>
      </c>
      <c r="C3357" t="s">
        <v>20</v>
      </c>
      <c r="D3357" t="s">
        <v>21</v>
      </c>
      <c r="E3357">
        <v>125124989</v>
      </c>
    </row>
    <row r="3358" spans="1:5" x14ac:dyDescent="0.35">
      <c r="A3358" t="s">
        <v>37</v>
      </c>
      <c r="B3358">
        <v>2022</v>
      </c>
      <c r="C3358" t="s">
        <v>22</v>
      </c>
      <c r="D3358" t="s">
        <v>23</v>
      </c>
      <c r="E3358">
        <v>44.860631020039989</v>
      </c>
    </row>
    <row r="3359" spans="1:5" x14ac:dyDescent="0.35">
      <c r="A3359" t="s">
        <v>37</v>
      </c>
      <c r="B3359">
        <v>2023</v>
      </c>
      <c r="C3359" t="s">
        <v>6</v>
      </c>
      <c r="D3359" t="s">
        <v>7</v>
      </c>
      <c r="E3359">
        <v>100</v>
      </c>
    </row>
    <row r="3360" spans="1:5" x14ac:dyDescent="0.35">
      <c r="A3360" t="s">
        <v>37</v>
      </c>
      <c r="B3360">
        <v>2023</v>
      </c>
      <c r="C3360" t="s">
        <v>8</v>
      </c>
      <c r="D3360" t="s">
        <v>9</v>
      </c>
      <c r="E3360">
        <v>4719498455389.4365</v>
      </c>
    </row>
    <row r="3361" spans="1:5" x14ac:dyDescent="0.35">
      <c r="A3361" t="s">
        <v>37</v>
      </c>
      <c r="B3361">
        <v>2023</v>
      </c>
      <c r="C3361" t="s">
        <v>10</v>
      </c>
      <c r="D3361" t="s">
        <v>11</v>
      </c>
      <c r="E3361">
        <v>0.72078530474981051</v>
      </c>
    </row>
    <row r="3362" spans="1:5" x14ac:dyDescent="0.35">
      <c r="A3362" t="s">
        <v>37</v>
      </c>
      <c r="B3362">
        <v>2023</v>
      </c>
      <c r="C3362" t="s">
        <v>12</v>
      </c>
      <c r="D3362" t="s">
        <v>13</v>
      </c>
      <c r="E3362">
        <v>47387.217254252326</v>
      </c>
    </row>
    <row r="3363" spans="1:5" x14ac:dyDescent="0.35">
      <c r="A3363" t="s">
        <v>37</v>
      </c>
      <c r="B3363">
        <v>2023</v>
      </c>
      <c r="C3363" t="s">
        <v>14</v>
      </c>
      <c r="D3363" t="s">
        <v>15</v>
      </c>
      <c r="E3363">
        <v>3.2681336593316348</v>
      </c>
    </row>
    <row r="3364" spans="1:5" x14ac:dyDescent="0.35">
      <c r="A3364" t="s">
        <v>37</v>
      </c>
      <c r="B3364">
        <v>2023</v>
      </c>
      <c r="C3364" t="s">
        <v>16</v>
      </c>
      <c r="D3364" t="s">
        <v>17</v>
      </c>
      <c r="E3364">
        <v>85.009902949999997</v>
      </c>
    </row>
    <row r="3365" spans="1:5" x14ac:dyDescent="0.35">
      <c r="A3365" t="s">
        <v>37</v>
      </c>
      <c r="B3365">
        <v>2023</v>
      </c>
      <c r="C3365" t="s">
        <v>18</v>
      </c>
      <c r="D3365" t="s">
        <v>19</v>
      </c>
      <c r="E3365">
        <v>84.041219512195127</v>
      </c>
    </row>
    <row r="3366" spans="1:5" x14ac:dyDescent="0.35">
      <c r="A3366" t="s">
        <v>37</v>
      </c>
      <c r="B3366">
        <v>2023</v>
      </c>
      <c r="C3366" t="s">
        <v>20</v>
      </c>
      <c r="D3366" t="s">
        <v>21</v>
      </c>
      <c r="E3366">
        <v>124516650</v>
      </c>
    </row>
    <row r="3367" spans="1:5" x14ac:dyDescent="0.35">
      <c r="A3367" t="s">
        <v>37</v>
      </c>
      <c r="B3367">
        <v>2023</v>
      </c>
      <c r="C3367" t="s">
        <v>22</v>
      </c>
      <c r="D3367" t="s">
        <v>23</v>
      </c>
      <c r="E3367">
        <v>43.595083380273458</v>
      </c>
    </row>
    <row r="3368" spans="1:5" x14ac:dyDescent="0.35">
      <c r="A3368" t="s">
        <v>37</v>
      </c>
      <c r="B3368">
        <v>2024</v>
      </c>
      <c r="C3368" t="s">
        <v>6</v>
      </c>
      <c r="D3368" t="s">
        <v>7</v>
      </c>
      <c r="E3368">
        <v>100</v>
      </c>
    </row>
    <row r="3369" spans="1:5" x14ac:dyDescent="0.35">
      <c r="A3369" t="s">
        <v>37</v>
      </c>
      <c r="B3369">
        <v>2024</v>
      </c>
      <c r="C3369" t="s">
        <v>8</v>
      </c>
      <c r="D3369" t="s">
        <v>9</v>
      </c>
      <c r="E3369">
        <v>4708167683577.8154</v>
      </c>
    </row>
    <row r="3370" spans="1:5" x14ac:dyDescent="0.35">
      <c r="A3370" t="s">
        <v>37</v>
      </c>
      <c r="B3370">
        <v>2024</v>
      </c>
      <c r="C3370" t="s">
        <v>10</v>
      </c>
      <c r="D3370" t="s">
        <v>11</v>
      </c>
      <c r="E3370">
        <v>-0.24008423604169593</v>
      </c>
    </row>
    <row r="3371" spans="1:5" x14ac:dyDescent="0.35">
      <c r="A3371" t="s">
        <v>37</v>
      </c>
      <c r="B3371">
        <v>2024</v>
      </c>
      <c r="C3371" t="s">
        <v>12</v>
      </c>
      <c r="D3371" t="s">
        <v>13</v>
      </c>
      <c r="E3371">
        <v>47479.844854566749</v>
      </c>
    </row>
    <row r="3372" spans="1:5" x14ac:dyDescent="0.35">
      <c r="A3372" t="s">
        <v>37</v>
      </c>
      <c r="B3372">
        <v>2024</v>
      </c>
      <c r="C3372" t="s">
        <v>14</v>
      </c>
      <c r="D3372" t="s">
        <v>15</v>
      </c>
      <c r="E3372">
        <v>2.7385368163524069</v>
      </c>
    </row>
    <row r="3373" spans="1:5" x14ac:dyDescent="0.35">
      <c r="A3373" t="s">
        <v>37</v>
      </c>
      <c r="B3373">
        <v>2024</v>
      </c>
      <c r="C3373" t="s">
        <v>16</v>
      </c>
      <c r="D3373" t="s">
        <v>17</v>
      </c>
      <c r="E3373">
        <v>85.541530809999998</v>
      </c>
    </row>
    <row r="3374" spans="1:5" x14ac:dyDescent="0.35">
      <c r="A3374" t="s">
        <v>37</v>
      </c>
      <c r="B3374">
        <v>2024</v>
      </c>
      <c r="C3374" t="s">
        <v>18</v>
      </c>
      <c r="D3374" t="s">
        <v>19</v>
      </c>
      <c r="E3374">
        <v>84.03634146341463</v>
      </c>
    </row>
    <row r="3375" spans="1:5" x14ac:dyDescent="0.35">
      <c r="A3375" t="s">
        <v>37</v>
      </c>
      <c r="B3375">
        <v>2024</v>
      </c>
      <c r="C3375" t="s">
        <v>20</v>
      </c>
      <c r="D3375" t="s">
        <v>21</v>
      </c>
      <c r="E3375">
        <v>123975371</v>
      </c>
    </row>
    <row r="3376" spans="1:5" x14ac:dyDescent="0.35">
      <c r="A3376" t="s">
        <v>37</v>
      </c>
      <c r="B3376">
        <v>2024</v>
      </c>
      <c r="C3376" t="s">
        <v>22</v>
      </c>
      <c r="D3376" t="s">
        <v>23</v>
      </c>
      <c r="E3376">
        <v>44.85293885775733</v>
      </c>
    </row>
    <row r="3377" spans="1:5" x14ac:dyDescent="0.35">
      <c r="A3377" t="s">
        <v>38</v>
      </c>
      <c r="B3377">
        <v>2000</v>
      </c>
      <c r="C3377" t="s">
        <v>6</v>
      </c>
      <c r="D3377" t="s">
        <v>7</v>
      </c>
      <c r="E3377">
        <v>100</v>
      </c>
    </row>
    <row r="3378" spans="1:5" x14ac:dyDescent="0.35">
      <c r="A3378" t="s">
        <v>38</v>
      </c>
      <c r="B3378">
        <v>2000</v>
      </c>
      <c r="C3378" t="s">
        <v>8</v>
      </c>
      <c r="D3378" t="s">
        <v>9</v>
      </c>
      <c r="E3378">
        <v>835011437852.05408</v>
      </c>
    </row>
    <row r="3379" spans="1:5" x14ac:dyDescent="0.35">
      <c r="A3379" t="s">
        <v>38</v>
      </c>
      <c r="B3379">
        <v>2000</v>
      </c>
      <c r="C3379" t="s">
        <v>10</v>
      </c>
      <c r="D3379" t="s">
        <v>11</v>
      </c>
      <c r="E3379">
        <v>9.2018583880478957</v>
      </c>
    </row>
    <row r="3380" spans="1:5" x14ac:dyDescent="0.35">
      <c r="A3380" t="s">
        <v>38</v>
      </c>
      <c r="B3380">
        <v>2000</v>
      </c>
      <c r="C3380" t="s">
        <v>12</v>
      </c>
      <c r="D3380" t="s">
        <v>13</v>
      </c>
      <c r="E3380">
        <v>26404.158857574548</v>
      </c>
    </row>
    <row r="3381" spans="1:5" x14ac:dyDescent="0.35">
      <c r="A3381" t="s">
        <v>38</v>
      </c>
      <c r="B3381">
        <v>2000</v>
      </c>
      <c r="C3381" t="s">
        <v>14</v>
      </c>
      <c r="D3381" t="s">
        <v>15</v>
      </c>
      <c r="E3381">
        <v>2.2591658008015711</v>
      </c>
    </row>
    <row r="3382" spans="1:5" x14ac:dyDescent="0.35">
      <c r="A3382" t="s">
        <v>38</v>
      </c>
      <c r="B3382">
        <v>2000</v>
      </c>
      <c r="C3382" t="s">
        <v>16</v>
      </c>
      <c r="D3382" t="s">
        <v>17</v>
      </c>
      <c r="E3382">
        <v>44.7</v>
      </c>
    </row>
    <row r="3383" spans="1:5" x14ac:dyDescent="0.35">
      <c r="A3383" t="s">
        <v>38</v>
      </c>
      <c r="B3383">
        <v>2000</v>
      </c>
      <c r="C3383" t="s">
        <v>18</v>
      </c>
      <c r="D3383" t="s">
        <v>19</v>
      </c>
      <c r="E3383">
        <v>75.909756097560987</v>
      </c>
    </row>
    <row r="3384" spans="1:5" x14ac:dyDescent="0.35">
      <c r="A3384" t="s">
        <v>38</v>
      </c>
      <c r="B3384">
        <v>2000</v>
      </c>
      <c r="C3384" t="s">
        <v>20</v>
      </c>
      <c r="D3384" t="s">
        <v>21</v>
      </c>
      <c r="E3384">
        <v>47008111</v>
      </c>
    </row>
    <row r="3385" spans="1:5" x14ac:dyDescent="0.35">
      <c r="A3385" t="s">
        <v>38</v>
      </c>
      <c r="B3385">
        <v>2000</v>
      </c>
      <c r="C3385" t="s">
        <v>22</v>
      </c>
      <c r="D3385" t="s">
        <v>23</v>
      </c>
      <c r="E3385">
        <v>64.058815572905615</v>
      </c>
    </row>
    <row r="3386" spans="1:5" x14ac:dyDescent="0.35">
      <c r="A3386" t="s">
        <v>38</v>
      </c>
      <c r="B3386">
        <v>2001</v>
      </c>
      <c r="C3386" t="s">
        <v>6</v>
      </c>
      <c r="D3386" t="s">
        <v>7</v>
      </c>
      <c r="E3386">
        <v>100</v>
      </c>
    </row>
    <row r="3387" spans="1:5" x14ac:dyDescent="0.35">
      <c r="A3387" t="s">
        <v>38</v>
      </c>
      <c r="B3387">
        <v>2001</v>
      </c>
      <c r="C3387" t="s">
        <v>8</v>
      </c>
      <c r="D3387" t="s">
        <v>9</v>
      </c>
      <c r="E3387">
        <v>874473540684.49329</v>
      </c>
    </row>
    <row r="3388" spans="1:5" x14ac:dyDescent="0.35">
      <c r="A3388" t="s">
        <v>38</v>
      </c>
      <c r="B3388">
        <v>2001</v>
      </c>
      <c r="C3388" t="s">
        <v>10</v>
      </c>
      <c r="D3388" t="s">
        <v>11</v>
      </c>
      <c r="E3388">
        <v>4.7259356032235615</v>
      </c>
    </row>
    <row r="3389" spans="1:5" x14ac:dyDescent="0.35">
      <c r="A3389" t="s">
        <v>38</v>
      </c>
      <c r="B3389">
        <v>2001</v>
      </c>
      <c r="C3389" t="s">
        <v>12</v>
      </c>
      <c r="D3389" t="s">
        <v>13</v>
      </c>
      <c r="E3389">
        <v>27440.656491584657</v>
      </c>
    </row>
    <row r="3390" spans="1:5" x14ac:dyDescent="0.35">
      <c r="A3390" t="s">
        <v>38</v>
      </c>
      <c r="B3390">
        <v>2001</v>
      </c>
      <c r="C3390" t="s">
        <v>14</v>
      </c>
      <c r="D3390" t="s">
        <v>15</v>
      </c>
      <c r="E3390">
        <v>4.0665758789779218</v>
      </c>
    </row>
    <row r="3391" spans="1:5" x14ac:dyDescent="0.35">
      <c r="A3391" t="s">
        <v>38</v>
      </c>
      <c r="B3391">
        <v>2001</v>
      </c>
      <c r="C3391" t="s">
        <v>16</v>
      </c>
      <c r="D3391" t="s">
        <v>17</v>
      </c>
      <c r="E3391">
        <v>56.6</v>
      </c>
    </row>
    <row r="3392" spans="1:5" x14ac:dyDescent="0.35">
      <c r="A3392" t="s">
        <v>38</v>
      </c>
      <c r="B3392">
        <v>2001</v>
      </c>
      <c r="C3392" t="s">
        <v>18</v>
      </c>
      <c r="D3392" t="s">
        <v>19</v>
      </c>
      <c r="E3392">
        <v>76.412195121951228</v>
      </c>
    </row>
    <row r="3393" spans="1:5" x14ac:dyDescent="0.35">
      <c r="A3393" t="s">
        <v>38</v>
      </c>
      <c r="B3393">
        <v>2001</v>
      </c>
      <c r="C3393" t="s">
        <v>20</v>
      </c>
      <c r="D3393" t="s">
        <v>21</v>
      </c>
      <c r="E3393">
        <v>47370164</v>
      </c>
    </row>
    <row r="3394" spans="1:5" x14ac:dyDescent="0.35">
      <c r="A3394" t="s">
        <v>38</v>
      </c>
      <c r="B3394">
        <v>2001</v>
      </c>
      <c r="C3394" t="s">
        <v>22</v>
      </c>
      <c r="D3394" t="s">
        <v>23</v>
      </c>
      <c r="E3394">
        <v>60.427738664169318</v>
      </c>
    </row>
    <row r="3395" spans="1:5" x14ac:dyDescent="0.35">
      <c r="A3395" t="s">
        <v>38</v>
      </c>
      <c r="B3395">
        <v>2002</v>
      </c>
      <c r="C3395" t="s">
        <v>6</v>
      </c>
      <c r="D3395" t="s">
        <v>7</v>
      </c>
      <c r="E3395">
        <v>100</v>
      </c>
    </row>
    <row r="3396" spans="1:5" x14ac:dyDescent="0.35">
      <c r="A3396" t="s">
        <v>38</v>
      </c>
      <c r="B3396">
        <v>2002</v>
      </c>
      <c r="C3396" t="s">
        <v>8</v>
      </c>
      <c r="D3396" t="s">
        <v>9</v>
      </c>
      <c r="E3396">
        <v>942192762521.07373</v>
      </c>
    </row>
    <row r="3397" spans="1:5" x14ac:dyDescent="0.35">
      <c r="A3397" t="s">
        <v>38</v>
      </c>
      <c r="B3397">
        <v>2002</v>
      </c>
      <c r="C3397" t="s">
        <v>10</v>
      </c>
      <c r="D3397" t="s">
        <v>11</v>
      </c>
      <c r="E3397">
        <v>7.7439989531956854</v>
      </c>
    </row>
    <row r="3398" spans="1:5" x14ac:dyDescent="0.35">
      <c r="A3398" t="s">
        <v>38</v>
      </c>
      <c r="B3398">
        <v>2002</v>
      </c>
      <c r="C3398" t="s">
        <v>12</v>
      </c>
      <c r="D3398" t="s">
        <v>13</v>
      </c>
      <c r="E3398">
        <v>29395.276603679624</v>
      </c>
    </row>
    <row r="3399" spans="1:5" x14ac:dyDescent="0.35">
      <c r="A3399" t="s">
        <v>38</v>
      </c>
      <c r="B3399">
        <v>2002</v>
      </c>
      <c r="C3399" t="s">
        <v>14</v>
      </c>
      <c r="D3399" t="s">
        <v>15</v>
      </c>
      <c r="E3399">
        <v>2.7622621029659928</v>
      </c>
    </row>
    <row r="3400" spans="1:5" x14ac:dyDescent="0.35">
      <c r="A3400" t="s">
        <v>38</v>
      </c>
      <c r="B3400">
        <v>2002</v>
      </c>
      <c r="C3400" t="s">
        <v>16</v>
      </c>
      <c r="D3400" t="s">
        <v>17</v>
      </c>
      <c r="E3400">
        <v>59.4</v>
      </c>
    </row>
    <row r="3401" spans="1:5" x14ac:dyDescent="0.35">
      <c r="A3401" t="s">
        <v>38</v>
      </c>
      <c r="B3401">
        <v>2002</v>
      </c>
      <c r="C3401" t="s">
        <v>18</v>
      </c>
      <c r="D3401" t="s">
        <v>19</v>
      </c>
      <c r="E3401">
        <v>76.765853658536599</v>
      </c>
    </row>
    <row r="3402" spans="1:5" x14ac:dyDescent="0.35">
      <c r="A3402" t="s">
        <v>38</v>
      </c>
      <c r="B3402">
        <v>2002</v>
      </c>
      <c r="C3402" t="s">
        <v>20</v>
      </c>
      <c r="D3402" t="s">
        <v>21</v>
      </c>
      <c r="E3402">
        <v>47644736</v>
      </c>
    </row>
    <row r="3403" spans="1:5" x14ac:dyDescent="0.35">
      <c r="A3403" t="s">
        <v>38</v>
      </c>
      <c r="B3403">
        <v>2002</v>
      </c>
      <c r="C3403" t="s">
        <v>22</v>
      </c>
      <c r="D3403" t="s">
        <v>23</v>
      </c>
      <c r="E3403">
        <v>56.668876796027277</v>
      </c>
    </row>
    <row r="3404" spans="1:5" x14ac:dyDescent="0.35">
      <c r="A3404" t="s">
        <v>38</v>
      </c>
      <c r="B3404">
        <v>2003</v>
      </c>
      <c r="C3404" t="s">
        <v>6</v>
      </c>
      <c r="D3404" t="s">
        <v>7</v>
      </c>
      <c r="E3404">
        <v>100</v>
      </c>
    </row>
    <row r="3405" spans="1:5" x14ac:dyDescent="0.35">
      <c r="A3405" t="s">
        <v>38</v>
      </c>
      <c r="B3405">
        <v>2003</v>
      </c>
      <c r="C3405" t="s">
        <v>8</v>
      </c>
      <c r="D3405" t="s">
        <v>9</v>
      </c>
      <c r="E3405">
        <v>971162614185.71753</v>
      </c>
    </row>
    <row r="3406" spans="1:5" x14ac:dyDescent="0.35">
      <c r="A3406" t="s">
        <v>38</v>
      </c>
      <c r="B3406">
        <v>2003</v>
      </c>
      <c r="C3406" t="s">
        <v>10</v>
      </c>
      <c r="D3406" t="s">
        <v>11</v>
      </c>
      <c r="E3406">
        <v>3.0747266182694659</v>
      </c>
    </row>
    <row r="3407" spans="1:5" x14ac:dyDescent="0.35">
      <c r="A3407" t="s">
        <v>38</v>
      </c>
      <c r="B3407">
        <v>2003</v>
      </c>
      <c r="C3407" t="s">
        <v>12</v>
      </c>
      <c r="D3407" t="s">
        <v>13</v>
      </c>
      <c r="E3407">
        <v>30142.46055858137</v>
      </c>
    </row>
    <row r="3408" spans="1:5" x14ac:dyDescent="0.35">
      <c r="A3408" t="s">
        <v>38</v>
      </c>
      <c r="B3408">
        <v>2003</v>
      </c>
      <c r="C3408" t="s">
        <v>14</v>
      </c>
      <c r="D3408" t="s">
        <v>15</v>
      </c>
      <c r="E3408">
        <v>3.5148745145993918</v>
      </c>
    </row>
    <row r="3409" spans="1:5" x14ac:dyDescent="0.35">
      <c r="A3409" t="s">
        <v>38</v>
      </c>
      <c r="B3409">
        <v>2003</v>
      </c>
      <c r="C3409" t="s">
        <v>16</v>
      </c>
      <c r="D3409" t="s">
        <v>17</v>
      </c>
      <c r="E3409">
        <v>65.5</v>
      </c>
    </row>
    <row r="3410" spans="1:5" x14ac:dyDescent="0.35">
      <c r="A3410" t="s">
        <v>38</v>
      </c>
      <c r="B3410">
        <v>2003</v>
      </c>
      <c r="C3410" t="s">
        <v>18</v>
      </c>
      <c r="D3410" t="s">
        <v>19</v>
      </c>
      <c r="E3410">
        <v>77.214634146341467</v>
      </c>
    </row>
    <row r="3411" spans="1:5" x14ac:dyDescent="0.35">
      <c r="A3411" t="s">
        <v>38</v>
      </c>
      <c r="B3411">
        <v>2003</v>
      </c>
      <c r="C3411" t="s">
        <v>20</v>
      </c>
      <c r="D3411" t="s">
        <v>21</v>
      </c>
      <c r="E3411">
        <v>47892330</v>
      </c>
    </row>
    <row r="3412" spans="1:5" x14ac:dyDescent="0.35">
      <c r="A3412" t="s">
        <v>38</v>
      </c>
      <c r="B3412">
        <v>2003</v>
      </c>
      <c r="C3412" t="s">
        <v>22</v>
      </c>
      <c r="D3412" t="s">
        <v>23</v>
      </c>
      <c r="E3412">
        <v>59.424294554173166</v>
      </c>
    </row>
    <row r="3413" spans="1:5" x14ac:dyDescent="0.35">
      <c r="A3413" t="s">
        <v>38</v>
      </c>
      <c r="B3413">
        <v>2004</v>
      </c>
      <c r="C3413" t="s">
        <v>6</v>
      </c>
      <c r="D3413" t="s">
        <v>7</v>
      </c>
      <c r="E3413">
        <v>100</v>
      </c>
    </row>
    <row r="3414" spans="1:5" x14ac:dyDescent="0.35">
      <c r="A3414" t="s">
        <v>38</v>
      </c>
      <c r="B3414">
        <v>2004</v>
      </c>
      <c r="C3414" t="s">
        <v>8</v>
      </c>
      <c r="D3414" t="s">
        <v>9</v>
      </c>
      <c r="E3414">
        <v>1021504157422.5989</v>
      </c>
    </row>
    <row r="3415" spans="1:5" x14ac:dyDescent="0.35">
      <c r="A3415" t="s">
        <v>38</v>
      </c>
      <c r="B3415">
        <v>2004</v>
      </c>
      <c r="C3415" t="s">
        <v>10</v>
      </c>
      <c r="D3415" t="s">
        <v>11</v>
      </c>
      <c r="E3415">
        <v>5.1836368597333973</v>
      </c>
    </row>
    <row r="3416" spans="1:5" x14ac:dyDescent="0.35">
      <c r="A3416" t="s">
        <v>38</v>
      </c>
      <c r="B3416">
        <v>2004</v>
      </c>
      <c r="C3416" t="s">
        <v>12</v>
      </c>
      <c r="D3416" t="s">
        <v>13</v>
      </c>
      <c r="E3416">
        <v>31579.528304886684</v>
      </c>
    </row>
    <row r="3417" spans="1:5" x14ac:dyDescent="0.35">
      <c r="A3417" t="s">
        <v>38</v>
      </c>
      <c r="B3417">
        <v>2004</v>
      </c>
      <c r="C3417" t="s">
        <v>14</v>
      </c>
      <c r="D3417" t="s">
        <v>15</v>
      </c>
      <c r="E3417">
        <v>3.5906629888257759</v>
      </c>
    </row>
    <row r="3418" spans="1:5" x14ac:dyDescent="0.35">
      <c r="A3418" t="s">
        <v>38</v>
      </c>
      <c r="B3418">
        <v>2004</v>
      </c>
      <c r="C3418" t="s">
        <v>16</v>
      </c>
      <c r="D3418" t="s">
        <v>17</v>
      </c>
      <c r="E3418">
        <v>72.7</v>
      </c>
    </row>
    <row r="3419" spans="1:5" x14ac:dyDescent="0.35">
      <c r="A3419" t="s">
        <v>38</v>
      </c>
      <c r="B3419">
        <v>2004</v>
      </c>
      <c r="C3419" t="s">
        <v>18</v>
      </c>
      <c r="D3419" t="s">
        <v>19</v>
      </c>
      <c r="E3419">
        <v>77.665853658536591</v>
      </c>
    </row>
    <row r="3420" spans="1:5" x14ac:dyDescent="0.35">
      <c r="A3420" t="s">
        <v>38</v>
      </c>
      <c r="B3420">
        <v>2004</v>
      </c>
      <c r="C3420" t="s">
        <v>20</v>
      </c>
      <c r="D3420" t="s">
        <v>21</v>
      </c>
      <c r="E3420">
        <v>48082519</v>
      </c>
    </row>
    <row r="3421" spans="1:5" x14ac:dyDescent="0.35">
      <c r="A3421" t="s">
        <v>38</v>
      </c>
      <c r="B3421">
        <v>2004</v>
      </c>
      <c r="C3421" t="s">
        <v>22</v>
      </c>
      <c r="D3421" t="s">
        <v>23</v>
      </c>
      <c r="E3421">
        <v>67.927063875107606</v>
      </c>
    </row>
    <row r="3422" spans="1:5" x14ac:dyDescent="0.35">
      <c r="A3422" t="s">
        <v>38</v>
      </c>
      <c r="B3422">
        <v>2005</v>
      </c>
      <c r="C3422" t="s">
        <v>6</v>
      </c>
      <c r="D3422" t="s">
        <v>7</v>
      </c>
      <c r="E3422">
        <v>100</v>
      </c>
    </row>
    <row r="3423" spans="1:5" x14ac:dyDescent="0.35">
      <c r="A3423" t="s">
        <v>38</v>
      </c>
      <c r="B3423">
        <v>2005</v>
      </c>
      <c r="C3423" t="s">
        <v>8</v>
      </c>
      <c r="D3423" t="s">
        <v>9</v>
      </c>
      <c r="E3423">
        <v>1066023726231.4058</v>
      </c>
    </row>
    <row r="3424" spans="1:5" x14ac:dyDescent="0.35">
      <c r="A3424" t="s">
        <v>38</v>
      </c>
      <c r="B3424">
        <v>2005</v>
      </c>
      <c r="C3424" t="s">
        <v>10</v>
      </c>
      <c r="D3424" t="s">
        <v>11</v>
      </c>
      <c r="E3424">
        <v>4.3582366733715645</v>
      </c>
    </row>
    <row r="3425" spans="1:5" x14ac:dyDescent="0.35">
      <c r="A3425" t="s">
        <v>38</v>
      </c>
      <c r="B3425">
        <v>2005</v>
      </c>
      <c r="C3425" t="s">
        <v>12</v>
      </c>
      <c r="D3425" t="s">
        <v>13</v>
      </c>
      <c r="E3425">
        <v>32886.047245074304</v>
      </c>
    </row>
    <row r="3426" spans="1:5" x14ac:dyDescent="0.35">
      <c r="A3426" t="s">
        <v>38</v>
      </c>
      <c r="B3426">
        <v>2005</v>
      </c>
      <c r="C3426" t="s">
        <v>14</v>
      </c>
      <c r="D3426" t="s">
        <v>15</v>
      </c>
      <c r="E3426">
        <v>2.7537916273503922</v>
      </c>
    </row>
    <row r="3427" spans="1:5" x14ac:dyDescent="0.35">
      <c r="A3427" t="s">
        <v>38</v>
      </c>
      <c r="B3427">
        <v>2005</v>
      </c>
      <c r="C3427" t="s">
        <v>16</v>
      </c>
      <c r="D3427" t="s">
        <v>17</v>
      </c>
      <c r="E3427">
        <v>73.5</v>
      </c>
    </row>
    <row r="3428" spans="1:5" x14ac:dyDescent="0.35">
      <c r="A3428" t="s">
        <v>38</v>
      </c>
      <c r="B3428">
        <v>2005</v>
      </c>
      <c r="C3428" t="s">
        <v>18</v>
      </c>
      <c r="D3428" t="s">
        <v>19</v>
      </c>
      <c r="E3428">
        <v>78.168292682926833</v>
      </c>
    </row>
    <row r="3429" spans="1:5" x14ac:dyDescent="0.35">
      <c r="A3429" t="s">
        <v>38</v>
      </c>
      <c r="B3429">
        <v>2005</v>
      </c>
      <c r="C3429" t="s">
        <v>20</v>
      </c>
      <c r="D3429" t="s">
        <v>21</v>
      </c>
      <c r="E3429">
        <v>48184561</v>
      </c>
    </row>
    <row r="3430" spans="1:5" x14ac:dyDescent="0.35">
      <c r="A3430" t="s">
        <v>38</v>
      </c>
      <c r="B3430">
        <v>2005</v>
      </c>
      <c r="C3430" t="s">
        <v>22</v>
      </c>
      <c r="D3430" t="s">
        <v>23</v>
      </c>
      <c r="E3430">
        <v>66.169514824269697</v>
      </c>
    </row>
    <row r="3431" spans="1:5" x14ac:dyDescent="0.35">
      <c r="A3431" t="s">
        <v>38</v>
      </c>
      <c r="B3431">
        <v>2006</v>
      </c>
      <c r="C3431" t="s">
        <v>6</v>
      </c>
      <c r="D3431" t="s">
        <v>7</v>
      </c>
      <c r="E3431">
        <v>100</v>
      </c>
    </row>
    <row r="3432" spans="1:5" x14ac:dyDescent="0.35">
      <c r="A3432" t="s">
        <v>38</v>
      </c>
      <c r="B3432">
        <v>2006</v>
      </c>
      <c r="C3432" t="s">
        <v>8</v>
      </c>
      <c r="D3432" t="s">
        <v>9</v>
      </c>
      <c r="E3432">
        <v>1121936729365.4138</v>
      </c>
    </row>
    <row r="3433" spans="1:5" x14ac:dyDescent="0.35">
      <c r="A3433" t="s">
        <v>38</v>
      </c>
      <c r="B3433">
        <v>2006</v>
      </c>
      <c r="C3433" t="s">
        <v>10</v>
      </c>
      <c r="D3433" t="s">
        <v>11</v>
      </c>
      <c r="E3433">
        <v>5.2450055058034195</v>
      </c>
    </row>
    <row r="3434" spans="1:5" x14ac:dyDescent="0.35">
      <c r="A3434" t="s">
        <v>38</v>
      </c>
      <c r="B3434">
        <v>2006</v>
      </c>
      <c r="C3434" t="s">
        <v>12</v>
      </c>
      <c r="D3434" t="s">
        <v>13</v>
      </c>
      <c r="E3434">
        <v>34429.622201313716</v>
      </c>
    </row>
    <row r="3435" spans="1:5" x14ac:dyDescent="0.35">
      <c r="A3435" t="s">
        <v>38</v>
      </c>
      <c r="B3435">
        <v>2006</v>
      </c>
      <c r="C3435" t="s">
        <v>14</v>
      </c>
      <c r="D3435" t="s">
        <v>15</v>
      </c>
      <c r="E3435">
        <v>2.242340285189206</v>
      </c>
    </row>
    <row r="3436" spans="1:5" x14ac:dyDescent="0.35">
      <c r="A3436" t="s">
        <v>38</v>
      </c>
      <c r="B3436">
        <v>2006</v>
      </c>
      <c r="C3436" t="s">
        <v>16</v>
      </c>
      <c r="D3436" t="s">
        <v>17</v>
      </c>
      <c r="E3436">
        <v>78.099999999999994</v>
      </c>
    </row>
    <row r="3437" spans="1:5" x14ac:dyDescent="0.35">
      <c r="A3437" t="s">
        <v>38</v>
      </c>
      <c r="B3437">
        <v>2006</v>
      </c>
      <c r="C3437" t="s">
        <v>18</v>
      </c>
      <c r="D3437" t="s">
        <v>19</v>
      </c>
      <c r="E3437">
        <v>78.668292682926847</v>
      </c>
    </row>
    <row r="3438" spans="1:5" x14ac:dyDescent="0.35">
      <c r="A3438" t="s">
        <v>38</v>
      </c>
      <c r="B3438">
        <v>2006</v>
      </c>
      <c r="C3438" t="s">
        <v>20</v>
      </c>
      <c r="D3438" t="s">
        <v>21</v>
      </c>
      <c r="E3438">
        <v>48438292</v>
      </c>
    </row>
    <row r="3439" spans="1:5" x14ac:dyDescent="0.35">
      <c r="A3439" t="s">
        <v>38</v>
      </c>
      <c r="B3439">
        <v>2006</v>
      </c>
      <c r="C3439" t="s">
        <v>22</v>
      </c>
      <c r="D3439" t="s">
        <v>23</v>
      </c>
      <c r="E3439">
        <v>68.37495094022627</v>
      </c>
    </row>
    <row r="3440" spans="1:5" x14ac:dyDescent="0.35">
      <c r="A3440" t="s">
        <v>38</v>
      </c>
      <c r="B3440">
        <v>2007</v>
      </c>
      <c r="C3440" t="s">
        <v>6</v>
      </c>
      <c r="D3440" t="s">
        <v>7</v>
      </c>
      <c r="E3440">
        <v>100</v>
      </c>
    </row>
    <row r="3441" spans="1:5" x14ac:dyDescent="0.35">
      <c r="A3441" t="s">
        <v>38</v>
      </c>
      <c r="B3441">
        <v>2007</v>
      </c>
      <c r="C3441" t="s">
        <v>8</v>
      </c>
      <c r="D3441" t="s">
        <v>9</v>
      </c>
      <c r="E3441">
        <v>1187479862374.9041</v>
      </c>
    </row>
    <row r="3442" spans="1:5" x14ac:dyDescent="0.35">
      <c r="A3442" t="s">
        <v>38</v>
      </c>
      <c r="B3442">
        <v>2007</v>
      </c>
      <c r="C3442" t="s">
        <v>10</v>
      </c>
      <c r="D3442" t="s">
        <v>11</v>
      </c>
      <c r="E3442">
        <v>5.8419633918717011</v>
      </c>
    </row>
    <row r="3443" spans="1:5" x14ac:dyDescent="0.35">
      <c r="A3443" t="s">
        <v>38</v>
      </c>
      <c r="B3443">
        <v>2007</v>
      </c>
      <c r="C3443" t="s">
        <v>12</v>
      </c>
      <c r="D3443" t="s">
        <v>13</v>
      </c>
      <c r="E3443">
        <v>36257.340168970164</v>
      </c>
    </row>
    <row r="3444" spans="1:5" x14ac:dyDescent="0.35">
      <c r="A3444" t="s">
        <v>38</v>
      </c>
      <c r="B3444">
        <v>2007</v>
      </c>
      <c r="C3444" t="s">
        <v>14</v>
      </c>
      <c r="D3444" t="s">
        <v>15</v>
      </c>
      <c r="E3444">
        <v>2.5345738213793232</v>
      </c>
    </row>
    <row r="3445" spans="1:5" x14ac:dyDescent="0.35">
      <c r="A3445" t="s">
        <v>38</v>
      </c>
      <c r="B3445">
        <v>2007</v>
      </c>
      <c r="C3445" t="s">
        <v>16</v>
      </c>
      <c r="D3445" t="s">
        <v>17</v>
      </c>
      <c r="E3445">
        <v>78.8</v>
      </c>
    </row>
    <row r="3446" spans="1:5" x14ac:dyDescent="0.35">
      <c r="A3446" t="s">
        <v>38</v>
      </c>
      <c r="B3446">
        <v>2007</v>
      </c>
      <c r="C3446" t="s">
        <v>18</v>
      </c>
      <c r="D3446" t="s">
        <v>19</v>
      </c>
      <c r="E3446">
        <v>79.119512195121956</v>
      </c>
    </row>
    <row r="3447" spans="1:5" x14ac:dyDescent="0.35">
      <c r="A3447" t="s">
        <v>38</v>
      </c>
      <c r="B3447">
        <v>2007</v>
      </c>
      <c r="C3447" t="s">
        <v>20</v>
      </c>
      <c r="D3447" t="s">
        <v>21</v>
      </c>
      <c r="E3447">
        <v>48683638</v>
      </c>
    </row>
    <row r="3448" spans="1:5" x14ac:dyDescent="0.35">
      <c r="A3448" t="s">
        <v>38</v>
      </c>
      <c r="B3448">
        <v>2007</v>
      </c>
      <c r="C3448" t="s">
        <v>22</v>
      </c>
      <c r="D3448" t="s">
        <v>23</v>
      </c>
      <c r="E3448">
        <v>71.323961498801324</v>
      </c>
    </row>
    <row r="3449" spans="1:5" x14ac:dyDescent="0.35">
      <c r="A3449" t="s">
        <v>38</v>
      </c>
      <c r="B3449">
        <v>2008</v>
      </c>
      <c r="C3449" t="s">
        <v>6</v>
      </c>
      <c r="D3449" t="s">
        <v>7</v>
      </c>
      <c r="E3449">
        <v>100</v>
      </c>
    </row>
    <row r="3450" spans="1:5" x14ac:dyDescent="0.35">
      <c r="A3450" t="s">
        <v>38</v>
      </c>
      <c r="B3450">
        <v>2008</v>
      </c>
      <c r="C3450" t="s">
        <v>8</v>
      </c>
      <c r="D3450" t="s">
        <v>9</v>
      </c>
      <c r="E3450">
        <v>1223156560996.135</v>
      </c>
    </row>
    <row r="3451" spans="1:5" x14ac:dyDescent="0.35">
      <c r="A3451" t="s">
        <v>38</v>
      </c>
      <c r="B3451">
        <v>2008</v>
      </c>
      <c r="C3451" t="s">
        <v>10</v>
      </c>
      <c r="D3451" t="s">
        <v>11</v>
      </c>
      <c r="E3451">
        <v>3.0044045167956881</v>
      </c>
    </row>
    <row r="3452" spans="1:5" x14ac:dyDescent="0.35">
      <c r="A3452" t="s">
        <v>38</v>
      </c>
      <c r="B3452">
        <v>2008</v>
      </c>
      <c r="C3452" t="s">
        <v>12</v>
      </c>
      <c r="D3452" t="s">
        <v>13</v>
      </c>
      <c r="E3452">
        <v>37064.151848410649</v>
      </c>
    </row>
    <row r="3453" spans="1:5" x14ac:dyDescent="0.35">
      <c r="A3453" t="s">
        <v>38</v>
      </c>
      <c r="B3453">
        <v>2008</v>
      </c>
      <c r="C3453" t="s">
        <v>14</v>
      </c>
      <c r="D3453" t="s">
        <v>15</v>
      </c>
      <c r="E3453">
        <v>4.6738965553340801</v>
      </c>
    </row>
    <row r="3454" spans="1:5" x14ac:dyDescent="0.35">
      <c r="A3454" t="s">
        <v>38</v>
      </c>
      <c r="B3454">
        <v>2008</v>
      </c>
      <c r="C3454" t="s">
        <v>16</v>
      </c>
      <c r="D3454" t="s">
        <v>17</v>
      </c>
      <c r="E3454">
        <v>81</v>
      </c>
    </row>
    <row r="3455" spans="1:5" x14ac:dyDescent="0.35">
      <c r="A3455" t="s">
        <v>38</v>
      </c>
      <c r="B3455">
        <v>2008</v>
      </c>
      <c r="C3455" t="s">
        <v>18</v>
      </c>
      <c r="D3455" t="s">
        <v>19</v>
      </c>
      <c r="E3455">
        <v>79.517073170731706</v>
      </c>
    </row>
    <row r="3456" spans="1:5" x14ac:dyDescent="0.35">
      <c r="A3456" t="s">
        <v>38</v>
      </c>
      <c r="B3456">
        <v>2008</v>
      </c>
      <c r="C3456" t="s">
        <v>20</v>
      </c>
      <c r="D3456" t="s">
        <v>21</v>
      </c>
      <c r="E3456">
        <v>49054708</v>
      </c>
    </row>
    <row r="3457" spans="1:5" x14ac:dyDescent="0.35">
      <c r="A3457" t="s">
        <v>38</v>
      </c>
      <c r="B3457">
        <v>2008</v>
      </c>
      <c r="C3457" t="s">
        <v>22</v>
      </c>
      <c r="D3457" t="s">
        <v>23</v>
      </c>
      <c r="E3457">
        <v>92.083354496181911</v>
      </c>
    </row>
    <row r="3458" spans="1:5" x14ac:dyDescent="0.35">
      <c r="A3458" t="s">
        <v>38</v>
      </c>
      <c r="B3458">
        <v>2009</v>
      </c>
      <c r="C3458" t="s">
        <v>6</v>
      </c>
      <c r="D3458" t="s">
        <v>7</v>
      </c>
      <c r="E3458">
        <v>100</v>
      </c>
    </row>
    <row r="3459" spans="1:5" x14ac:dyDescent="0.35">
      <c r="A3459" t="s">
        <v>38</v>
      </c>
      <c r="B3459">
        <v>2009</v>
      </c>
      <c r="C3459" t="s">
        <v>8</v>
      </c>
      <c r="D3459" t="s">
        <v>9</v>
      </c>
      <c r="E3459">
        <v>1233184753860.8594</v>
      </c>
    </row>
    <row r="3460" spans="1:5" x14ac:dyDescent="0.35">
      <c r="A3460" t="s">
        <v>38</v>
      </c>
      <c r="B3460">
        <v>2009</v>
      </c>
      <c r="C3460" t="s">
        <v>10</v>
      </c>
      <c r="D3460" t="s">
        <v>11</v>
      </c>
      <c r="E3460">
        <v>0.81986175641795001</v>
      </c>
    </row>
    <row r="3461" spans="1:5" x14ac:dyDescent="0.35">
      <c r="A3461" t="s">
        <v>38</v>
      </c>
      <c r="B3461">
        <v>2009</v>
      </c>
      <c r="C3461" t="s">
        <v>12</v>
      </c>
      <c r="D3461" t="s">
        <v>13</v>
      </c>
      <c r="E3461">
        <v>37176.193927096872</v>
      </c>
    </row>
    <row r="3462" spans="1:5" x14ac:dyDescent="0.35">
      <c r="A3462" t="s">
        <v>38</v>
      </c>
      <c r="B3462">
        <v>2009</v>
      </c>
      <c r="C3462" t="s">
        <v>14</v>
      </c>
      <c r="D3462" t="s">
        <v>15</v>
      </c>
      <c r="E3462">
        <v>2.756496544939298</v>
      </c>
    </row>
    <row r="3463" spans="1:5" x14ac:dyDescent="0.35">
      <c r="A3463" t="s">
        <v>38</v>
      </c>
      <c r="B3463">
        <v>2009</v>
      </c>
      <c r="C3463" t="s">
        <v>16</v>
      </c>
      <c r="D3463" t="s">
        <v>17</v>
      </c>
      <c r="E3463">
        <v>81.599999999999994</v>
      </c>
    </row>
    <row r="3464" spans="1:5" x14ac:dyDescent="0.35">
      <c r="A3464" t="s">
        <v>38</v>
      </c>
      <c r="B3464">
        <v>2009</v>
      </c>
      <c r="C3464" t="s">
        <v>18</v>
      </c>
      <c r="D3464" t="s">
        <v>19</v>
      </c>
      <c r="E3464">
        <v>79.968292682926844</v>
      </c>
    </row>
    <row r="3465" spans="1:5" x14ac:dyDescent="0.35">
      <c r="A3465" t="s">
        <v>38</v>
      </c>
      <c r="B3465">
        <v>2009</v>
      </c>
      <c r="C3465" t="s">
        <v>20</v>
      </c>
      <c r="D3465" t="s">
        <v>21</v>
      </c>
      <c r="E3465">
        <v>49307835</v>
      </c>
    </row>
    <row r="3466" spans="1:5" x14ac:dyDescent="0.35">
      <c r="A3466" t="s">
        <v>38</v>
      </c>
      <c r="B3466">
        <v>2009</v>
      </c>
      <c r="C3466" t="s">
        <v>22</v>
      </c>
      <c r="D3466" t="s">
        <v>23</v>
      </c>
      <c r="E3466">
        <v>83.12460990571617</v>
      </c>
    </row>
    <row r="3467" spans="1:5" x14ac:dyDescent="0.35">
      <c r="A3467" t="s">
        <v>38</v>
      </c>
      <c r="B3467">
        <v>2010</v>
      </c>
      <c r="C3467" t="s">
        <v>6</v>
      </c>
      <c r="D3467" t="s">
        <v>7</v>
      </c>
      <c r="E3467">
        <v>100</v>
      </c>
    </row>
    <row r="3468" spans="1:5" x14ac:dyDescent="0.35">
      <c r="A3468" t="s">
        <v>38</v>
      </c>
      <c r="B3468">
        <v>2010</v>
      </c>
      <c r="C3468" t="s">
        <v>8</v>
      </c>
      <c r="D3468" t="s">
        <v>9</v>
      </c>
      <c r="E3468">
        <v>1319281537670.4104</v>
      </c>
    </row>
    <row r="3469" spans="1:5" x14ac:dyDescent="0.35">
      <c r="A3469" t="s">
        <v>38</v>
      </c>
      <c r="B3469">
        <v>2010</v>
      </c>
      <c r="C3469" t="s">
        <v>10</v>
      </c>
      <c r="D3469" t="s">
        <v>11</v>
      </c>
      <c r="E3469">
        <v>6.9816613885307106</v>
      </c>
    </row>
    <row r="3470" spans="1:5" x14ac:dyDescent="0.35">
      <c r="A3470" t="s">
        <v>38</v>
      </c>
      <c r="B3470">
        <v>2010</v>
      </c>
      <c r="C3470" t="s">
        <v>12</v>
      </c>
      <c r="D3470" t="s">
        <v>13</v>
      </c>
      <c r="E3470">
        <v>39574.050073294682</v>
      </c>
    </row>
    <row r="3471" spans="1:5" x14ac:dyDescent="0.35">
      <c r="A3471" t="s">
        <v>38</v>
      </c>
      <c r="B3471">
        <v>2010</v>
      </c>
      <c r="C3471" t="s">
        <v>14</v>
      </c>
      <c r="D3471" t="s">
        <v>15</v>
      </c>
      <c r="E3471">
        <v>2.9392865265568582</v>
      </c>
    </row>
    <row r="3472" spans="1:5" x14ac:dyDescent="0.35">
      <c r="A3472" t="s">
        <v>38</v>
      </c>
      <c r="B3472">
        <v>2010</v>
      </c>
      <c r="C3472" t="s">
        <v>16</v>
      </c>
      <c r="D3472" t="s">
        <v>17</v>
      </c>
      <c r="E3472">
        <v>83.7</v>
      </c>
    </row>
    <row r="3473" spans="1:5" x14ac:dyDescent="0.35">
      <c r="A3473" t="s">
        <v>38</v>
      </c>
      <c r="B3473">
        <v>2010</v>
      </c>
      <c r="C3473" t="s">
        <v>18</v>
      </c>
      <c r="D3473" t="s">
        <v>19</v>
      </c>
      <c r="E3473">
        <v>80.117073170731715</v>
      </c>
    </row>
    <row r="3474" spans="1:5" x14ac:dyDescent="0.35">
      <c r="A3474" t="s">
        <v>38</v>
      </c>
      <c r="B3474">
        <v>2010</v>
      </c>
      <c r="C3474" t="s">
        <v>20</v>
      </c>
      <c r="D3474" t="s">
        <v>21</v>
      </c>
      <c r="E3474">
        <v>49554112</v>
      </c>
    </row>
    <row r="3475" spans="1:5" x14ac:dyDescent="0.35">
      <c r="A3475" t="s">
        <v>38</v>
      </c>
      <c r="B3475">
        <v>2010</v>
      </c>
      <c r="C3475" t="s">
        <v>22</v>
      </c>
      <c r="D3475" t="s">
        <v>23</v>
      </c>
      <c r="E3475">
        <v>88.027867712312386</v>
      </c>
    </row>
    <row r="3476" spans="1:5" x14ac:dyDescent="0.35">
      <c r="A3476" t="s">
        <v>38</v>
      </c>
      <c r="B3476">
        <v>2011</v>
      </c>
      <c r="C3476" t="s">
        <v>6</v>
      </c>
      <c r="D3476" t="s">
        <v>7</v>
      </c>
      <c r="E3476">
        <v>100</v>
      </c>
    </row>
    <row r="3477" spans="1:5" x14ac:dyDescent="0.35">
      <c r="A3477" t="s">
        <v>38</v>
      </c>
      <c r="B3477">
        <v>2011</v>
      </c>
      <c r="C3477" t="s">
        <v>8</v>
      </c>
      <c r="D3477" t="s">
        <v>9</v>
      </c>
      <c r="E3477">
        <v>1367937063745.2507</v>
      </c>
    </row>
    <row r="3478" spans="1:5" x14ac:dyDescent="0.35">
      <c r="A3478" t="s">
        <v>38</v>
      </c>
      <c r="B3478">
        <v>2011</v>
      </c>
      <c r="C3478" t="s">
        <v>10</v>
      </c>
      <c r="D3478" t="s">
        <v>11</v>
      </c>
      <c r="E3478">
        <v>3.6880320602951997</v>
      </c>
    </row>
    <row r="3479" spans="1:5" x14ac:dyDescent="0.35">
      <c r="A3479" t="s">
        <v>38</v>
      </c>
      <c r="B3479">
        <v>2011</v>
      </c>
      <c r="C3479" t="s">
        <v>12</v>
      </c>
      <c r="D3479" t="s">
        <v>13</v>
      </c>
      <c r="E3479">
        <v>40719.227377167073</v>
      </c>
    </row>
    <row r="3480" spans="1:5" x14ac:dyDescent="0.35">
      <c r="A3480" t="s">
        <v>38</v>
      </c>
      <c r="B3480">
        <v>2011</v>
      </c>
      <c r="C3480" t="s">
        <v>14</v>
      </c>
      <c r="D3480" t="s">
        <v>15</v>
      </c>
      <c r="E3480">
        <v>4.0259650043609003</v>
      </c>
    </row>
    <row r="3481" spans="1:5" x14ac:dyDescent="0.35">
      <c r="A3481" t="s">
        <v>38</v>
      </c>
      <c r="B3481">
        <v>2011</v>
      </c>
      <c r="C3481" t="s">
        <v>16</v>
      </c>
      <c r="D3481" t="s">
        <v>17</v>
      </c>
      <c r="E3481">
        <v>83.759120153447199</v>
      </c>
    </row>
    <row r="3482" spans="1:5" x14ac:dyDescent="0.35">
      <c r="A3482" t="s">
        <v>38</v>
      </c>
      <c r="B3482">
        <v>2011</v>
      </c>
      <c r="C3482" t="s">
        <v>18</v>
      </c>
      <c r="D3482" t="s">
        <v>19</v>
      </c>
      <c r="E3482">
        <v>80.568292682926852</v>
      </c>
    </row>
    <row r="3483" spans="1:5" x14ac:dyDescent="0.35">
      <c r="A3483" t="s">
        <v>38</v>
      </c>
      <c r="B3483">
        <v>2011</v>
      </c>
      <c r="C3483" t="s">
        <v>20</v>
      </c>
      <c r="D3483" t="s">
        <v>21</v>
      </c>
      <c r="E3483">
        <v>49936638</v>
      </c>
    </row>
    <row r="3484" spans="1:5" x14ac:dyDescent="0.35">
      <c r="A3484" t="s">
        <v>38</v>
      </c>
      <c r="B3484">
        <v>2011</v>
      </c>
      <c r="C3484" t="s">
        <v>22</v>
      </c>
      <c r="D3484" t="s">
        <v>23</v>
      </c>
      <c r="E3484">
        <v>101.68061646213012</v>
      </c>
    </row>
    <row r="3485" spans="1:5" x14ac:dyDescent="0.35">
      <c r="A3485" t="s">
        <v>38</v>
      </c>
      <c r="B3485">
        <v>2012</v>
      </c>
      <c r="C3485" t="s">
        <v>6</v>
      </c>
      <c r="D3485" t="s">
        <v>7</v>
      </c>
      <c r="E3485">
        <v>100</v>
      </c>
    </row>
    <row r="3486" spans="1:5" x14ac:dyDescent="0.35">
      <c r="A3486" t="s">
        <v>38</v>
      </c>
      <c r="B3486">
        <v>2012</v>
      </c>
      <c r="C3486" t="s">
        <v>8</v>
      </c>
      <c r="D3486" t="s">
        <v>9</v>
      </c>
      <c r="E3486">
        <v>1402787524457.7334</v>
      </c>
    </row>
    <row r="3487" spans="1:5" x14ac:dyDescent="0.35">
      <c r="A3487" t="s">
        <v>38</v>
      </c>
      <c r="B3487">
        <v>2012</v>
      </c>
      <c r="C3487" t="s">
        <v>10</v>
      </c>
      <c r="D3487" t="s">
        <v>11</v>
      </c>
      <c r="E3487">
        <v>2.5476655056824171</v>
      </c>
    </row>
    <row r="3488" spans="1:5" x14ac:dyDescent="0.35">
      <c r="A3488" t="s">
        <v>38</v>
      </c>
      <c r="B3488">
        <v>2012</v>
      </c>
      <c r="C3488" t="s">
        <v>12</v>
      </c>
      <c r="D3488" t="s">
        <v>13</v>
      </c>
      <c r="E3488">
        <v>41537.672861111678</v>
      </c>
    </row>
    <row r="3489" spans="1:5" x14ac:dyDescent="0.35">
      <c r="A3489" t="s">
        <v>38</v>
      </c>
      <c r="B3489">
        <v>2012</v>
      </c>
      <c r="C3489" t="s">
        <v>14</v>
      </c>
      <c r="D3489" t="s">
        <v>15</v>
      </c>
      <c r="E3489">
        <v>2.1870710443331371</v>
      </c>
    </row>
    <row r="3490" spans="1:5" x14ac:dyDescent="0.35">
      <c r="A3490" t="s">
        <v>38</v>
      </c>
      <c r="B3490">
        <v>2012</v>
      </c>
      <c r="C3490" t="s">
        <v>16</v>
      </c>
      <c r="D3490" t="s">
        <v>17</v>
      </c>
      <c r="E3490">
        <v>84.07</v>
      </c>
    </row>
    <row r="3491" spans="1:5" x14ac:dyDescent="0.35">
      <c r="A3491" t="s">
        <v>38</v>
      </c>
      <c r="B3491">
        <v>2012</v>
      </c>
      <c r="C3491" t="s">
        <v>18</v>
      </c>
      <c r="D3491" t="s">
        <v>19</v>
      </c>
      <c r="E3491">
        <v>80.819512195121959</v>
      </c>
    </row>
    <row r="3492" spans="1:5" x14ac:dyDescent="0.35">
      <c r="A3492" t="s">
        <v>38</v>
      </c>
      <c r="B3492">
        <v>2012</v>
      </c>
      <c r="C3492" t="s">
        <v>20</v>
      </c>
      <c r="D3492" t="s">
        <v>21</v>
      </c>
      <c r="E3492">
        <v>50199853</v>
      </c>
    </row>
    <row r="3493" spans="1:5" x14ac:dyDescent="0.35">
      <c r="A3493" t="s">
        <v>38</v>
      </c>
      <c r="B3493">
        <v>2012</v>
      </c>
      <c r="C3493" t="s">
        <v>22</v>
      </c>
      <c r="D3493" t="s">
        <v>23</v>
      </c>
      <c r="E3493">
        <v>101.51727207905022</v>
      </c>
    </row>
    <row r="3494" spans="1:5" x14ac:dyDescent="0.35">
      <c r="A3494" t="s">
        <v>38</v>
      </c>
      <c r="B3494">
        <v>2013</v>
      </c>
      <c r="C3494" t="s">
        <v>6</v>
      </c>
      <c r="D3494" t="s">
        <v>7</v>
      </c>
      <c r="E3494">
        <v>100</v>
      </c>
    </row>
    <row r="3495" spans="1:5" x14ac:dyDescent="0.35">
      <c r="A3495" t="s">
        <v>38</v>
      </c>
      <c r="B3495">
        <v>2013</v>
      </c>
      <c r="C3495" t="s">
        <v>8</v>
      </c>
      <c r="D3495" t="s">
        <v>9</v>
      </c>
      <c r="E3495">
        <v>1448958816285.7803</v>
      </c>
    </row>
    <row r="3496" spans="1:5" x14ac:dyDescent="0.35">
      <c r="A3496" t="s">
        <v>38</v>
      </c>
      <c r="B3496">
        <v>2013</v>
      </c>
      <c r="C3496" t="s">
        <v>10</v>
      </c>
      <c r="D3496" t="s">
        <v>11</v>
      </c>
      <c r="E3496">
        <v>3.2913959543441962</v>
      </c>
    </row>
    <row r="3497" spans="1:5" x14ac:dyDescent="0.35">
      <c r="A3497" t="s">
        <v>38</v>
      </c>
      <c r="B3497">
        <v>2013</v>
      </c>
      <c r="C3497" t="s">
        <v>12</v>
      </c>
      <c r="D3497" t="s">
        <v>13</v>
      </c>
      <c r="E3497">
        <v>42709.975185788724</v>
      </c>
    </row>
    <row r="3498" spans="1:5" x14ac:dyDescent="0.35">
      <c r="A3498" t="s">
        <v>38</v>
      </c>
      <c r="B3498">
        <v>2013</v>
      </c>
      <c r="C3498" t="s">
        <v>14</v>
      </c>
      <c r="D3498" t="s">
        <v>15</v>
      </c>
      <c r="E3498">
        <v>1.301347545474125</v>
      </c>
    </row>
    <row r="3499" spans="1:5" x14ac:dyDescent="0.35">
      <c r="A3499" t="s">
        <v>38</v>
      </c>
      <c r="B3499">
        <v>2013</v>
      </c>
      <c r="C3499" t="s">
        <v>16</v>
      </c>
      <c r="D3499" t="s">
        <v>17</v>
      </c>
      <c r="E3499">
        <v>84.77</v>
      </c>
    </row>
    <row r="3500" spans="1:5" x14ac:dyDescent="0.35">
      <c r="A3500" t="s">
        <v>38</v>
      </c>
      <c r="B3500">
        <v>2013</v>
      </c>
      <c r="C3500" t="s">
        <v>18</v>
      </c>
      <c r="D3500" t="s">
        <v>19</v>
      </c>
      <c r="E3500">
        <v>81.270731707317069</v>
      </c>
    </row>
    <row r="3501" spans="1:5" x14ac:dyDescent="0.35">
      <c r="A3501" t="s">
        <v>38</v>
      </c>
      <c r="B3501">
        <v>2013</v>
      </c>
      <c r="C3501" t="s">
        <v>20</v>
      </c>
      <c r="D3501" t="s">
        <v>21</v>
      </c>
      <c r="E3501">
        <v>50428893</v>
      </c>
    </row>
    <row r="3502" spans="1:5" x14ac:dyDescent="0.35">
      <c r="A3502" t="s">
        <v>38</v>
      </c>
      <c r="B3502">
        <v>2013</v>
      </c>
      <c r="C3502" t="s">
        <v>22</v>
      </c>
      <c r="D3502" t="s">
        <v>23</v>
      </c>
      <c r="E3502">
        <v>94.167523585587261</v>
      </c>
    </row>
    <row r="3503" spans="1:5" x14ac:dyDescent="0.35">
      <c r="A3503" t="s">
        <v>38</v>
      </c>
      <c r="B3503">
        <v>2014</v>
      </c>
      <c r="C3503" t="s">
        <v>6</v>
      </c>
      <c r="D3503" t="s">
        <v>7</v>
      </c>
      <c r="E3503">
        <v>100</v>
      </c>
    </row>
    <row r="3504" spans="1:5" x14ac:dyDescent="0.35">
      <c r="A3504" t="s">
        <v>38</v>
      </c>
      <c r="B3504">
        <v>2014</v>
      </c>
      <c r="C3504" t="s">
        <v>8</v>
      </c>
      <c r="D3504" t="s">
        <v>9</v>
      </c>
      <c r="E3504">
        <v>1495538208413.1575</v>
      </c>
    </row>
    <row r="3505" spans="1:5" x14ac:dyDescent="0.35">
      <c r="A3505" t="s">
        <v>38</v>
      </c>
      <c r="B3505">
        <v>2014</v>
      </c>
      <c r="C3505" t="s">
        <v>10</v>
      </c>
      <c r="D3505" t="s">
        <v>11</v>
      </c>
      <c r="E3505">
        <v>3.2146801968310825</v>
      </c>
    </row>
    <row r="3506" spans="1:5" x14ac:dyDescent="0.35">
      <c r="A3506" t="s">
        <v>38</v>
      </c>
      <c r="B3506">
        <v>2014</v>
      </c>
      <c r="C3506" t="s">
        <v>12</v>
      </c>
      <c r="D3506" t="s">
        <v>13</v>
      </c>
      <c r="E3506">
        <v>43806.925098566084</v>
      </c>
    </row>
    <row r="3507" spans="1:5" x14ac:dyDescent="0.35">
      <c r="A3507" t="s">
        <v>38</v>
      </c>
      <c r="B3507">
        <v>2014</v>
      </c>
      <c r="C3507" t="s">
        <v>14</v>
      </c>
      <c r="D3507" t="s">
        <v>15</v>
      </c>
      <c r="E3507">
        <v>1.274774464013219</v>
      </c>
    </row>
    <row r="3508" spans="1:5" x14ac:dyDescent="0.35">
      <c r="A3508" t="s">
        <v>38</v>
      </c>
      <c r="B3508">
        <v>2014</v>
      </c>
      <c r="C3508" t="s">
        <v>16</v>
      </c>
      <c r="D3508" t="s">
        <v>17</v>
      </c>
      <c r="E3508">
        <v>87.556826494474706</v>
      </c>
    </row>
    <row r="3509" spans="1:5" x14ac:dyDescent="0.35">
      <c r="A3509" t="s">
        <v>38</v>
      </c>
      <c r="B3509">
        <v>2014</v>
      </c>
      <c r="C3509" t="s">
        <v>18</v>
      </c>
      <c r="D3509" t="s">
        <v>19</v>
      </c>
      <c r="E3509">
        <v>81.721951219512206</v>
      </c>
    </row>
    <row r="3510" spans="1:5" x14ac:dyDescent="0.35">
      <c r="A3510" t="s">
        <v>38</v>
      </c>
      <c r="B3510">
        <v>2014</v>
      </c>
      <c r="C3510" t="s">
        <v>20</v>
      </c>
      <c r="D3510" t="s">
        <v>21</v>
      </c>
      <c r="E3510">
        <v>50746659</v>
      </c>
    </row>
    <row r="3511" spans="1:5" x14ac:dyDescent="0.35">
      <c r="A3511" t="s">
        <v>38</v>
      </c>
      <c r="B3511">
        <v>2014</v>
      </c>
      <c r="C3511" t="s">
        <v>22</v>
      </c>
      <c r="D3511" t="s">
        <v>23</v>
      </c>
      <c r="E3511">
        <v>86.934257797203855</v>
      </c>
    </row>
    <row r="3512" spans="1:5" x14ac:dyDescent="0.35">
      <c r="A3512" t="s">
        <v>38</v>
      </c>
      <c r="B3512">
        <v>2015</v>
      </c>
      <c r="C3512" t="s">
        <v>6</v>
      </c>
      <c r="D3512" t="s">
        <v>7</v>
      </c>
      <c r="E3512">
        <v>100</v>
      </c>
    </row>
    <row r="3513" spans="1:5" x14ac:dyDescent="0.35">
      <c r="A3513" t="s">
        <v>38</v>
      </c>
      <c r="B3513">
        <v>2015</v>
      </c>
      <c r="C3513" t="s">
        <v>8</v>
      </c>
      <c r="D3513" t="s">
        <v>9</v>
      </c>
      <c r="E3513">
        <v>1539212301135.5471</v>
      </c>
    </row>
    <row r="3514" spans="1:5" x14ac:dyDescent="0.35">
      <c r="A3514" t="s">
        <v>38</v>
      </c>
      <c r="B3514">
        <v>2015</v>
      </c>
      <c r="C3514" t="s">
        <v>10</v>
      </c>
      <c r="D3514" t="s">
        <v>11</v>
      </c>
      <c r="E3514">
        <v>2.9202926730123409</v>
      </c>
    </row>
    <row r="3515" spans="1:5" x14ac:dyDescent="0.35">
      <c r="A3515" t="s">
        <v>38</v>
      </c>
      <c r="B3515">
        <v>2015</v>
      </c>
      <c r="C3515" t="s">
        <v>12</v>
      </c>
      <c r="D3515" t="s">
        <v>13</v>
      </c>
      <c r="E3515">
        <v>44849.106767088953</v>
      </c>
    </row>
    <row r="3516" spans="1:5" x14ac:dyDescent="0.35">
      <c r="A3516" t="s">
        <v>38</v>
      </c>
      <c r="B3516">
        <v>2015</v>
      </c>
      <c r="C3516" t="s">
        <v>14</v>
      </c>
      <c r="D3516" t="s">
        <v>15</v>
      </c>
      <c r="E3516">
        <v>0.70633177245574985</v>
      </c>
    </row>
    <row r="3517" spans="1:5" x14ac:dyDescent="0.35">
      <c r="A3517" t="s">
        <v>38</v>
      </c>
      <c r="B3517">
        <v>2015</v>
      </c>
      <c r="C3517" t="s">
        <v>16</v>
      </c>
      <c r="D3517" t="s">
        <v>17</v>
      </c>
      <c r="E3517">
        <v>89.896255799510598</v>
      </c>
    </row>
    <row r="3518" spans="1:5" x14ac:dyDescent="0.35">
      <c r="A3518" t="s">
        <v>38</v>
      </c>
      <c r="B3518">
        <v>2015</v>
      </c>
      <c r="C3518" t="s">
        <v>18</v>
      </c>
      <c r="D3518" t="s">
        <v>19</v>
      </c>
      <c r="E3518">
        <v>82.024390243902445</v>
      </c>
    </row>
    <row r="3519" spans="1:5" x14ac:dyDescent="0.35">
      <c r="A3519" t="s">
        <v>38</v>
      </c>
      <c r="B3519">
        <v>2015</v>
      </c>
      <c r="C3519" t="s">
        <v>20</v>
      </c>
      <c r="D3519" t="s">
        <v>21</v>
      </c>
      <c r="E3519">
        <v>51014947</v>
      </c>
    </row>
    <row r="3520" spans="1:5" x14ac:dyDescent="0.35">
      <c r="A3520" t="s">
        <v>38</v>
      </c>
      <c r="B3520">
        <v>2015</v>
      </c>
      <c r="C3520" t="s">
        <v>22</v>
      </c>
      <c r="D3520" t="s">
        <v>23</v>
      </c>
      <c r="E3520">
        <v>75.388177456490666</v>
      </c>
    </row>
    <row r="3521" spans="1:5" x14ac:dyDescent="0.35">
      <c r="A3521" t="s">
        <v>38</v>
      </c>
      <c r="B3521">
        <v>2016</v>
      </c>
      <c r="C3521" t="s">
        <v>6</v>
      </c>
      <c r="D3521" t="s">
        <v>7</v>
      </c>
      <c r="E3521">
        <v>100</v>
      </c>
    </row>
    <row r="3522" spans="1:5" x14ac:dyDescent="0.35">
      <c r="A3522" t="s">
        <v>38</v>
      </c>
      <c r="B3522">
        <v>2016</v>
      </c>
      <c r="C3522" t="s">
        <v>8</v>
      </c>
      <c r="D3522" t="s">
        <v>9</v>
      </c>
      <c r="E3522">
        <v>1588028842393.0498</v>
      </c>
    </row>
    <row r="3523" spans="1:5" x14ac:dyDescent="0.35">
      <c r="A3523" t="s">
        <v>38</v>
      </c>
      <c r="B3523">
        <v>2016</v>
      </c>
      <c r="C3523" t="s">
        <v>10</v>
      </c>
      <c r="D3523" t="s">
        <v>11</v>
      </c>
      <c r="E3523">
        <v>3.1715274898393488</v>
      </c>
    </row>
    <row r="3524" spans="1:5" x14ac:dyDescent="0.35">
      <c r="A3524" t="s">
        <v>38</v>
      </c>
      <c r="B3524">
        <v>2016</v>
      </c>
      <c r="C3524" t="s">
        <v>12</v>
      </c>
      <c r="D3524" t="s">
        <v>13</v>
      </c>
      <c r="E3524">
        <v>46088.243078538326</v>
      </c>
    </row>
    <row r="3525" spans="1:5" x14ac:dyDescent="0.35">
      <c r="A3525" t="s">
        <v>38</v>
      </c>
      <c r="B3525">
        <v>2016</v>
      </c>
      <c r="C3525" t="s">
        <v>14</v>
      </c>
      <c r="D3525" t="s">
        <v>15</v>
      </c>
      <c r="E3525">
        <v>0.97168573991216789</v>
      </c>
    </row>
    <row r="3526" spans="1:5" x14ac:dyDescent="0.35">
      <c r="A3526" t="s">
        <v>38</v>
      </c>
      <c r="B3526">
        <v>2016</v>
      </c>
      <c r="C3526" t="s">
        <v>16</v>
      </c>
      <c r="D3526" t="s">
        <v>17</v>
      </c>
      <c r="E3526">
        <v>92.843025679607507</v>
      </c>
    </row>
    <row r="3527" spans="1:5" x14ac:dyDescent="0.35">
      <c r="A3527" t="s">
        <v>38</v>
      </c>
      <c r="B3527">
        <v>2016</v>
      </c>
      <c r="C3527" t="s">
        <v>18</v>
      </c>
      <c r="D3527" t="s">
        <v>19</v>
      </c>
      <c r="E3527">
        <v>82.27560975609758</v>
      </c>
    </row>
    <row r="3528" spans="1:5" x14ac:dyDescent="0.35">
      <c r="A3528" t="s">
        <v>38</v>
      </c>
      <c r="B3528">
        <v>2016</v>
      </c>
      <c r="C3528" t="s">
        <v>20</v>
      </c>
      <c r="D3528" t="s">
        <v>21</v>
      </c>
      <c r="E3528">
        <v>51217803</v>
      </c>
    </row>
    <row r="3529" spans="1:5" x14ac:dyDescent="0.35">
      <c r="A3529" t="s">
        <v>38</v>
      </c>
      <c r="B3529">
        <v>2016</v>
      </c>
      <c r="C3529" t="s">
        <v>22</v>
      </c>
      <c r="D3529" t="s">
        <v>23</v>
      </c>
      <c r="E3529">
        <v>69.899722131691917</v>
      </c>
    </row>
    <row r="3530" spans="1:5" x14ac:dyDescent="0.35">
      <c r="A3530" t="s">
        <v>38</v>
      </c>
      <c r="B3530">
        <v>2017</v>
      </c>
      <c r="C3530" t="s">
        <v>6</v>
      </c>
      <c r="D3530" t="s">
        <v>7</v>
      </c>
      <c r="E3530">
        <v>100</v>
      </c>
    </row>
    <row r="3531" spans="1:5" x14ac:dyDescent="0.35">
      <c r="A3531" t="s">
        <v>38</v>
      </c>
      <c r="B3531">
        <v>2017</v>
      </c>
      <c r="C3531" t="s">
        <v>8</v>
      </c>
      <c r="D3531" t="s">
        <v>9</v>
      </c>
      <c r="E3531">
        <v>1642548917819.5881</v>
      </c>
    </row>
    <row r="3532" spans="1:5" x14ac:dyDescent="0.35">
      <c r="A3532" t="s">
        <v>38</v>
      </c>
      <c r="B3532">
        <v>2017</v>
      </c>
      <c r="C3532" t="s">
        <v>10</v>
      </c>
      <c r="D3532" t="s">
        <v>11</v>
      </c>
      <c r="E3532">
        <v>3.4331917639720047</v>
      </c>
    </row>
    <row r="3533" spans="1:5" x14ac:dyDescent="0.35">
      <c r="A3533" t="s">
        <v>38</v>
      </c>
      <c r="B3533">
        <v>2017</v>
      </c>
      <c r="C3533" t="s">
        <v>12</v>
      </c>
      <c r="D3533" t="s">
        <v>13</v>
      </c>
      <c r="E3533">
        <v>47536.789856885116</v>
      </c>
    </row>
    <row r="3534" spans="1:5" x14ac:dyDescent="0.35">
      <c r="A3534" t="s">
        <v>38</v>
      </c>
      <c r="B3534">
        <v>2017</v>
      </c>
      <c r="C3534" t="s">
        <v>14</v>
      </c>
      <c r="D3534" t="s">
        <v>15</v>
      </c>
      <c r="E3534">
        <v>1.944332307863661</v>
      </c>
    </row>
    <row r="3535" spans="1:5" x14ac:dyDescent="0.35">
      <c r="A3535" t="s">
        <v>38</v>
      </c>
      <c r="B3535">
        <v>2017</v>
      </c>
      <c r="C3535" t="s">
        <v>16</v>
      </c>
      <c r="D3535" t="s">
        <v>17</v>
      </c>
      <c r="E3535">
        <v>95.069421876100407</v>
      </c>
    </row>
    <row r="3536" spans="1:5" x14ac:dyDescent="0.35">
      <c r="A3536" t="s">
        <v>38</v>
      </c>
      <c r="B3536">
        <v>2017</v>
      </c>
      <c r="C3536" t="s">
        <v>18</v>
      </c>
      <c r="D3536" t="s">
        <v>19</v>
      </c>
      <c r="E3536">
        <v>82.626829268292681</v>
      </c>
    </row>
    <row r="3537" spans="1:5" x14ac:dyDescent="0.35">
      <c r="A3537" t="s">
        <v>38</v>
      </c>
      <c r="B3537">
        <v>2017</v>
      </c>
      <c r="C3537" t="s">
        <v>20</v>
      </c>
      <c r="D3537" t="s">
        <v>21</v>
      </c>
      <c r="E3537">
        <v>51361911</v>
      </c>
    </row>
    <row r="3538" spans="1:5" x14ac:dyDescent="0.35">
      <c r="A3538" t="s">
        <v>38</v>
      </c>
      <c r="B3538">
        <v>2017</v>
      </c>
      <c r="C3538" t="s">
        <v>22</v>
      </c>
      <c r="D3538" t="s">
        <v>23</v>
      </c>
      <c r="E3538">
        <v>73.192140826401612</v>
      </c>
    </row>
    <row r="3539" spans="1:5" x14ac:dyDescent="0.35">
      <c r="A3539" t="s">
        <v>38</v>
      </c>
      <c r="B3539">
        <v>2018</v>
      </c>
      <c r="C3539" t="s">
        <v>6</v>
      </c>
      <c r="D3539" t="s">
        <v>7</v>
      </c>
      <c r="E3539">
        <v>100</v>
      </c>
    </row>
    <row r="3540" spans="1:5" x14ac:dyDescent="0.35">
      <c r="A3540" t="s">
        <v>38</v>
      </c>
      <c r="B3540">
        <v>2018</v>
      </c>
      <c r="C3540" t="s">
        <v>8</v>
      </c>
      <c r="D3540" t="s">
        <v>9</v>
      </c>
      <c r="E3540">
        <v>1694718171579.2532</v>
      </c>
    </row>
    <row r="3541" spans="1:5" x14ac:dyDescent="0.35">
      <c r="A3541" t="s">
        <v>38</v>
      </c>
      <c r="B3541">
        <v>2018</v>
      </c>
      <c r="C3541" t="s">
        <v>10</v>
      </c>
      <c r="D3541" t="s">
        <v>11</v>
      </c>
      <c r="E3541">
        <v>3.1761156817732683</v>
      </c>
    </row>
    <row r="3542" spans="1:5" x14ac:dyDescent="0.35">
      <c r="A3542" t="s">
        <v>38</v>
      </c>
      <c r="B3542">
        <v>2018</v>
      </c>
      <c r="C3542" t="s">
        <v>12</v>
      </c>
      <c r="D3542" t="s">
        <v>13</v>
      </c>
      <c r="E3542">
        <v>48834.447115773335</v>
      </c>
    </row>
    <row r="3543" spans="1:5" x14ac:dyDescent="0.35">
      <c r="A3543" t="s">
        <v>38</v>
      </c>
      <c r="B3543">
        <v>2018</v>
      </c>
      <c r="C3543" t="s">
        <v>14</v>
      </c>
      <c r="D3543" t="s">
        <v>15</v>
      </c>
      <c r="E3543">
        <v>1.4758393500264511</v>
      </c>
    </row>
    <row r="3544" spans="1:5" x14ac:dyDescent="0.35">
      <c r="A3544" t="s">
        <v>38</v>
      </c>
      <c r="B3544">
        <v>2018</v>
      </c>
      <c r="C3544" t="s">
        <v>16</v>
      </c>
      <c r="D3544" t="s">
        <v>17</v>
      </c>
      <c r="E3544">
        <v>96.022859579788701</v>
      </c>
    </row>
    <row r="3545" spans="1:5" x14ac:dyDescent="0.35">
      <c r="A3545" t="s">
        <v>38</v>
      </c>
      <c r="B3545">
        <v>2018</v>
      </c>
      <c r="C3545" t="s">
        <v>18</v>
      </c>
      <c r="D3545" t="s">
        <v>19</v>
      </c>
      <c r="E3545">
        <v>82.626829268292681</v>
      </c>
    </row>
    <row r="3546" spans="1:5" x14ac:dyDescent="0.35">
      <c r="A3546" t="s">
        <v>38</v>
      </c>
      <c r="B3546">
        <v>2018</v>
      </c>
      <c r="C3546" t="s">
        <v>20</v>
      </c>
      <c r="D3546" t="s">
        <v>21</v>
      </c>
      <c r="E3546">
        <v>51585058</v>
      </c>
    </row>
    <row r="3547" spans="1:5" x14ac:dyDescent="0.35">
      <c r="A3547" t="s">
        <v>38</v>
      </c>
      <c r="B3547">
        <v>2018</v>
      </c>
      <c r="C3547" t="s">
        <v>22</v>
      </c>
      <c r="D3547" t="s">
        <v>23</v>
      </c>
      <c r="E3547">
        <v>74.707516214082432</v>
      </c>
    </row>
    <row r="3548" spans="1:5" x14ac:dyDescent="0.35">
      <c r="A3548" t="s">
        <v>38</v>
      </c>
      <c r="B3548">
        <v>2019</v>
      </c>
      <c r="C3548" t="s">
        <v>6</v>
      </c>
      <c r="D3548" t="s">
        <v>7</v>
      </c>
      <c r="E3548">
        <v>100</v>
      </c>
    </row>
    <row r="3549" spans="1:5" x14ac:dyDescent="0.35">
      <c r="A3549" t="s">
        <v>38</v>
      </c>
      <c r="B3549">
        <v>2019</v>
      </c>
      <c r="C3549" t="s">
        <v>8</v>
      </c>
      <c r="D3549" t="s">
        <v>9</v>
      </c>
      <c r="E3549">
        <v>1733930596323.252</v>
      </c>
    </row>
    <row r="3550" spans="1:5" x14ac:dyDescent="0.35">
      <c r="A3550" t="s">
        <v>38</v>
      </c>
      <c r="B3550">
        <v>2019</v>
      </c>
      <c r="C3550" t="s">
        <v>10</v>
      </c>
      <c r="D3550" t="s">
        <v>11</v>
      </c>
      <c r="E3550">
        <v>2.3138021059547498</v>
      </c>
    </row>
    <row r="3551" spans="1:5" x14ac:dyDescent="0.35">
      <c r="A3551" t="s">
        <v>38</v>
      </c>
      <c r="B3551">
        <v>2019</v>
      </c>
      <c r="C3551" t="s">
        <v>12</v>
      </c>
      <c r="D3551" t="s">
        <v>13</v>
      </c>
      <c r="E3551">
        <v>49790.867988482147</v>
      </c>
    </row>
    <row r="3552" spans="1:5" x14ac:dyDescent="0.35">
      <c r="A3552" t="s">
        <v>38</v>
      </c>
      <c r="B3552">
        <v>2019</v>
      </c>
      <c r="C3552" t="s">
        <v>14</v>
      </c>
      <c r="D3552" t="s">
        <v>15</v>
      </c>
      <c r="E3552">
        <v>0.38300030360813581</v>
      </c>
    </row>
    <row r="3553" spans="1:5" x14ac:dyDescent="0.35">
      <c r="A3553" t="s">
        <v>38</v>
      </c>
      <c r="B3553">
        <v>2019</v>
      </c>
      <c r="C3553" t="s">
        <v>16</v>
      </c>
      <c r="D3553" t="s">
        <v>17</v>
      </c>
      <c r="E3553">
        <v>96.157579184238998</v>
      </c>
    </row>
    <row r="3554" spans="1:5" x14ac:dyDescent="0.35">
      <c r="A3554" t="s">
        <v>38</v>
      </c>
      <c r="B3554">
        <v>2019</v>
      </c>
      <c r="C3554" t="s">
        <v>18</v>
      </c>
      <c r="D3554" t="s">
        <v>19</v>
      </c>
      <c r="E3554">
        <v>83.22682926829269</v>
      </c>
    </row>
    <row r="3555" spans="1:5" x14ac:dyDescent="0.35">
      <c r="A3555" t="s">
        <v>38</v>
      </c>
      <c r="B3555">
        <v>2019</v>
      </c>
      <c r="C3555" t="s">
        <v>20</v>
      </c>
      <c r="D3555" t="s">
        <v>21</v>
      </c>
      <c r="E3555">
        <v>51764822</v>
      </c>
    </row>
    <row r="3556" spans="1:5" x14ac:dyDescent="0.35">
      <c r="A3556" t="s">
        <v>38</v>
      </c>
      <c r="B3556">
        <v>2019</v>
      </c>
      <c r="C3556" t="s">
        <v>22</v>
      </c>
      <c r="D3556" t="s">
        <v>23</v>
      </c>
      <c r="E3556">
        <v>71.447063240351099</v>
      </c>
    </row>
    <row r="3557" spans="1:5" x14ac:dyDescent="0.35">
      <c r="A3557" t="s">
        <v>38</v>
      </c>
      <c r="B3557">
        <v>2020</v>
      </c>
      <c r="C3557" t="s">
        <v>6</v>
      </c>
      <c r="D3557" t="s">
        <v>7</v>
      </c>
      <c r="E3557">
        <v>100</v>
      </c>
    </row>
    <row r="3558" spans="1:5" x14ac:dyDescent="0.35">
      <c r="A3558" t="s">
        <v>38</v>
      </c>
      <c r="B3558">
        <v>2020</v>
      </c>
      <c r="C3558" t="s">
        <v>8</v>
      </c>
      <c r="D3558" t="s">
        <v>9</v>
      </c>
      <c r="E3558">
        <v>1721788880530.9863</v>
      </c>
    </row>
    <row r="3559" spans="1:5" x14ac:dyDescent="0.35">
      <c r="A3559" t="s">
        <v>38</v>
      </c>
      <c r="B3559">
        <v>2020</v>
      </c>
      <c r="C3559" t="s">
        <v>10</v>
      </c>
      <c r="D3559" t="s">
        <v>11</v>
      </c>
      <c r="E3559">
        <v>-0.70024231754210575</v>
      </c>
    </row>
    <row r="3560" spans="1:5" x14ac:dyDescent="0.35">
      <c r="A3560" t="s">
        <v>38</v>
      </c>
      <c r="B3560">
        <v>2020</v>
      </c>
      <c r="C3560" t="s">
        <v>12</v>
      </c>
      <c r="D3560" t="s">
        <v>13</v>
      </c>
      <c r="E3560">
        <v>49374.092614802532</v>
      </c>
    </row>
    <row r="3561" spans="1:5" x14ac:dyDescent="0.35">
      <c r="A3561" t="s">
        <v>38</v>
      </c>
      <c r="B3561">
        <v>2020</v>
      </c>
      <c r="C3561" t="s">
        <v>14</v>
      </c>
      <c r="D3561" t="s">
        <v>15</v>
      </c>
      <c r="E3561">
        <v>0.5372880234117372</v>
      </c>
    </row>
    <row r="3562" spans="1:5" x14ac:dyDescent="0.35">
      <c r="A3562" t="s">
        <v>38</v>
      </c>
      <c r="B3562">
        <v>2020</v>
      </c>
      <c r="C3562" t="s">
        <v>16</v>
      </c>
      <c r="D3562" t="s">
        <v>17</v>
      </c>
      <c r="E3562">
        <v>96.505060520000001</v>
      </c>
    </row>
    <row r="3563" spans="1:5" x14ac:dyDescent="0.35">
      <c r="A3563" t="s">
        <v>38</v>
      </c>
      <c r="B3563">
        <v>2020</v>
      </c>
      <c r="C3563" t="s">
        <v>18</v>
      </c>
      <c r="D3563" t="s">
        <v>19</v>
      </c>
      <c r="E3563">
        <v>83.426829268292693</v>
      </c>
    </row>
    <row r="3564" spans="1:5" x14ac:dyDescent="0.35">
      <c r="A3564" t="s">
        <v>38</v>
      </c>
      <c r="B3564">
        <v>2020</v>
      </c>
      <c r="C3564" t="s">
        <v>20</v>
      </c>
      <c r="D3564" t="s">
        <v>21</v>
      </c>
      <c r="E3564">
        <v>51836239</v>
      </c>
    </row>
    <row r="3565" spans="1:5" x14ac:dyDescent="0.35">
      <c r="A3565" t="s">
        <v>38</v>
      </c>
      <c r="B3565">
        <v>2020</v>
      </c>
      <c r="C3565" t="s">
        <v>22</v>
      </c>
      <c r="D3565" t="s">
        <v>23</v>
      </c>
      <c r="E3565">
        <v>65.544957860620997</v>
      </c>
    </row>
    <row r="3566" spans="1:5" x14ac:dyDescent="0.35">
      <c r="A3566" t="s">
        <v>38</v>
      </c>
      <c r="B3566">
        <v>2021</v>
      </c>
      <c r="C3566" t="s">
        <v>6</v>
      </c>
      <c r="D3566" t="s">
        <v>7</v>
      </c>
      <c r="E3566">
        <v>100</v>
      </c>
    </row>
    <row r="3567" spans="1:5" x14ac:dyDescent="0.35">
      <c r="A3567" t="s">
        <v>38</v>
      </c>
      <c r="B3567">
        <v>2021</v>
      </c>
      <c r="C3567" t="s">
        <v>8</v>
      </c>
      <c r="D3567" t="s">
        <v>9</v>
      </c>
      <c r="E3567">
        <v>1801214449834.7632</v>
      </c>
    </row>
    <row r="3568" spans="1:5" x14ac:dyDescent="0.35">
      <c r="A3568" t="s">
        <v>38</v>
      </c>
      <c r="B3568">
        <v>2021</v>
      </c>
      <c r="C3568" t="s">
        <v>10</v>
      </c>
      <c r="D3568" t="s">
        <v>11</v>
      </c>
      <c r="E3568">
        <v>4.6129679545428672</v>
      </c>
    </row>
    <row r="3569" spans="1:5" x14ac:dyDescent="0.35">
      <c r="A3569" t="s">
        <v>38</v>
      </c>
      <c r="B3569">
        <v>2021</v>
      </c>
      <c r="C3569" t="s">
        <v>12</v>
      </c>
      <c r="D3569" t="s">
        <v>13</v>
      </c>
      <c r="E3569">
        <v>51718.251865663115</v>
      </c>
    </row>
    <row r="3570" spans="1:5" x14ac:dyDescent="0.35">
      <c r="A3570" t="s">
        <v>38</v>
      </c>
      <c r="B3570">
        <v>2021</v>
      </c>
      <c r="C3570" t="s">
        <v>14</v>
      </c>
      <c r="D3570" t="s">
        <v>15</v>
      </c>
      <c r="E3570">
        <v>2.4983333333333939</v>
      </c>
    </row>
    <row r="3571" spans="1:5" x14ac:dyDescent="0.35">
      <c r="A3571" t="s">
        <v>38</v>
      </c>
      <c r="B3571">
        <v>2021</v>
      </c>
      <c r="C3571" t="s">
        <v>16</v>
      </c>
      <c r="D3571" t="s">
        <v>17</v>
      </c>
      <c r="E3571">
        <v>97.571326979999995</v>
      </c>
    </row>
    <row r="3572" spans="1:5" x14ac:dyDescent="0.35">
      <c r="A3572" t="s">
        <v>38</v>
      </c>
      <c r="B3572">
        <v>2021</v>
      </c>
      <c r="C3572" t="s">
        <v>18</v>
      </c>
      <c r="D3572" t="s">
        <v>19</v>
      </c>
      <c r="E3572">
        <v>83.526829268292687</v>
      </c>
    </row>
    <row r="3573" spans="1:5" x14ac:dyDescent="0.35">
      <c r="A3573" t="s">
        <v>38</v>
      </c>
      <c r="B3573">
        <v>2021</v>
      </c>
      <c r="C3573" t="s">
        <v>20</v>
      </c>
      <c r="D3573" t="s">
        <v>21</v>
      </c>
      <c r="E3573">
        <v>51769539</v>
      </c>
    </row>
    <row r="3574" spans="1:5" x14ac:dyDescent="0.35">
      <c r="A3574" t="s">
        <v>38</v>
      </c>
      <c r="B3574">
        <v>2021</v>
      </c>
      <c r="C3574" t="s">
        <v>22</v>
      </c>
      <c r="D3574" t="s">
        <v>23</v>
      </c>
      <c r="E3574">
        <v>75.306304761091226</v>
      </c>
    </row>
    <row r="3575" spans="1:5" x14ac:dyDescent="0.35">
      <c r="A3575" t="s">
        <v>38</v>
      </c>
      <c r="B3575">
        <v>2022</v>
      </c>
      <c r="C3575" t="s">
        <v>6</v>
      </c>
      <c r="D3575" t="s">
        <v>7</v>
      </c>
      <c r="E3575">
        <v>100</v>
      </c>
    </row>
    <row r="3576" spans="1:5" x14ac:dyDescent="0.35">
      <c r="A3576" t="s">
        <v>38</v>
      </c>
      <c r="B3576">
        <v>2022</v>
      </c>
      <c r="C3576" t="s">
        <v>8</v>
      </c>
      <c r="D3576" t="s">
        <v>9</v>
      </c>
      <c r="E3576">
        <v>1850343736945.7598</v>
      </c>
    </row>
    <row r="3577" spans="1:5" x14ac:dyDescent="0.35">
      <c r="A3577" t="s">
        <v>38</v>
      </c>
      <c r="B3577">
        <v>2022</v>
      </c>
      <c r="C3577" t="s">
        <v>10</v>
      </c>
      <c r="D3577" t="s">
        <v>11</v>
      </c>
      <c r="E3577">
        <v>2.7275645670899138</v>
      </c>
    </row>
    <row r="3578" spans="1:5" x14ac:dyDescent="0.35">
      <c r="A3578" t="s">
        <v>38</v>
      </c>
      <c r="B3578">
        <v>2022</v>
      </c>
      <c r="C3578" t="s">
        <v>12</v>
      </c>
      <c r="D3578" t="s">
        <v>13</v>
      </c>
      <c r="E3578">
        <v>53228.603565536541</v>
      </c>
    </row>
    <row r="3579" spans="1:5" x14ac:dyDescent="0.35">
      <c r="A3579" t="s">
        <v>38</v>
      </c>
      <c r="B3579">
        <v>2022</v>
      </c>
      <c r="C3579" t="s">
        <v>14</v>
      </c>
      <c r="D3579" t="s">
        <v>15</v>
      </c>
      <c r="E3579">
        <v>5.0895136506284162</v>
      </c>
    </row>
    <row r="3580" spans="1:5" x14ac:dyDescent="0.35">
      <c r="A3580" t="s">
        <v>38</v>
      </c>
      <c r="B3580">
        <v>2022</v>
      </c>
      <c r="C3580" t="s">
        <v>16</v>
      </c>
      <c r="D3580" t="s">
        <v>17</v>
      </c>
      <c r="E3580">
        <v>97.168553349999996</v>
      </c>
    </row>
    <row r="3581" spans="1:5" x14ac:dyDescent="0.35">
      <c r="A3581" t="s">
        <v>38</v>
      </c>
      <c r="B3581">
        <v>2022</v>
      </c>
      <c r="C3581" t="s">
        <v>18</v>
      </c>
      <c r="D3581" t="s">
        <v>19</v>
      </c>
      <c r="E3581">
        <v>82.680487804878055</v>
      </c>
    </row>
    <row r="3582" spans="1:5" x14ac:dyDescent="0.35">
      <c r="A3582" t="s">
        <v>38</v>
      </c>
      <c r="B3582">
        <v>2022</v>
      </c>
      <c r="C3582" t="s">
        <v>20</v>
      </c>
      <c r="D3582" t="s">
        <v>21</v>
      </c>
      <c r="E3582">
        <v>51672569</v>
      </c>
    </row>
    <row r="3583" spans="1:5" x14ac:dyDescent="0.35">
      <c r="A3583" t="s">
        <v>38</v>
      </c>
      <c r="B3583">
        <v>2022</v>
      </c>
      <c r="C3583" t="s">
        <v>22</v>
      </c>
      <c r="D3583" t="s">
        <v>23</v>
      </c>
      <c r="E3583">
        <v>90.585147527854929</v>
      </c>
    </row>
    <row r="3584" spans="1:5" x14ac:dyDescent="0.35">
      <c r="A3584" t="s">
        <v>38</v>
      </c>
      <c r="B3584">
        <v>2023</v>
      </c>
      <c r="C3584" t="s">
        <v>6</v>
      </c>
      <c r="D3584" t="s">
        <v>7</v>
      </c>
      <c r="E3584">
        <v>100</v>
      </c>
    </row>
    <row r="3585" spans="1:5" x14ac:dyDescent="0.35">
      <c r="A3585" t="s">
        <v>38</v>
      </c>
      <c r="B3585">
        <v>2023</v>
      </c>
      <c r="C3585" t="s">
        <v>8</v>
      </c>
      <c r="D3585" t="s">
        <v>9</v>
      </c>
      <c r="E3585">
        <v>1879634949821.7227</v>
      </c>
    </row>
    <row r="3586" spans="1:5" x14ac:dyDescent="0.35">
      <c r="A3586" t="s">
        <v>38</v>
      </c>
      <c r="B3586">
        <v>2023</v>
      </c>
      <c r="C3586" t="s">
        <v>10</v>
      </c>
      <c r="D3586" t="s">
        <v>11</v>
      </c>
      <c r="E3586">
        <v>1.583014674036292</v>
      </c>
    </row>
    <row r="3587" spans="1:5" x14ac:dyDescent="0.35">
      <c r="A3587" t="s">
        <v>38</v>
      </c>
      <c r="B3587">
        <v>2023</v>
      </c>
      <c r="C3587" t="s">
        <v>12</v>
      </c>
      <c r="D3587" t="s">
        <v>13</v>
      </c>
      <c r="E3587">
        <v>54029.343499078503</v>
      </c>
    </row>
    <row r="3588" spans="1:5" x14ac:dyDescent="0.35">
      <c r="A3588" t="s">
        <v>38</v>
      </c>
      <c r="B3588">
        <v>2023</v>
      </c>
      <c r="C3588" t="s">
        <v>14</v>
      </c>
      <c r="D3588" t="s">
        <v>15</v>
      </c>
      <c r="E3588">
        <v>3.597456250290104</v>
      </c>
    </row>
    <row r="3589" spans="1:5" x14ac:dyDescent="0.35">
      <c r="A3589" t="s">
        <v>38</v>
      </c>
      <c r="B3589">
        <v>2023</v>
      </c>
      <c r="C3589" t="s">
        <v>16</v>
      </c>
      <c r="D3589" t="s">
        <v>17</v>
      </c>
      <c r="E3589">
        <v>97.415974779999999</v>
      </c>
    </row>
    <row r="3590" spans="1:5" x14ac:dyDescent="0.35">
      <c r="A3590" t="s">
        <v>38</v>
      </c>
      <c r="B3590">
        <v>2023</v>
      </c>
      <c r="C3590" t="s">
        <v>18</v>
      </c>
      <c r="D3590" t="s">
        <v>19</v>
      </c>
      <c r="E3590">
        <v>83.429268292682934</v>
      </c>
    </row>
    <row r="3591" spans="1:5" x14ac:dyDescent="0.35">
      <c r="A3591" t="s">
        <v>38</v>
      </c>
      <c r="B3591">
        <v>2023</v>
      </c>
      <c r="C3591" t="s">
        <v>20</v>
      </c>
      <c r="D3591" t="s">
        <v>21</v>
      </c>
      <c r="E3591">
        <v>51712619</v>
      </c>
    </row>
    <row r="3592" spans="1:5" x14ac:dyDescent="0.35">
      <c r="A3592" t="s">
        <v>38</v>
      </c>
      <c r="B3592">
        <v>2023</v>
      </c>
      <c r="C3592" t="s">
        <v>22</v>
      </c>
      <c r="D3592" t="s">
        <v>23</v>
      </c>
      <c r="E3592">
        <v>82.258009071662855</v>
      </c>
    </row>
    <row r="3593" spans="1:5" x14ac:dyDescent="0.35">
      <c r="A3593" t="s">
        <v>38</v>
      </c>
      <c r="B3593">
        <v>2024</v>
      </c>
      <c r="C3593" t="s">
        <v>6</v>
      </c>
      <c r="D3593" t="s">
        <v>7</v>
      </c>
      <c r="E3593">
        <v>100</v>
      </c>
    </row>
    <row r="3594" spans="1:5" x14ac:dyDescent="0.35">
      <c r="A3594" t="s">
        <v>38</v>
      </c>
      <c r="B3594">
        <v>2024</v>
      </c>
      <c r="C3594" t="s">
        <v>8</v>
      </c>
      <c r="D3594" t="s">
        <v>9</v>
      </c>
      <c r="E3594">
        <v>1917295522781.8574</v>
      </c>
    </row>
    <row r="3595" spans="1:5" x14ac:dyDescent="0.35">
      <c r="A3595" t="s">
        <v>38</v>
      </c>
      <c r="B3595">
        <v>2024</v>
      </c>
      <c r="C3595" t="s">
        <v>10</v>
      </c>
      <c r="D3595" t="s">
        <v>11</v>
      </c>
      <c r="E3595">
        <v>2.0036110183898614</v>
      </c>
    </row>
    <row r="3596" spans="1:5" x14ac:dyDescent="0.35">
      <c r="A3596" t="s">
        <v>38</v>
      </c>
      <c r="B3596">
        <v>2024</v>
      </c>
      <c r="C3596" t="s">
        <v>12</v>
      </c>
      <c r="D3596" t="s">
        <v>13</v>
      </c>
      <c r="E3596">
        <v>55070.938619412125</v>
      </c>
    </row>
    <row r="3597" spans="1:5" x14ac:dyDescent="0.35">
      <c r="A3597" t="s">
        <v>38</v>
      </c>
      <c r="B3597">
        <v>2024</v>
      </c>
      <c r="C3597" t="s">
        <v>14</v>
      </c>
      <c r="D3597" t="s">
        <v>15</v>
      </c>
      <c r="E3597">
        <v>2.3217432864354208</v>
      </c>
    </row>
    <row r="3598" spans="1:5" x14ac:dyDescent="0.35">
      <c r="A3598" t="s">
        <v>38</v>
      </c>
      <c r="B3598">
        <v>2024</v>
      </c>
      <c r="C3598" t="s">
        <v>16</v>
      </c>
      <c r="D3598" t="s">
        <v>17</v>
      </c>
      <c r="E3598">
        <v>97.895637769999993</v>
      </c>
    </row>
    <row r="3599" spans="1:5" x14ac:dyDescent="0.35">
      <c r="A3599" t="s">
        <v>38</v>
      </c>
      <c r="B3599">
        <v>2024</v>
      </c>
      <c r="C3599" t="s">
        <v>18</v>
      </c>
      <c r="D3599" t="s">
        <v>19</v>
      </c>
      <c r="E3599">
        <v>83.629268292682937</v>
      </c>
    </row>
    <row r="3600" spans="1:5" x14ac:dyDescent="0.35">
      <c r="A3600" t="s">
        <v>38</v>
      </c>
      <c r="B3600">
        <v>2024</v>
      </c>
      <c r="C3600" t="s">
        <v>20</v>
      </c>
      <c r="D3600" t="s">
        <v>21</v>
      </c>
      <c r="E3600">
        <v>51751065</v>
      </c>
    </row>
    <row r="3601" spans="1:5" x14ac:dyDescent="0.35">
      <c r="A3601" t="s">
        <v>38</v>
      </c>
      <c r="B3601">
        <v>2024</v>
      </c>
      <c r="C3601" t="s">
        <v>22</v>
      </c>
      <c r="D3601" t="s">
        <v>23</v>
      </c>
      <c r="E3601">
        <v>84.642495119203758</v>
      </c>
    </row>
    <row r="3602" spans="1:5" x14ac:dyDescent="0.35">
      <c r="A3602" t="s">
        <v>39</v>
      </c>
      <c r="B3602">
        <v>2000</v>
      </c>
      <c r="C3602" t="s">
        <v>6</v>
      </c>
      <c r="D3602" t="s">
        <v>7</v>
      </c>
      <c r="E3602">
        <v>98</v>
      </c>
    </row>
    <row r="3603" spans="1:5" x14ac:dyDescent="0.35">
      <c r="A3603" t="s">
        <v>39</v>
      </c>
      <c r="B3603">
        <v>2000</v>
      </c>
      <c r="C3603" t="s">
        <v>8</v>
      </c>
      <c r="D3603" t="s">
        <v>9</v>
      </c>
      <c r="E3603">
        <v>945027051109.8092</v>
      </c>
    </row>
    <row r="3604" spans="1:5" x14ac:dyDescent="0.35">
      <c r="A3604" t="s">
        <v>39</v>
      </c>
      <c r="B3604">
        <v>2000</v>
      </c>
      <c r="C3604" t="s">
        <v>10</v>
      </c>
      <c r="D3604" t="s">
        <v>11</v>
      </c>
      <c r="E3604">
        <v>5.029283993782613</v>
      </c>
    </row>
    <row r="3605" spans="1:5" x14ac:dyDescent="0.35">
      <c r="A3605" t="s">
        <v>39</v>
      </c>
      <c r="B3605">
        <v>2000</v>
      </c>
      <c r="C3605" t="s">
        <v>12</v>
      </c>
      <c r="D3605" t="s">
        <v>13</v>
      </c>
      <c r="E3605">
        <v>20470.493766915755</v>
      </c>
    </row>
    <row r="3606" spans="1:5" x14ac:dyDescent="0.35">
      <c r="A3606" t="s">
        <v>39</v>
      </c>
      <c r="B3606">
        <v>2000</v>
      </c>
      <c r="C3606" t="s">
        <v>14</v>
      </c>
      <c r="D3606" t="s">
        <v>15</v>
      </c>
      <c r="E3606">
        <v>9.4915614943540252</v>
      </c>
    </row>
    <row r="3607" spans="1:5" x14ac:dyDescent="0.35">
      <c r="A3607" t="s">
        <v>39</v>
      </c>
      <c r="B3607">
        <v>2000</v>
      </c>
      <c r="C3607" t="s">
        <v>16</v>
      </c>
      <c r="D3607" t="s">
        <v>17</v>
      </c>
      <c r="E3607">
        <v>5.0813841533806601</v>
      </c>
    </row>
    <row r="3608" spans="1:5" x14ac:dyDescent="0.35">
      <c r="A3608" t="s">
        <v>39</v>
      </c>
      <c r="B3608">
        <v>2000</v>
      </c>
      <c r="C3608" t="s">
        <v>18</v>
      </c>
      <c r="D3608" t="s">
        <v>19</v>
      </c>
      <c r="E3608">
        <v>72.561999999999998</v>
      </c>
    </row>
    <row r="3609" spans="1:5" x14ac:dyDescent="0.35">
      <c r="A3609" t="s">
        <v>39</v>
      </c>
      <c r="B3609">
        <v>2000</v>
      </c>
      <c r="C3609" t="s">
        <v>20</v>
      </c>
      <c r="D3609" t="s">
        <v>21</v>
      </c>
      <c r="E3609">
        <v>98625552</v>
      </c>
    </row>
    <row r="3610" spans="1:5" x14ac:dyDescent="0.35">
      <c r="A3610" t="s">
        <v>39</v>
      </c>
      <c r="B3610">
        <v>2000</v>
      </c>
      <c r="C3610" t="s">
        <v>22</v>
      </c>
      <c r="D3610" t="s">
        <v>23</v>
      </c>
      <c r="E3610">
        <v>49.910409187249748</v>
      </c>
    </row>
    <row r="3611" spans="1:5" x14ac:dyDescent="0.35">
      <c r="A3611" t="s">
        <v>39</v>
      </c>
      <c r="B3611">
        <v>2001</v>
      </c>
      <c r="C3611" t="s">
        <v>6</v>
      </c>
      <c r="D3611" t="s">
        <v>7</v>
      </c>
      <c r="E3611">
        <v>97.1</v>
      </c>
    </row>
    <row r="3612" spans="1:5" x14ac:dyDescent="0.35">
      <c r="A3612" t="s">
        <v>39</v>
      </c>
      <c r="B3612">
        <v>2001</v>
      </c>
      <c r="C3612" t="s">
        <v>8</v>
      </c>
      <c r="D3612" t="s">
        <v>9</v>
      </c>
      <c r="E3612">
        <v>940766441508.27393</v>
      </c>
    </row>
    <row r="3613" spans="1:5" x14ac:dyDescent="0.35">
      <c r="A3613" t="s">
        <v>39</v>
      </c>
      <c r="B3613">
        <v>2001</v>
      </c>
      <c r="C3613" t="s">
        <v>10</v>
      </c>
      <c r="D3613" t="s">
        <v>11</v>
      </c>
      <c r="E3613">
        <v>-0.45084525321594526</v>
      </c>
    </row>
    <row r="3614" spans="1:5" x14ac:dyDescent="0.35">
      <c r="A3614" t="s">
        <v>39</v>
      </c>
      <c r="B3614">
        <v>2001</v>
      </c>
      <c r="C3614" t="s">
        <v>12</v>
      </c>
      <c r="D3614" t="s">
        <v>13</v>
      </c>
      <c r="E3614">
        <v>20078.218393130712</v>
      </c>
    </row>
    <row r="3615" spans="1:5" x14ac:dyDescent="0.35">
      <c r="A3615" t="s">
        <v>39</v>
      </c>
      <c r="B3615">
        <v>2001</v>
      </c>
      <c r="C3615" t="s">
        <v>14</v>
      </c>
      <c r="D3615" t="s">
        <v>15</v>
      </c>
      <c r="E3615">
        <v>6.3677380623503703</v>
      </c>
    </row>
    <row r="3616" spans="1:5" x14ac:dyDescent="0.35">
      <c r="A3616" t="s">
        <v>39</v>
      </c>
      <c r="B3616">
        <v>2001</v>
      </c>
      <c r="C3616" t="s">
        <v>16</v>
      </c>
      <c r="D3616" t="s">
        <v>17</v>
      </c>
      <c r="E3616">
        <v>7.0380231165045002</v>
      </c>
    </row>
    <row r="3617" spans="1:5" x14ac:dyDescent="0.35">
      <c r="A3617" t="s">
        <v>39</v>
      </c>
      <c r="B3617">
        <v>2001</v>
      </c>
      <c r="C3617" t="s">
        <v>18</v>
      </c>
      <c r="D3617" t="s">
        <v>19</v>
      </c>
      <c r="E3617">
        <v>72.912000000000006</v>
      </c>
    </row>
    <row r="3618" spans="1:5" x14ac:dyDescent="0.35">
      <c r="A3618" t="s">
        <v>39</v>
      </c>
      <c r="B3618">
        <v>2001</v>
      </c>
      <c r="C3618" t="s">
        <v>20</v>
      </c>
      <c r="D3618" t="s">
        <v>21</v>
      </c>
      <c r="E3618">
        <v>100099099</v>
      </c>
    </row>
    <row r="3619" spans="1:5" x14ac:dyDescent="0.35">
      <c r="A3619" t="s">
        <v>39</v>
      </c>
      <c r="B3619">
        <v>2001</v>
      </c>
      <c r="C3619" t="s">
        <v>22</v>
      </c>
      <c r="D3619" t="s">
        <v>23</v>
      </c>
      <c r="E3619">
        <v>44.740109012317305</v>
      </c>
    </row>
    <row r="3620" spans="1:5" x14ac:dyDescent="0.35">
      <c r="A3620" t="s">
        <v>39</v>
      </c>
      <c r="B3620">
        <v>2002</v>
      </c>
      <c r="C3620" t="s">
        <v>6</v>
      </c>
      <c r="D3620" t="s">
        <v>7</v>
      </c>
      <c r="E3620">
        <v>97.9</v>
      </c>
    </row>
    <row r="3621" spans="1:5" x14ac:dyDescent="0.35">
      <c r="A3621" t="s">
        <v>39</v>
      </c>
      <c r="B3621">
        <v>2002</v>
      </c>
      <c r="C3621" t="s">
        <v>8</v>
      </c>
      <c r="D3621" t="s">
        <v>9</v>
      </c>
      <c r="E3621">
        <v>938540700981.55078</v>
      </c>
    </row>
    <row r="3622" spans="1:5" x14ac:dyDescent="0.35">
      <c r="A3622" t="s">
        <v>39</v>
      </c>
      <c r="B3622">
        <v>2002</v>
      </c>
      <c r="C3622" t="s">
        <v>10</v>
      </c>
      <c r="D3622" t="s">
        <v>11</v>
      </c>
      <c r="E3622">
        <v>-0.23658800192264096</v>
      </c>
    </row>
    <row r="3623" spans="1:5" x14ac:dyDescent="0.35">
      <c r="A3623" t="s">
        <v>39</v>
      </c>
      <c r="B3623">
        <v>2002</v>
      </c>
      <c r="C3623" t="s">
        <v>12</v>
      </c>
      <c r="D3623" t="s">
        <v>13</v>
      </c>
      <c r="E3623">
        <v>19744.793367560902</v>
      </c>
    </row>
    <row r="3624" spans="1:5" x14ac:dyDescent="0.35">
      <c r="A3624" t="s">
        <v>39</v>
      </c>
      <c r="B3624">
        <v>2002</v>
      </c>
      <c r="C3624" t="s">
        <v>14</v>
      </c>
      <c r="D3624" t="s">
        <v>15</v>
      </c>
      <c r="E3624">
        <v>5.0307273315129528</v>
      </c>
    </row>
    <row r="3625" spans="1:5" x14ac:dyDescent="0.35">
      <c r="A3625" t="s">
        <v>39</v>
      </c>
      <c r="B3625">
        <v>2002</v>
      </c>
      <c r="C3625" t="s">
        <v>16</v>
      </c>
      <c r="D3625" t="s">
        <v>17</v>
      </c>
      <c r="E3625">
        <v>11.9</v>
      </c>
    </row>
    <row r="3626" spans="1:5" x14ac:dyDescent="0.35">
      <c r="A3626" t="s">
        <v>39</v>
      </c>
      <c r="B3626">
        <v>2002</v>
      </c>
      <c r="C3626" t="s">
        <v>18</v>
      </c>
      <c r="D3626" t="s">
        <v>19</v>
      </c>
      <c r="E3626">
        <v>73.105999999999995</v>
      </c>
    </row>
    <row r="3627" spans="1:5" x14ac:dyDescent="0.35">
      <c r="A3627" t="s">
        <v>39</v>
      </c>
      <c r="B3627">
        <v>2002</v>
      </c>
      <c r="C3627" t="s">
        <v>20</v>
      </c>
      <c r="D3627" t="s">
        <v>21</v>
      </c>
      <c r="E3627">
        <v>101548624</v>
      </c>
    </row>
    <row r="3628" spans="1:5" x14ac:dyDescent="0.35">
      <c r="A3628" t="s">
        <v>39</v>
      </c>
      <c r="B3628">
        <v>2002</v>
      </c>
      <c r="C3628" t="s">
        <v>22</v>
      </c>
      <c r="D3628" t="s">
        <v>23</v>
      </c>
      <c r="E3628">
        <v>45.209829259652025</v>
      </c>
    </row>
    <row r="3629" spans="1:5" x14ac:dyDescent="0.35">
      <c r="A3629" t="s">
        <v>39</v>
      </c>
      <c r="B3629">
        <v>2003</v>
      </c>
      <c r="C3629" t="s">
        <v>6</v>
      </c>
      <c r="D3629" t="s">
        <v>7</v>
      </c>
      <c r="E3629">
        <v>97.4</v>
      </c>
    </row>
    <row r="3630" spans="1:5" x14ac:dyDescent="0.35">
      <c r="A3630" t="s">
        <v>39</v>
      </c>
      <c r="B3630">
        <v>2003</v>
      </c>
      <c r="C3630" t="s">
        <v>8</v>
      </c>
      <c r="D3630" t="s">
        <v>9</v>
      </c>
      <c r="E3630">
        <v>949667522087.6405</v>
      </c>
    </row>
    <row r="3631" spans="1:5" x14ac:dyDescent="0.35">
      <c r="A3631" t="s">
        <v>39</v>
      </c>
      <c r="B3631">
        <v>2003</v>
      </c>
      <c r="C3631" t="s">
        <v>10</v>
      </c>
      <c r="D3631" t="s">
        <v>11</v>
      </c>
      <c r="E3631">
        <v>1.1855448670955866</v>
      </c>
    </row>
    <row r="3632" spans="1:5" x14ac:dyDescent="0.35">
      <c r="A3632" t="s">
        <v>39</v>
      </c>
      <c r="B3632">
        <v>2003</v>
      </c>
      <c r="C3632" t="s">
        <v>12</v>
      </c>
      <c r="D3632" t="s">
        <v>13</v>
      </c>
      <c r="E3632">
        <v>19701.463389871373</v>
      </c>
    </row>
    <row r="3633" spans="1:5" x14ac:dyDescent="0.35">
      <c r="A3633" t="s">
        <v>39</v>
      </c>
      <c r="B3633">
        <v>2003</v>
      </c>
      <c r="C3633" t="s">
        <v>14</v>
      </c>
      <c r="D3633" t="s">
        <v>15</v>
      </c>
      <c r="E3633">
        <v>4.5469001211871838</v>
      </c>
    </row>
    <row r="3634" spans="1:5" x14ac:dyDescent="0.35">
      <c r="A3634" t="s">
        <v>39</v>
      </c>
      <c r="B3634">
        <v>2003</v>
      </c>
      <c r="C3634" t="s">
        <v>16</v>
      </c>
      <c r="D3634" t="s">
        <v>17</v>
      </c>
      <c r="E3634">
        <v>12.9</v>
      </c>
    </row>
    <row r="3635" spans="1:5" x14ac:dyDescent="0.35">
      <c r="A3635" t="s">
        <v>39</v>
      </c>
      <c r="B3635">
        <v>2003</v>
      </c>
      <c r="C3635" t="s">
        <v>18</v>
      </c>
      <c r="D3635" t="s">
        <v>19</v>
      </c>
      <c r="E3635">
        <v>73.308000000000007</v>
      </c>
    </row>
    <row r="3636" spans="1:5" x14ac:dyDescent="0.35">
      <c r="A3636" t="s">
        <v>39</v>
      </c>
      <c r="B3636">
        <v>2003</v>
      </c>
      <c r="C3636" t="s">
        <v>20</v>
      </c>
      <c r="D3636" t="s">
        <v>21</v>
      </c>
      <c r="E3636">
        <v>102978515</v>
      </c>
    </row>
    <row r="3637" spans="1:5" x14ac:dyDescent="0.35">
      <c r="A3637" t="s">
        <v>39</v>
      </c>
      <c r="B3637">
        <v>2003</v>
      </c>
      <c r="C3637" t="s">
        <v>22</v>
      </c>
      <c r="D3637" t="s">
        <v>23</v>
      </c>
      <c r="E3637">
        <v>48.70041686904549</v>
      </c>
    </row>
    <row r="3638" spans="1:5" x14ac:dyDescent="0.35">
      <c r="A3638" t="s">
        <v>39</v>
      </c>
      <c r="B3638">
        <v>2004</v>
      </c>
      <c r="C3638" t="s">
        <v>6</v>
      </c>
      <c r="D3638" t="s">
        <v>7</v>
      </c>
      <c r="E3638">
        <v>98.6</v>
      </c>
    </row>
    <row r="3639" spans="1:5" x14ac:dyDescent="0.35">
      <c r="A3639" t="s">
        <v>39</v>
      </c>
      <c r="B3639">
        <v>2004</v>
      </c>
      <c r="C3639" t="s">
        <v>8</v>
      </c>
      <c r="D3639" t="s">
        <v>9</v>
      </c>
      <c r="E3639">
        <v>983527357532.92432</v>
      </c>
    </row>
    <row r="3640" spans="1:5" x14ac:dyDescent="0.35">
      <c r="A3640" t="s">
        <v>39</v>
      </c>
      <c r="B3640">
        <v>2004</v>
      </c>
      <c r="C3640" t="s">
        <v>10</v>
      </c>
      <c r="D3640" t="s">
        <v>11</v>
      </c>
      <c r="E3640">
        <v>3.5654410262288678</v>
      </c>
    </row>
    <row r="3641" spans="1:5" x14ac:dyDescent="0.35">
      <c r="A3641" t="s">
        <v>39</v>
      </c>
      <c r="B3641">
        <v>2004</v>
      </c>
      <c r="C3641" t="s">
        <v>12</v>
      </c>
      <c r="D3641" t="s">
        <v>13</v>
      </c>
      <c r="E3641">
        <v>20127.224290296806</v>
      </c>
    </row>
    <row r="3642" spans="1:5" x14ac:dyDescent="0.35">
      <c r="A3642" t="s">
        <v>39</v>
      </c>
      <c r="B3642">
        <v>2004</v>
      </c>
      <c r="C3642" t="s">
        <v>14</v>
      </c>
      <c r="D3642" t="s">
        <v>15</v>
      </c>
      <c r="E3642">
        <v>4.6884088484314272</v>
      </c>
    </row>
    <row r="3643" spans="1:5" x14ac:dyDescent="0.35">
      <c r="A3643" t="s">
        <v>39</v>
      </c>
      <c r="B3643">
        <v>2004</v>
      </c>
      <c r="C3643" t="s">
        <v>16</v>
      </c>
      <c r="D3643" t="s">
        <v>17</v>
      </c>
      <c r="E3643">
        <v>14.1</v>
      </c>
    </row>
    <row r="3644" spans="1:5" x14ac:dyDescent="0.35">
      <c r="A3644" t="s">
        <v>39</v>
      </c>
      <c r="B3644">
        <v>2004</v>
      </c>
      <c r="C3644" t="s">
        <v>18</v>
      </c>
      <c r="D3644" t="s">
        <v>19</v>
      </c>
      <c r="E3644">
        <v>73.432000000000002</v>
      </c>
    </row>
    <row r="3645" spans="1:5" x14ac:dyDescent="0.35">
      <c r="A3645" t="s">
        <v>39</v>
      </c>
      <c r="B3645">
        <v>2004</v>
      </c>
      <c r="C3645" t="s">
        <v>20</v>
      </c>
      <c r="D3645" t="s">
        <v>21</v>
      </c>
      <c r="E3645">
        <v>104394131</v>
      </c>
    </row>
    <row r="3646" spans="1:5" x14ac:dyDescent="0.35">
      <c r="A3646" t="s">
        <v>39</v>
      </c>
      <c r="B3646">
        <v>2004</v>
      </c>
      <c r="C3646" t="s">
        <v>22</v>
      </c>
      <c r="D3646" t="s">
        <v>23</v>
      </c>
      <c r="E3646">
        <v>52.040620033563165</v>
      </c>
    </row>
    <row r="3647" spans="1:5" x14ac:dyDescent="0.35">
      <c r="A3647" t="s">
        <v>39</v>
      </c>
      <c r="B3647">
        <v>2005</v>
      </c>
      <c r="C3647" t="s">
        <v>6</v>
      </c>
      <c r="D3647" t="s">
        <v>7</v>
      </c>
      <c r="E3647">
        <v>98.9</v>
      </c>
    </row>
    <row r="3648" spans="1:5" x14ac:dyDescent="0.35">
      <c r="A3648" t="s">
        <v>39</v>
      </c>
      <c r="B3648">
        <v>2005</v>
      </c>
      <c r="C3648" t="s">
        <v>8</v>
      </c>
      <c r="D3648" t="s">
        <v>9</v>
      </c>
      <c r="E3648">
        <v>1004311721038.5983</v>
      </c>
    </row>
    <row r="3649" spans="1:5" x14ac:dyDescent="0.35">
      <c r="A3649" t="s">
        <v>39</v>
      </c>
      <c r="B3649">
        <v>2005</v>
      </c>
      <c r="C3649" t="s">
        <v>10</v>
      </c>
      <c r="D3649" t="s">
        <v>11</v>
      </c>
      <c r="E3649">
        <v>2.113247114732971</v>
      </c>
    </row>
    <row r="3650" spans="1:5" x14ac:dyDescent="0.35">
      <c r="A3650" t="s">
        <v>39</v>
      </c>
      <c r="B3650">
        <v>2005</v>
      </c>
      <c r="C3650" t="s">
        <v>12</v>
      </c>
      <c r="D3650" t="s">
        <v>13</v>
      </c>
      <c r="E3650">
        <v>20277.255285200703</v>
      </c>
    </row>
    <row r="3651" spans="1:5" x14ac:dyDescent="0.35">
      <c r="A3651" t="s">
        <v>39</v>
      </c>
      <c r="B3651">
        <v>2005</v>
      </c>
      <c r="C3651" t="s">
        <v>14</v>
      </c>
      <c r="D3651" t="s">
        <v>15</v>
      </c>
      <c r="E3651">
        <v>3.9880571459743739</v>
      </c>
    </row>
    <row r="3652" spans="1:5" x14ac:dyDescent="0.35">
      <c r="A3652" t="s">
        <v>39</v>
      </c>
      <c r="B3652">
        <v>2005</v>
      </c>
      <c r="C3652" t="s">
        <v>16</v>
      </c>
      <c r="D3652" t="s">
        <v>17</v>
      </c>
      <c r="E3652">
        <v>17.209999079999999</v>
      </c>
    </row>
    <row r="3653" spans="1:5" x14ac:dyDescent="0.35">
      <c r="A3653" t="s">
        <v>39</v>
      </c>
      <c r="B3653">
        <v>2005</v>
      </c>
      <c r="C3653" t="s">
        <v>18</v>
      </c>
      <c r="D3653" t="s">
        <v>19</v>
      </c>
      <c r="E3653">
        <v>73.626999999999995</v>
      </c>
    </row>
    <row r="3654" spans="1:5" x14ac:dyDescent="0.35">
      <c r="A3654" t="s">
        <v>39</v>
      </c>
      <c r="B3654">
        <v>2005</v>
      </c>
      <c r="C3654" t="s">
        <v>20</v>
      </c>
      <c r="D3654" t="s">
        <v>21</v>
      </c>
      <c r="E3654">
        <v>105811504</v>
      </c>
    </row>
    <row r="3655" spans="1:5" x14ac:dyDescent="0.35">
      <c r="A3655" t="s">
        <v>39</v>
      </c>
      <c r="B3655">
        <v>2005</v>
      </c>
      <c r="C3655" t="s">
        <v>22</v>
      </c>
      <c r="D3655" t="s">
        <v>23</v>
      </c>
      <c r="E3655">
        <v>52.562644657045063</v>
      </c>
    </row>
    <row r="3656" spans="1:5" x14ac:dyDescent="0.35">
      <c r="A3656" t="s">
        <v>39</v>
      </c>
      <c r="B3656">
        <v>2006</v>
      </c>
      <c r="C3656" t="s">
        <v>6</v>
      </c>
      <c r="D3656" t="s">
        <v>7</v>
      </c>
      <c r="E3656">
        <v>99.1</v>
      </c>
    </row>
    <row r="3657" spans="1:5" x14ac:dyDescent="0.35">
      <c r="A3657" t="s">
        <v>39</v>
      </c>
      <c r="B3657">
        <v>2006</v>
      </c>
      <c r="C3657" t="s">
        <v>8</v>
      </c>
      <c r="D3657" t="s">
        <v>9</v>
      </c>
      <c r="E3657">
        <v>1052569034983.7932</v>
      </c>
    </row>
    <row r="3658" spans="1:5" x14ac:dyDescent="0.35">
      <c r="A3658" t="s">
        <v>39</v>
      </c>
      <c r="B3658">
        <v>2006</v>
      </c>
      <c r="C3658" t="s">
        <v>10</v>
      </c>
      <c r="D3658" t="s">
        <v>11</v>
      </c>
      <c r="E3658">
        <v>4.8050135166490122</v>
      </c>
    </row>
    <row r="3659" spans="1:5" x14ac:dyDescent="0.35">
      <c r="A3659" t="s">
        <v>39</v>
      </c>
      <c r="B3659">
        <v>2006</v>
      </c>
      <c r="C3659" t="s">
        <v>12</v>
      </c>
      <c r="D3659" t="s">
        <v>13</v>
      </c>
      <c r="E3659">
        <v>20965.825608704406</v>
      </c>
    </row>
    <row r="3660" spans="1:5" x14ac:dyDescent="0.35">
      <c r="A3660" t="s">
        <v>39</v>
      </c>
      <c r="B3660">
        <v>2006</v>
      </c>
      <c r="C3660" t="s">
        <v>14</v>
      </c>
      <c r="D3660" t="s">
        <v>15</v>
      </c>
      <c r="E3660">
        <v>3.6294676243913209</v>
      </c>
    </row>
    <row r="3661" spans="1:5" x14ac:dyDescent="0.35">
      <c r="A3661" t="s">
        <v>39</v>
      </c>
      <c r="B3661">
        <v>2006</v>
      </c>
      <c r="C3661" t="s">
        <v>16</v>
      </c>
      <c r="D3661" t="s">
        <v>17</v>
      </c>
      <c r="E3661">
        <v>19.520000459999999</v>
      </c>
    </row>
    <row r="3662" spans="1:5" x14ac:dyDescent="0.35">
      <c r="A3662" t="s">
        <v>39</v>
      </c>
      <c r="B3662">
        <v>2006</v>
      </c>
      <c r="C3662" t="s">
        <v>18</v>
      </c>
      <c r="D3662" t="s">
        <v>19</v>
      </c>
      <c r="E3662">
        <v>73.745999999999995</v>
      </c>
    </row>
    <row r="3663" spans="1:5" x14ac:dyDescent="0.35">
      <c r="A3663" t="s">
        <v>39</v>
      </c>
      <c r="B3663">
        <v>2006</v>
      </c>
      <c r="C3663" t="s">
        <v>20</v>
      </c>
      <c r="D3663" t="s">
        <v>21</v>
      </c>
      <c r="E3663">
        <v>107253666</v>
      </c>
    </row>
    <row r="3664" spans="1:5" x14ac:dyDescent="0.35">
      <c r="A3664" t="s">
        <v>39</v>
      </c>
      <c r="B3664">
        <v>2006</v>
      </c>
      <c r="C3664" t="s">
        <v>22</v>
      </c>
      <c r="D3664" t="s">
        <v>23</v>
      </c>
      <c r="E3664">
        <v>54.482116088616948</v>
      </c>
    </row>
    <row r="3665" spans="1:5" x14ac:dyDescent="0.35">
      <c r="A3665" t="s">
        <v>39</v>
      </c>
      <c r="B3665">
        <v>2007</v>
      </c>
      <c r="C3665" t="s">
        <v>6</v>
      </c>
      <c r="D3665" t="s">
        <v>7</v>
      </c>
      <c r="E3665">
        <v>97.9</v>
      </c>
    </row>
    <row r="3666" spans="1:5" x14ac:dyDescent="0.35">
      <c r="A3666" t="s">
        <v>39</v>
      </c>
      <c r="B3666">
        <v>2007</v>
      </c>
      <c r="C3666" t="s">
        <v>8</v>
      </c>
      <c r="D3666" t="s">
        <v>9</v>
      </c>
      <c r="E3666">
        <v>1074439987400.411</v>
      </c>
    </row>
    <row r="3667" spans="1:5" x14ac:dyDescent="0.35">
      <c r="A3667" t="s">
        <v>39</v>
      </c>
      <c r="B3667">
        <v>2007</v>
      </c>
      <c r="C3667" t="s">
        <v>10</v>
      </c>
      <c r="D3667" t="s">
        <v>11</v>
      </c>
      <c r="E3667">
        <v>2.0778639395329037</v>
      </c>
    </row>
    <row r="3668" spans="1:5" x14ac:dyDescent="0.35">
      <c r="A3668" t="s">
        <v>39</v>
      </c>
      <c r="B3668">
        <v>2007</v>
      </c>
      <c r="C3668" t="s">
        <v>12</v>
      </c>
      <c r="D3668" t="s">
        <v>13</v>
      </c>
      <c r="E3668">
        <v>21102.268833834871</v>
      </c>
    </row>
    <row r="3669" spans="1:5" x14ac:dyDescent="0.35">
      <c r="A3669" t="s">
        <v>39</v>
      </c>
      <c r="B3669">
        <v>2007</v>
      </c>
      <c r="C3669" t="s">
        <v>14</v>
      </c>
      <c r="D3669" t="s">
        <v>15</v>
      </c>
      <c r="E3669">
        <v>3.9668490545823532</v>
      </c>
    </row>
    <row r="3670" spans="1:5" x14ac:dyDescent="0.35">
      <c r="A3670" t="s">
        <v>39</v>
      </c>
      <c r="B3670">
        <v>2007</v>
      </c>
      <c r="C3670" t="s">
        <v>16</v>
      </c>
      <c r="D3670" t="s">
        <v>17</v>
      </c>
      <c r="E3670">
        <v>20.81</v>
      </c>
    </row>
    <row r="3671" spans="1:5" x14ac:dyDescent="0.35">
      <c r="A3671" t="s">
        <v>39</v>
      </c>
      <c r="B3671">
        <v>2007</v>
      </c>
      <c r="C3671" t="s">
        <v>18</v>
      </c>
      <c r="D3671" t="s">
        <v>19</v>
      </c>
      <c r="E3671">
        <v>73.796000000000006</v>
      </c>
    </row>
    <row r="3672" spans="1:5" x14ac:dyDescent="0.35">
      <c r="A3672" t="s">
        <v>39</v>
      </c>
      <c r="B3672">
        <v>2007</v>
      </c>
      <c r="C3672" t="s">
        <v>20</v>
      </c>
      <c r="D3672" t="s">
        <v>21</v>
      </c>
      <c r="E3672">
        <v>108774360</v>
      </c>
    </row>
    <row r="3673" spans="1:5" x14ac:dyDescent="0.35">
      <c r="A3673" t="s">
        <v>39</v>
      </c>
      <c r="B3673">
        <v>2007</v>
      </c>
      <c r="C3673" t="s">
        <v>22</v>
      </c>
      <c r="D3673" t="s">
        <v>23</v>
      </c>
      <c r="E3673">
        <v>55.258524399036837</v>
      </c>
    </row>
    <row r="3674" spans="1:5" x14ac:dyDescent="0.35">
      <c r="A3674" t="s">
        <v>39</v>
      </c>
      <c r="B3674">
        <v>2008</v>
      </c>
      <c r="C3674" t="s">
        <v>6</v>
      </c>
      <c r="D3674" t="s">
        <v>7</v>
      </c>
      <c r="E3674">
        <v>98.9</v>
      </c>
    </row>
    <row r="3675" spans="1:5" x14ac:dyDescent="0.35">
      <c r="A3675" t="s">
        <v>39</v>
      </c>
      <c r="B3675">
        <v>2008</v>
      </c>
      <c r="C3675" t="s">
        <v>8</v>
      </c>
      <c r="D3675" t="s">
        <v>9</v>
      </c>
      <c r="E3675">
        <v>1084575522256.8807</v>
      </c>
    </row>
    <row r="3676" spans="1:5" x14ac:dyDescent="0.35">
      <c r="A3676" t="s">
        <v>39</v>
      </c>
      <c r="B3676">
        <v>2008</v>
      </c>
      <c r="C3676" t="s">
        <v>10</v>
      </c>
      <c r="D3676" t="s">
        <v>11</v>
      </c>
      <c r="E3676">
        <v>0.94333187291293541</v>
      </c>
    </row>
    <row r="3677" spans="1:5" x14ac:dyDescent="0.35">
      <c r="A3677" t="s">
        <v>39</v>
      </c>
      <c r="B3677">
        <v>2008</v>
      </c>
      <c r="C3677" t="s">
        <v>12</v>
      </c>
      <c r="D3677" t="s">
        <v>13</v>
      </c>
      <c r="E3677">
        <v>20992.560266236385</v>
      </c>
    </row>
    <row r="3678" spans="1:5" x14ac:dyDescent="0.35">
      <c r="A3678" t="s">
        <v>39</v>
      </c>
      <c r="B3678">
        <v>2008</v>
      </c>
      <c r="C3678" t="s">
        <v>14</v>
      </c>
      <c r="D3678" t="s">
        <v>15</v>
      </c>
      <c r="E3678">
        <v>5.1249827457589641</v>
      </c>
    </row>
    <row r="3679" spans="1:5" x14ac:dyDescent="0.35">
      <c r="A3679" t="s">
        <v>39</v>
      </c>
      <c r="B3679">
        <v>2008</v>
      </c>
      <c r="C3679" t="s">
        <v>16</v>
      </c>
      <c r="D3679" t="s">
        <v>17</v>
      </c>
      <c r="E3679">
        <v>21.71</v>
      </c>
    </row>
    <row r="3680" spans="1:5" x14ac:dyDescent="0.35">
      <c r="A3680" t="s">
        <v>39</v>
      </c>
      <c r="B3680">
        <v>2008</v>
      </c>
      <c r="C3680" t="s">
        <v>18</v>
      </c>
      <c r="D3680" t="s">
        <v>19</v>
      </c>
      <c r="E3680">
        <v>73.694999999999993</v>
      </c>
    </row>
    <row r="3681" spans="1:5" x14ac:dyDescent="0.35">
      <c r="A3681" t="s">
        <v>39</v>
      </c>
      <c r="B3681">
        <v>2008</v>
      </c>
      <c r="C3681" t="s">
        <v>20</v>
      </c>
      <c r="D3681" t="s">
        <v>21</v>
      </c>
      <c r="E3681">
        <v>110374288</v>
      </c>
    </row>
    <row r="3682" spans="1:5" x14ac:dyDescent="0.35">
      <c r="A3682" t="s">
        <v>39</v>
      </c>
      <c r="B3682">
        <v>2008</v>
      </c>
      <c r="C3682" t="s">
        <v>22</v>
      </c>
      <c r="D3682" t="s">
        <v>23</v>
      </c>
      <c r="E3682">
        <v>56.365281873177288</v>
      </c>
    </row>
    <row r="3683" spans="1:5" x14ac:dyDescent="0.35">
      <c r="A3683" t="s">
        <v>39</v>
      </c>
      <c r="B3683">
        <v>2009</v>
      </c>
      <c r="C3683" t="s">
        <v>6</v>
      </c>
      <c r="D3683" t="s">
        <v>7</v>
      </c>
      <c r="E3683">
        <v>98.3</v>
      </c>
    </row>
    <row r="3684" spans="1:5" x14ac:dyDescent="0.35">
      <c r="A3684" t="s">
        <v>39</v>
      </c>
      <c r="B3684">
        <v>2009</v>
      </c>
      <c r="C3684" t="s">
        <v>8</v>
      </c>
      <c r="D3684" t="s">
        <v>9</v>
      </c>
      <c r="E3684">
        <v>1016298775542.7555</v>
      </c>
    </row>
    <row r="3685" spans="1:5" x14ac:dyDescent="0.35">
      <c r="A3685" t="s">
        <v>39</v>
      </c>
      <c r="B3685">
        <v>2009</v>
      </c>
      <c r="C3685" t="s">
        <v>10</v>
      </c>
      <c r="D3685" t="s">
        <v>11</v>
      </c>
      <c r="E3685">
        <v>-6.295250566972868</v>
      </c>
    </row>
    <row r="3686" spans="1:5" x14ac:dyDescent="0.35">
      <c r="A3686" t="s">
        <v>39</v>
      </c>
      <c r="B3686">
        <v>2009</v>
      </c>
      <c r="C3686" t="s">
        <v>12</v>
      </c>
      <c r="D3686" t="s">
        <v>13</v>
      </c>
      <c r="E3686">
        <v>19385.543725187741</v>
      </c>
    </row>
    <row r="3687" spans="1:5" x14ac:dyDescent="0.35">
      <c r="A3687" t="s">
        <v>39</v>
      </c>
      <c r="B3687">
        <v>2009</v>
      </c>
      <c r="C3687" t="s">
        <v>14</v>
      </c>
      <c r="D3687" t="s">
        <v>15</v>
      </c>
      <c r="E3687">
        <v>5.2973558422885576</v>
      </c>
    </row>
    <row r="3688" spans="1:5" x14ac:dyDescent="0.35">
      <c r="A3688" t="s">
        <v>39</v>
      </c>
      <c r="B3688">
        <v>2009</v>
      </c>
      <c r="C3688" t="s">
        <v>16</v>
      </c>
      <c r="D3688" t="s">
        <v>17</v>
      </c>
      <c r="E3688">
        <v>26.34</v>
      </c>
    </row>
    <row r="3689" spans="1:5" x14ac:dyDescent="0.35">
      <c r="A3689" t="s">
        <v>39</v>
      </c>
      <c r="B3689">
        <v>2009</v>
      </c>
      <c r="C3689" t="s">
        <v>18</v>
      </c>
      <c r="D3689" t="s">
        <v>19</v>
      </c>
      <c r="E3689">
        <v>73.628</v>
      </c>
    </row>
    <row r="3690" spans="1:5" x14ac:dyDescent="0.35">
      <c r="A3690" t="s">
        <v>39</v>
      </c>
      <c r="B3690">
        <v>2009</v>
      </c>
      <c r="C3690" t="s">
        <v>20</v>
      </c>
      <c r="D3690" t="s">
        <v>21</v>
      </c>
      <c r="E3690">
        <v>111999721</v>
      </c>
    </row>
    <row r="3691" spans="1:5" x14ac:dyDescent="0.35">
      <c r="A3691" t="s">
        <v>39</v>
      </c>
      <c r="B3691">
        <v>2009</v>
      </c>
      <c r="C3691" t="s">
        <v>22</v>
      </c>
      <c r="D3691" t="s">
        <v>23</v>
      </c>
      <c r="E3691">
        <v>54.591742135632259</v>
      </c>
    </row>
    <row r="3692" spans="1:5" x14ac:dyDescent="0.35">
      <c r="A3692" t="s">
        <v>39</v>
      </c>
      <c r="B3692">
        <v>2010</v>
      </c>
      <c r="C3692" t="s">
        <v>6</v>
      </c>
      <c r="D3692" t="s">
        <v>7</v>
      </c>
      <c r="E3692">
        <v>99.2</v>
      </c>
    </row>
    <row r="3693" spans="1:5" x14ac:dyDescent="0.35">
      <c r="A3693" t="s">
        <v>39</v>
      </c>
      <c r="B3693">
        <v>2010</v>
      </c>
      <c r="C3693" t="s">
        <v>8</v>
      </c>
      <c r="D3693" t="s">
        <v>9</v>
      </c>
      <c r="E3693">
        <v>1066822388040.1488</v>
      </c>
    </row>
    <row r="3694" spans="1:5" x14ac:dyDescent="0.35">
      <c r="A3694" t="s">
        <v>39</v>
      </c>
      <c r="B3694">
        <v>2010</v>
      </c>
      <c r="C3694" t="s">
        <v>10</v>
      </c>
      <c r="D3694" t="s">
        <v>11</v>
      </c>
      <c r="E3694">
        <v>4.9713345832195017</v>
      </c>
    </row>
    <row r="3695" spans="1:5" x14ac:dyDescent="0.35">
      <c r="A3695" t="s">
        <v>39</v>
      </c>
      <c r="B3695">
        <v>2010</v>
      </c>
      <c r="C3695" t="s">
        <v>12</v>
      </c>
      <c r="D3695" t="s">
        <v>13</v>
      </c>
      <c r="E3695">
        <v>20058.385488230142</v>
      </c>
    </row>
    <row r="3696" spans="1:5" x14ac:dyDescent="0.35">
      <c r="A3696" t="s">
        <v>39</v>
      </c>
      <c r="B3696">
        <v>2010</v>
      </c>
      <c r="C3696" t="s">
        <v>14</v>
      </c>
      <c r="D3696" t="s">
        <v>15</v>
      </c>
      <c r="E3696">
        <v>4.1567272268017366</v>
      </c>
    </row>
    <row r="3697" spans="1:5" x14ac:dyDescent="0.35">
      <c r="A3697" t="s">
        <v>39</v>
      </c>
      <c r="B3697">
        <v>2010</v>
      </c>
      <c r="C3697" t="s">
        <v>16</v>
      </c>
      <c r="D3697" t="s">
        <v>17</v>
      </c>
      <c r="E3697">
        <v>31.05</v>
      </c>
    </row>
    <row r="3698" spans="1:5" x14ac:dyDescent="0.35">
      <c r="A3698" t="s">
        <v>39</v>
      </c>
      <c r="B3698">
        <v>2010</v>
      </c>
      <c r="C3698" t="s">
        <v>18</v>
      </c>
      <c r="D3698" t="s">
        <v>19</v>
      </c>
      <c r="E3698">
        <v>73.718000000000004</v>
      </c>
    </row>
    <row r="3699" spans="1:5" x14ac:dyDescent="0.35">
      <c r="A3699" t="s">
        <v>39</v>
      </c>
      <c r="B3699">
        <v>2010</v>
      </c>
      <c r="C3699" t="s">
        <v>20</v>
      </c>
      <c r="D3699" t="s">
        <v>21</v>
      </c>
      <c r="E3699">
        <v>113623895</v>
      </c>
    </row>
    <row r="3700" spans="1:5" x14ac:dyDescent="0.35">
      <c r="A3700" t="s">
        <v>39</v>
      </c>
      <c r="B3700">
        <v>2010</v>
      </c>
      <c r="C3700" t="s">
        <v>22</v>
      </c>
      <c r="D3700" t="s">
        <v>23</v>
      </c>
      <c r="E3700">
        <v>59.273384533628601</v>
      </c>
    </row>
    <row r="3701" spans="1:5" x14ac:dyDescent="0.35">
      <c r="A3701" t="s">
        <v>39</v>
      </c>
      <c r="B3701">
        <v>2011</v>
      </c>
      <c r="C3701" t="s">
        <v>6</v>
      </c>
      <c r="D3701" t="s">
        <v>7</v>
      </c>
      <c r="E3701">
        <v>99</v>
      </c>
    </row>
    <row r="3702" spans="1:5" x14ac:dyDescent="0.35">
      <c r="A3702" t="s">
        <v>39</v>
      </c>
      <c r="B3702">
        <v>2011</v>
      </c>
      <c r="C3702" t="s">
        <v>8</v>
      </c>
      <c r="D3702" t="s">
        <v>9</v>
      </c>
      <c r="E3702">
        <v>1103564231719.4314</v>
      </c>
    </row>
    <row r="3703" spans="1:5" x14ac:dyDescent="0.35">
      <c r="A3703" t="s">
        <v>39</v>
      </c>
      <c r="B3703">
        <v>2011</v>
      </c>
      <c r="C3703" t="s">
        <v>10</v>
      </c>
      <c r="D3703" t="s">
        <v>11</v>
      </c>
      <c r="E3703">
        <v>3.4440450529708926</v>
      </c>
    </row>
    <row r="3704" spans="1:5" x14ac:dyDescent="0.35">
      <c r="A3704" t="s">
        <v>39</v>
      </c>
      <c r="B3704">
        <v>2011</v>
      </c>
      <c r="C3704" t="s">
        <v>12</v>
      </c>
      <c r="D3704" t="s">
        <v>13</v>
      </c>
      <c r="E3704">
        <v>20457.600167778302</v>
      </c>
    </row>
    <row r="3705" spans="1:5" x14ac:dyDescent="0.35">
      <c r="A3705" t="s">
        <v>39</v>
      </c>
      <c r="B3705">
        <v>2011</v>
      </c>
      <c r="C3705" t="s">
        <v>14</v>
      </c>
      <c r="D3705" t="s">
        <v>15</v>
      </c>
      <c r="E3705">
        <v>3.4073782460574211</v>
      </c>
    </row>
    <row r="3706" spans="1:5" x14ac:dyDescent="0.35">
      <c r="A3706" t="s">
        <v>39</v>
      </c>
      <c r="B3706">
        <v>2011</v>
      </c>
      <c r="C3706" t="s">
        <v>16</v>
      </c>
      <c r="D3706" t="s">
        <v>17</v>
      </c>
      <c r="E3706">
        <v>37.1762954125184</v>
      </c>
    </row>
    <row r="3707" spans="1:5" x14ac:dyDescent="0.35">
      <c r="A3707" t="s">
        <v>39</v>
      </c>
      <c r="B3707">
        <v>2011</v>
      </c>
      <c r="C3707" t="s">
        <v>18</v>
      </c>
      <c r="D3707" t="s">
        <v>19</v>
      </c>
      <c r="E3707">
        <v>73.921000000000006</v>
      </c>
    </row>
    <row r="3708" spans="1:5" x14ac:dyDescent="0.35">
      <c r="A3708" t="s">
        <v>39</v>
      </c>
      <c r="B3708">
        <v>2011</v>
      </c>
      <c r="C3708" t="s">
        <v>20</v>
      </c>
      <c r="D3708" t="s">
        <v>21</v>
      </c>
      <c r="E3708">
        <v>115243504</v>
      </c>
    </row>
    <row r="3709" spans="1:5" x14ac:dyDescent="0.35">
      <c r="A3709" t="s">
        <v>39</v>
      </c>
      <c r="B3709">
        <v>2011</v>
      </c>
      <c r="C3709" t="s">
        <v>22</v>
      </c>
      <c r="D3709" t="s">
        <v>23</v>
      </c>
      <c r="E3709">
        <v>62.16238727644977</v>
      </c>
    </row>
    <row r="3710" spans="1:5" x14ac:dyDescent="0.35">
      <c r="A3710" t="s">
        <v>39</v>
      </c>
      <c r="B3710">
        <v>2012</v>
      </c>
      <c r="C3710" t="s">
        <v>6</v>
      </c>
      <c r="D3710" t="s">
        <v>7</v>
      </c>
      <c r="E3710">
        <v>99.1</v>
      </c>
    </row>
    <row r="3711" spans="1:5" x14ac:dyDescent="0.35">
      <c r="A3711" t="s">
        <v>39</v>
      </c>
      <c r="B3711">
        <v>2012</v>
      </c>
      <c r="C3711" t="s">
        <v>8</v>
      </c>
      <c r="D3711" t="s">
        <v>9</v>
      </c>
      <c r="E3711">
        <v>1142776194745.5684</v>
      </c>
    </row>
    <row r="3712" spans="1:5" x14ac:dyDescent="0.35">
      <c r="A3712" t="s">
        <v>39</v>
      </c>
      <c r="B3712">
        <v>2012</v>
      </c>
      <c r="C3712" t="s">
        <v>10</v>
      </c>
      <c r="D3712" t="s">
        <v>11</v>
      </c>
      <c r="E3712">
        <v>3.5532107601060829</v>
      </c>
    </row>
    <row r="3713" spans="1:5" x14ac:dyDescent="0.35">
      <c r="A3713" t="s">
        <v>39</v>
      </c>
      <c r="B3713">
        <v>2012</v>
      </c>
      <c r="C3713" t="s">
        <v>12</v>
      </c>
      <c r="D3713" t="s">
        <v>13</v>
      </c>
      <c r="E3713">
        <v>20898.935720907961</v>
      </c>
    </row>
    <row r="3714" spans="1:5" x14ac:dyDescent="0.35">
      <c r="A3714" t="s">
        <v>39</v>
      </c>
      <c r="B3714">
        <v>2012</v>
      </c>
      <c r="C3714" t="s">
        <v>14</v>
      </c>
      <c r="D3714" t="s">
        <v>15</v>
      </c>
      <c r="E3714">
        <v>4.111509810702894</v>
      </c>
    </row>
    <row r="3715" spans="1:5" x14ac:dyDescent="0.35">
      <c r="A3715" t="s">
        <v>39</v>
      </c>
      <c r="B3715">
        <v>2012</v>
      </c>
      <c r="C3715" t="s">
        <v>16</v>
      </c>
      <c r="D3715" t="s">
        <v>17</v>
      </c>
      <c r="E3715">
        <v>39.75</v>
      </c>
    </row>
    <row r="3716" spans="1:5" x14ac:dyDescent="0.35">
      <c r="A3716" t="s">
        <v>39</v>
      </c>
      <c r="B3716">
        <v>2012</v>
      </c>
      <c r="C3716" t="s">
        <v>18</v>
      </c>
      <c r="D3716" t="s">
        <v>19</v>
      </c>
      <c r="E3716">
        <v>74.128</v>
      </c>
    </row>
    <row r="3717" spans="1:5" x14ac:dyDescent="0.35">
      <c r="A3717" t="s">
        <v>39</v>
      </c>
      <c r="B3717">
        <v>2012</v>
      </c>
      <c r="C3717" t="s">
        <v>20</v>
      </c>
      <c r="D3717" t="s">
        <v>21</v>
      </c>
      <c r="E3717">
        <v>116818208</v>
      </c>
    </row>
    <row r="3718" spans="1:5" x14ac:dyDescent="0.35">
      <c r="A3718" t="s">
        <v>39</v>
      </c>
      <c r="B3718">
        <v>2012</v>
      </c>
      <c r="C3718" t="s">
        <v>22</v>
      </c>
      <c r="D3718" t="s">
        <v>23</v>
      </c>
      <c r="E3718">
        <v>64.257931893898885</v>
      </c>
    </row>
    <row r="3719" spans="1:5" x14ac:dyDescent="0.35">
      <c r="A3719" t="s">
        <v>39</v>
      </c>
      <c r="B3719">
        <v>2013</v>
      </c>
      <c r="C3719" t="s">
        <v>6</v>
      </c>
      <c r="D3719" t="s">
        <v>7</v>
      </c>
      <c r="E3719">
        <v>99.1</v>
      </c>
    </row>
    <row r="3720" spans="1:5" x14ac:dyDescent="0.35">
      <c r="A3720" t="s">
        <v>39</v>
      </c>
      <c r="B3720">
        <v>2013</v>
      </c>
      <c r="C3720" t="s">
        <v>8</v>
      </c>
      <c r="D3720" t="s">
        <v>9</v>
      </c>
      <c r="E3720">
        <v>1152513808415.9087</v>
      </c>
    </row>
    <row r="3721" spans="1:5" x14ac:dyDescent="0.35">
      <c r="A3721" t="s">
        <v>39</v>
      </c>
      <c r="B3721">
        <v>2013</v>
      </c>
      <c r="C3721" t="s">
        <v>10</v>
      </c>
      <c r="D3721" t="s">
        <v>11</v>
      </c>
      <c r="E3721">
        <v>0.85210155016470424</v>
      </c>
    </row>
    <row r="3722" spans="1:5" x14ac:dyDescent="0.35">
      <c r="A3722" t="s">
        <v>39</v>
      </c>
      <c r="B3722">
        <v>2013</v>
      </c>
      <c r="C3722" t="s">
        <v>12</v>
      </c>
      <c r="D3722" t="s">
        <v>13</v>
      </c>
      <c r="E3722">
        <v>20805.348040656419</v>
      </c>
    </row>
    <row r="3723" spans="1:5" x14ac:dyDescent="0.35">
      <c r="A3723" t="s">
        <v>39</v>
      </c>
      <c r="B3723">
        <v>2013</v>
      </c>
      <c r="C3723" t="s">
        <v>14</v>
      </c>
      <c r="D3723" t="s">
        <v>15</v>
      </c>
      <c r="E3723">
        <v>3.8063906974720441</v>
      </c>
    </row>
    <row r="3724" spans="1:5" x14ac:dyDescent="0.35">
      <c r="A3724" t="s">
        <v>39</v>
      </c>
      <c r="B3724">
        <v>2013</v>
      </c>
      <c r="C3724" t="s">
        <v>16</v>
      </c>
      <c r="D3724" t="s">
        <v>17</v>
      </c>
      <c r="E3724">
        <v>43.46</v>
      </c>
    </row>
    <row r="3725" spans="1:5" x14ac:dyDescent="0.35">
      <c r="A3725" t="s">
        <v>39</v>
      </c>
      <c r="B3725">
        <v>2013</v>
      </c>
      <c r="C3725" t="s">
        <v>18</v>
      </c>
      <c r="D3725" t="s">
        <v>19</v>
      </c>
      <c r="E3725">
        <v>74.289000000000001</v>
      </c>
    </row>
    <row r="3726" spans="1:5" x14ac:dyDescent="0.35">
      <c r="A3726" t="s">
        <v>39</v>
      </c>
      <c r="B3726">
        <v>2013</v>
      </c>
      <c r="C3726" t="s">
        <v>20</v>
      </c>
      <c r="D3726" t="s">
        <v>21</v>
      </c>
      <c r="E3726">
        <v>118343573</v>
      </c>
    </row>
    <row r="3727" spans="1:5" x14ac:dyDescent="0.35">
      <c r="A3727" t="s">
        <v>39</v>
      </c>
      <c r="B3727">
        <v>2013</v>
      </c>
      <c r="C3727" t="s">
        <v>22</v>
      </c>
      <c r="D3727" t="s">
        <v>23</v>
      </c>
      <c r="E3727">
        <v>62.691674766185201</v>
      </c>
    </row>
    <row r="3728" spans="1:5" x14ac:dyDescent="0.35">
      <c r="A3728" t="s">
        <v>39</v>
      </c>
      <c r="B3728">
        <v>2014</v>
      </c>
      <c r="C3728" t="s">
        <v>6</v>
      </c>
      <c r="D3728" t="s">
        <v>7</v>
      </c>
      <c r="E3728">
        <v>99.2</v>
      </c>
    </row>
    <row r="3729" spans="1:5" x14ac:dyDescent="0.35">
      <c r="A3729" t="s">
        <v>39</v>
      </c>
      <c r="B3729">
        <v>2014</v>
      </c>
      <c r="C3729" t="s">
        <v>8</v>
      </c>
      <c r="D3729" t="s">
        <v>9</v>
      </c>
      <c r="E3729">
        <v>1181370028573.7961</v>
      </c>
    </row>
    <row r="3730" spans="1:5" x14ac:dyDescent="0.35">
      <c r="A3730" t="s">
        <v>39</v>
      </c>
      <c r="B3730">
        <v>2014</v>
      </c>
      <c r="C3730" t="s">
        <v>10</v>
      </c>
      <c r="D3730" t="s">
        <v>11</v>
      </c>
      <c r="E3730">
        <v>2.5037635078359273</v>
      </c>
    </row>
    <row r="3731" spans="1:5" x14ac:dyDescent="0.35">
      <c r="A3731" t="s">
        <v>39</v>
      </c>
      <c r="B3731">
        <v>2014</v>
      </c>
      <c r="C3731" t="s">
        <v>12</v>
      </c>
      <c r="D3731" t="s">
        <v>13</v>
      </c>
      <c r="E3731">
        <v>21069.766165388621</v>
      </c>
    </row>
    <row r="3732" spans="1:5" x14ac:dyDescent="0.35">
      <c r="A3732" t="s">
        <v>39</v>
      </c>
      <c r="B3732">
        <v>2014</v>
      </c>
      <c r="C3732" t="s">
        <v>14</v>
      </c>
      <c r="D3732" t="s">
        <v>15</v>
      </c>
      <c r="E3732">
        <v>4.0186160807867868</v>
      </c>
    </row>
    <row r="3733" spans="1:5" x14ac:dyDescent="0.35">
      <c r="A3733" t="s">
        <v>39</v>
      </c>
      <c r="B3733">
        <v>2014</v>
      </c>
      <c r="C3733" t="s">
        <v>16</v>
      </c>
      <c r="D3733" t="s">
        <v>17</v>
      </c>
      <c r="E3733">
        <v>44.3856962723411</v>
      </c>
    </row>
    <row r="3734" spans="1:5" x14ac:dyDescent="0.35">
      <c r="A3734" t="s">
        <v>39</v>
      </c>
      <c r="B3734">
        <v>2014</v>
      </c>
      <c r="C3734" t="s">
        <v>18</v>
      </c>
      <c r="D3734" t="s">
        <v>19</v>
      </c>
      <c r="E3734">
        <v>74.403999999999996</v>
      </c>
    </row>
    <row r="3735" spans="1:5" x14ac:dyDescent="0.35">
      <c r="A3735" t="s">
        <v>39</v>
      </c>
      <c r="B3735">
        <v>2014</v>
      </c>
      <c r="C3735" t="s">
        <v>20</v>
      </c>
      <c r="D3735" t="s">
        <v>21</v>
      </c>
      <c r="E3735">
        <v>119784261</v>
      </c>
    </row>
    <row r="3736" spans="1:5" x14ac:dyDescent="0.35">
      <c r="A3736" t="s">
        <v>39</v>
      </c>
      <c r="B3736">
        <v>2014</v>
      </c>
      <c r="C3736" t="s">
        <v>22</v>
      </c>
      <c r="D3736" t="s">
        <v>23</v>
      </c>
      <c r="E3736">
        <v>64.098409031587536</v>
      </c>
    </row>
    <row r="3737" spans="1:5" x14ac:dyDescent="0.35">
      <c r="A3737" t="s">
        <v>39</v>
      </c>
      <c r="B3737">
        <v>2015</v>
      </c>
      <c r="C3737" t="s">
        <v>6</v>
      </c>
      <c r="D3737" t="s">
        <v>7</v>
      </c>
      <c r="E3737">
        <v>99</v>
      </c>
    </row>
    <row r="3738" spans="1:5" x14ac:dyDescent="0.35">
      <c r="A3738" t="s">
        <v>39</v>
      </c>
      <c r="B3738">
        <v>2015</v>
      </c>
      <c r="C3738" t="s">
        <v>8</v>
      </c>
      <c r="D3738" t="s">
        <v>9</v>
      </c>
      <c r="E3738">
        <v>1213294467653.782</v>
      </c>
    </row>
    <row r="3739" spans="1:5" x14ac:dyDescent="0.35">
      <c r="A3739" t="s">
        <v>39</v>
      </c>
      <c r="B3739">
        <v>2015</v>
      </c>
      <c r="C3739" t="s">
        <v>10</v>
      </c>
      <c r="D3739" t="s">
        <v>11</v>
      </c>
      <c r="E3739">
        <v>2.7023234302402557</v>
      </c>
    </row>
    <row r="3740" spans="1:5" x14ac:dyDescent="0.35">
      <c r="A3740" t="s">
        <v>39</v>
      </c>
      <c r="B3740">
        <v>2015</v>
      </c>
      <c r="C3740" t="s">
        <v>12</v>
      </c>
      <c r="D3740" t="s">
        <v>13</v>
      </c>
      <c r="E3740">
        <v>21408.928321619533</v>
      </c>
    </row>
    <row r="3741" spans="1:5" x14ac:dyDescent="0.35">
      <c r="A3741" t="s">
        <v>39</v>
      </c>
      <c r="B3741">
        <v>2015</v>
      </c>
      <c r="C3741" t="s">
        <v>14</v>
      </c>
      <c r="D3741" t="s">
        <v>15</v>
      </c>
      <c r="E3741">
        <v>2.7206406496402291</v>
      </c>
    </row>
    <row r="3742" spans="1:5" x14ac:dyDescent="0.35">
      <c r="A3742" t="s">
        <v>39</v>
      </c>
      <c r="B3742">
        <v>2015</v>
      </c>
      <c r="C3742" t="s">
        <v>16</v>
      </c>
      <c r="D3742" t="s">
        <v>17</v>
      </c>
      <c r="E3742">
        <v>57.431042992363302</v>
      </c>
    </row>
    <row r="3743" spans="1:5" x14ac:dyDescent="0.35">
      <c r="A3743" t="s">
        <v>39</v>
      </c>
      <c r="B3743">
        <v>2015</v>
      </c>
      <c r="C3743" t="s">
        <v>18</v>
      </c>
      <c r="D3743" t="s">
        <v>19</v>
      </c>
      <c r="E3743">
        <v>74.430999999999997</v>
      </c>
    </row>
    <row r="3744" spans="1:5" x14ac:dyDescent="0.35">
      <c r="A3744" t="s">
        <v>39</v>
      </c>
      <c r="B3744">
        <v>2015</v>
      </c>
      <c r="C3744" t="s">
        <v>20</v>
      </c>
      <c r="D3744" t="s">
        <v>21</v>
      </c>
      <c r="E3744">
        <v>121072306</v>
      </c>
    </row>
    <row r="3745" spans="1:5" x14ac:dyDescent="0.35">
      <c r="A3745" t="s">
        <v>39</v>
      </c>
      <c r="B3745">
        <v>2015</v>
      </c>
      <c r="C3745" t="s">
        <v>22</v>
      </c>
      <c r="D3745" t="s">
        <v>23</v>
      </c>
      <c r="E3745">
        <v>70.412974679925867</v>
      </c>
    </row>
    <row r="3746" spans="1:5" x14ac:dyDescent="0.35">
      <c r="A3746" t="s">
        <v>39</v>
      </c>
      <c r="B3746">
        <v>2016</v>
      </c>
      <c r="C3746" t="s">
        <v>6</v>
      </c>
      <c r="D3746" t="s">
        <v>7</v>
      </c>
      <c r="E3746">
        <v>99.5</v>
      </c>
    </row>
    <row r="3747" spans="1:5" x14ac:dyDescent="0.35">
      <c r="A3747" t="s">
        <v>39</v>
      </c>
      <c r="B3747">
        <v>2016</v>
      </c>
      <c r="C3747" t="s">
        <v>8</v>
      </c>
      <c r="D3747" t="s">
        <v>9</v>
      </c>
      <c r="E3747">
        <v>1234800029897.2534</v>
      </c>
    </row>
    <row r="3748" spans="1:5" x14ac:dyDescent="0.35">
      <c r="A3748" t="s">
        <v>39</v>
      </c>
      <c r="B3748">
        <v>2016</v>
      </c>
      <c r="C3748" t="s">
        <v>10</v>
      </c>
      <c r="D3748" t="s">
        <v>11</v>
      </c>
      <c r="E3748">
        <v>1.7724932254128021</v>
      </c>
    </row>
    <row r="3749" spans="1:5" x14ac:dyDescent="0.35">
      <c r="A3749" t="s">
        <v>39</v>
      </c>
      <c r="B3749">
        <v>2016</v>
      </c>
      <c r="C3749" t="s">
        <v>12</v>
      </c>
      <c r="D3749" t="s">
        <v>13</v>
      </c>
      <c r="E3749">
        <v>21578.263354125986</v>
      </c>
    </row>
    <row r="3750" spans="1:5" x14ac:dyDescent="0.35">
      <c r="A3750" t="s">
        <v>39</v>
      </c>
      <c r="B3750">
        <v>2016</v>
      </c>
      <c r="C3750" t="s">
        <v>14</v>
      </c>
      <c r="D3750" t="s">
        <v>15</v>
      </c>
      <c r="E3750">
        <v>2.821707847476604</v>
      </c>
    </row>
    <row r="3751" spans="1:5" x14ac:dyDescent="0.35">
      <c r="A3751" t="s">
        <v>39</v>
      </c>
      <c r="B3751">
        <v>2016</v>
      </c>
      <c r="C3751" t="s">
        <v>16</v>
      </c>
      <c r="D3751" t="s">
        <v>17</v>
      </c>
      <c r="E3751">
        <v>59.540445996725502</v>
      </c>
    </row>
    <row r="3752" spans="1:5" x14ac:dyDescent="0.35">
      <c r="A3752" t="s">
        <v>39</v>
      </c>
      <c r="B3752">
        <v>2016</v>
      </c>
      <c r="C3752" t="s">
        <v>18</v>
      </c>
      <c r="D3752" t="s">
        <v>19</v>
      </c>
      <c r="E3752">
        <v>74.376000000000005</v>
      </c>
    </row>
    <row r="3753" spans="1:5" x14ac:dyDescent="0.35">
      <c r="A3753" t="s">
        <v>39</v>
      </c>
      <c r="B3753">
        <v>2016</v>
      </c>
      <c r="C3753" t="s">
        <v>20</v>
      </c>
      <c r="D3753" t="s">
        <v>21</v>
      </c>
      <c r="E3753">
        <v>122251351</v>
      </c>
    </row>
    <row r="3754" spans="1:5" x14ac:dyDescent="0.35">
      <c r="A3754" t="s">
        <v>39</v>
      </c>
      <c r="B3754">
        <v>2016</v>
      </c>
      <c r="C3754" t="s">
        <v>22</v>
      </c>
      <c r="D3754" t="s">
        <v>23</v>
      </c>
      <c r="E3754">
        <v>75.690303408855058</v>
      </c>
    </row>
    <row r="3755" spans="1:5" x14ac:dyDescent="0.35">
      <c r="A3755" t="s">
        <v>39</v>
      </c>
      <c r="B3755">
        <v>2017</v>
      </c>
      <c r="C3755" t="s">
        <v>6</v>
      </c>
      <c r="D3755" t="s">
        <v>7</v>
      </c>
      <c r="E3755">
        <v>100</v>
      </c>
    </row>
    <row r="3756" spans="1:5" x14ac:dyDescent="0.35">
      <c r="A3756" t="s">
        <v>39</v>
      </c>
      <c r="B3756">
        <v>2017</v>
      </c>
      <c r="C3756" t="s">
        <v>8</v>
      </c>
      <c r="D3756" t="s">
        <v>9</v>
      </c>
      <c r="E3756">
        <v>1257912134548.8308</v>
      </c>
    </row>
    <row r="3757" spans="1:5" x14ac:dyDescent="0.35">
      <c r="A3757" t="s">
        <v>39</v>
      </c>
      <c r="B3757">
        <v>2017</v>
      </c>
      <c r="C3757" t="s">
        <v>10</v>
      </c>
      <c r="D3757" t="s">
        <v>11</v>
      </c>
      <c r="E3757">
        <v>1.8717285464838085</v>
      </c>
    </row>
    <row r="3758" spans="1:5" x14ac:dyDescent="0.35">
      <c r="A3758" t="s">
        <v>39</v>
      </c>
      <c r="B3758">
        <v>2017</v>
      </c>
      <c r="C3758" t="s">
        <v>12</v>
      </c>
      <c r="D3758" t="s">
        <v>13</v>
      </c>
      <c r="E3758">
        <v>21777.522512727523</v>
      </c>
    </row>
    <row r="3759" spans="1:5" x14ac:dyDescent="0.35">
      <c r="A3759" t="s">
        <v>39</v>
      </c>
      <c r="B3759">
        <v>2017</v>
      </c>
      <c r="C3759" t="s">
        <v>14</v>
      </c>
      <c r="D3759" t="s">
        <v>15</v>
      </c>
      <c r="E3759">
        <v>6.0414572401898559</v>
      </c>
    </row>
    <row r="3760" spans="1:5" x14ac:dyDescent="0.35">
      <c r="A3760" t="s">
        <v>39</v>
      </c>
      <c r="B3760">
        <v>2017</v>
      </c>
      <c r="C3760" t="s">
        <v>16</v>
      </c>
      <c r="D3760" t="s">
        <v>17</v>
      </c>
      <c r="E3760">
        <v>53.0317886110982</v>
      </c>
    </row>
    <row r="3761" spans="1:5" x14ac:dyDescent="0.35">
      <c r="A3761" t="s">
        <v>39</v>
      </c>
      <c r="B3761">
        <v>2017</v>
      </c>
      <c r="C3761" t="s">
        <v>18</v>
      </c>
      <c r="D3761" t="s">
        <v>19</v>
      </c>
      <c r="E3761">
        <v>74.260999999999996</v>
      </c>
    </row>
    <row r="3762" spans="1:5" x14ac:dyDescent="0.35">
      <c r="A3762" t="s">
        <v>39</v>
      </c>
      <c r="B3762">
        <v>2017</v>
      </c>
      <c r="C3762" t="s">
        <v>20</v>
      </c>
      <c r="D3762" t="s">
        <v>21</v>
      </c>
      <c r="E3762">
        <v>123400057</v>
      </c>
    </row>
    <row r="3763" spans="1:5" x14ac:dyDescent="0.35">
      <c r="A3763" t="s">
        <v>39</v>
      </c>
      <c r="B3763">
        <v>2017</v>
      </c>
      <c r="C3763" t="s">
        <v>22</v>
      </c>
      <c r="D3763" t="s">
        <v>23</v>
      </c>
      <c r="E3763">
        <v>76.952126044139973</v>
      </c>
    </row>
    <row r="3764" spans="1:5" x14ac:dyDescent="0.35">
      <c r="A3764" t="s">
        <v>39</v>
      </c>
      <c r="B3764">
        <v>2018</v>
      </c>
      <c r="C3764" t="s">
        <v>6</v>
      </c>
      <c r="D3764" t="s">
        <v>7</v>
      </c>
      <c r="E3764">
        <v>99.5</v>
      </c>
    </row>
    <row r="3765" spans="1:5" x14ac:dyDescent="0.35">
      <c r="A3765" t="s">
        <v>39</v>
      </c>
      <c r="B3765">
        <v>2018</v>
      </c>
      <c r="C3765" t="s">
        <v>8</v>
      </c>
      <c r="D3765" t="s">
        <v>9</v>
      </c>
      <c r="E3765">
        <v>1282719194726.5012</v>
      </c>
    </row>
    <row r="3766" spans="1:5" x14ac:dyDescent="0.35">
      <c r="A3766" t="s">
        <v>39</v>
      </c>
      <c r="B3766">
        <v>2018</v>
      </c>
      <c r="C3766" t="s">
        <v>10</v>
      </c>
      <c r="D3766" t="s">
        <v>11</v>
      </c>
      <c r="E3766">
        <v>1.9720821110106925</v>
      </c>
    </row>
    <row r="3767" spans="1:5" x14ac:dyDescent="0.35">
      <c r="A3767" t="s">
        <v>39</v>
      </c>
      <c r="B3767">
        <v>2018</v>
      </c>
      <c r="C3767" t="s">
        <v>12</v>
      </c>
      <c r="D3767" t="s">
        <v>13</v>
      </c>
      <c r="E3767">
        <v>21997.773021949441</v>
      </c>
    </row>
    <row r="3768" spans="1:5" x14ac:dyDescent="0.35">
      <c r="A3768" t="s">
        <v>39</v>
      </c>
      <c r="B3768">
        <v>2018</v>
      </c>
      <c r="C3768" t="s">
        <v>14</v>
      </c>
      <c r="D3768" t="s">
        <v>15</v>
      </c>
      <c r="E3768">
        <v>4.8993501535655071</v>
      </c>
    </row>
    <row r="3769" spans="1:5" x14ac:dyDescent="0.35">
      <c r="A3769" t="s">
        <v>39</v>
      </c>
      <c r="B3769">
        <v>2018</v>
      </c>
      <c r="C3769" t="s">
        <v>16</v>
      </c>
      <c r="D3769" t="s">
        <v>17</v>
      </c>
      <c r="E3769">
        <v>56.6595667981289</v>
      </c>
    </row>
    <row r="3770" spans="1:5" x14ac:dyDescent="0.35">
      <c r="A3770" t="s">
        <v>39</v>
      </c>
      <c r="B3770">
        <v>2018</v>
      </c>
      <c r="C3770" t="s">
        <v>18</v>
      </c>
      <c r="D3770" t="s">
        <v>19</v>
      </c>
      <c r="E3770">
        <v>74.301000000000002</v>
      </c>
    </row>
    <row r="3771" spans="1:5" x14ac:dyDescent="0.35">
      <c r="A3771" t="s">
        <v>39</v>
      </c>
      <c r="B3771">
        <v>2018</v>
      </c>
      <c r="C3771" t="s">
        <v>20</v>
      </c>
      <c r="D3771" t="s">
        <v>21</v>
      </c>
      <c r="E3771">
        <v>124573711</v>
      </c>
    </row>
    <row r="3772" spans="1:5" x14ac:dyDescent="0.35">
      <c r="A3772" t="s">
        <v>39</v>
      </c>
      <c r="B3772">
        <v>2018</v>
      </c>
      <c r="C3772" t="s">
        <v>22</v>
      </c>
      <c r="D3772" t="s">
        <v>23</v>
      </c>
      <c r="E3772">
        <v>80.212661650261978</v>
      </c>
    </row>
    <row r="3773" spans="1:5" x14ac:dyDescent="0.35">
      <c r="A3773" t="s">
        <v>39</v>
      </c>
      <c r="B3773">
        <v>2019</v>
      </c>
      <c r="C3773" t="s">
        <v>6</v>
      </c>
      <c r="D3773" t="s">
        <v>7</v>
      </c>
      <c r="E3773">
        <v>99.6</v>
      </c>
    </row>
    <row r="3774" spans="1:5" x14ac:dyDescent="0.35">
      <c r="A3774" t="s">
        <v>39</v>
      </c>
      <c r="B3774">
        <v>2019</v>
      </c>
      <c r="C3774" t="s">
        <v>8</v>
      </c>
      <c r="D3774" t="s">
        <v>9</v>
      </c>
      <c r="E3774">
        <v>1277682078136.6536</v>
      </c>
    </row>
    <row r="3775" spans="1:5" x14ac:dyDescent="0.35">
      <c r="A3775" t="s">
        <v>39</v>
      </c>
      <c r="B3775">
        <v>2019</v>
      </c>
      <c r="C3775" t="s">
        <v>10</v>
      </c>
      <c r="D3775" t="s">
        <v>11</v>
      </c>
      <c r="E3775">
        <v>-0.39269051329053184</v>
      </c>
    </row>
    <row r="3776" spans="1:5" x14ac:dyDescent="0.35">
      <c r="A3776" t="s">
        <v>39</v>
      </c>
      <c r="B3776">
        <v>2019</v>
      </c>
      <c r="C3776" t="s">
        <v>12</v>
      </c>
      <c r="D3776" t="s">
        <v>13</v>
      </c>
      <c r="E3776">
        <v>21704.185952747954</v>
      </c>
    </row>
    <row r="3777" spans="1:5" x14ac:dyDescent="0.35">
      <c r="A3777" t="s">
        <v>39</v>
      </c>
      <c r="B3777">
        <v>2019</v>
      </c>
      <c r="C3777" t="s">
        <v>14</v>
      </c>
      <c r="D3777" t="s">
        <v>15</v>
      </c>
      <c r="E3777">
        <v>3.6359614212704621</v>
      </c>
    </row>
    <row r="3778" spans="1:5" x14ac:dyDescent="0.35">
      <c r="A3778" t="s">
        <v>39</v>
      </c>
      <c r="B3778">
        <v>2019</v>
      </c>
      <c r="C3778" t="s">
        <v>16</v>
      </c>
      <c r="D3778" t="s">
        <v>17</v>
      </c>
      <c r="E3778">
        <v>69.6321092705209</v>
      </c>
    </row>
    <row r="3779" spans="1:5" x14ac:dyDescent="0.35">
      <c r="A3779" t="s">
        <v>39</v>
      </c>
      <c r="B3779">
        <v>2019</v>
      </c>
      <c r="C3779" t="s">
        <v>18</v>
      </c>
      <c r="D3779" t="s">
        <v>19</v>
      </c>
      <c r="E3779">
        <v>74.53</v>
      </c>
    </row>
    <row r="3780" spans="1:5" x14ac:dyDescent="0.35">
      <c r="A3780" t="s">
        <v>39</v>
      </c>
      <c r="B3780">
        <v>2019</v>
      </c>
      <c r="C3780" t="s">
        <v>20</v>
      </c>
      <c r="D3780" t="s">
        <v>21</v>
      </c>
      <c r="E3780">
        <v>125762982</v>
      </c>
    </row>
    <row r="3781" spans="1:5" x14ac:dyDescent="0.35">
      <c r="A3781" t="s">
        <v>39</v>
      </c>
      <c r="B3781">
        <v>2019</v>
      </c>
      <c r="C3781" t="s">
        <v>22</v>
      </c>
      <c r="D3781" t="s">
        <v>23</v>
      </c>
      <c r="E3781">
        <v>77.461972250945905</v>
      </c>
    </row>
    <row r="3782" spans="1:5" x14ac:dyDescent="0.35">
      <c r="A3782" t="s">
        <v>39</v>
      </c>
      <c r="B3782">
        <v>2020</v>
      </c>
      <c r="C3782" t="s">
        <v>6</v>
      </c>
      <c r="D3782" t="s">
        <v>7</v>
      </c>
      <c r="E3782">
        <v>99.4</v>
      </c>
    </row>
    <row r="3783" spans="1:5" x14ac:dyDescent="0.35">
      <c r="A3783" t="s">
        <v>39</v>
      </c>
      <c r="B3783">
        <v>2020</v>
      </c>
      <c r="C3783" t="s">
        <v>8</v>
      </c>
      <c r="D3783" t="s">
        <v>9</v>
      </c>
      <c r="E3783">
        <v>1170944075330.4546</v>
      </c>
    </row>
    <row r="3784" spans="1:5" x14ac:dyDescent="0.35">
      <c r="A3784" t="s">
        <v>39</v>
      </c>
      <c r="B3784">
        <v>2020</v>
      </c>
      <c r="C3784" t="s">
        <v>10</v>
      </c>
      <c r="D3784" t="s">
        <v>11</v>
      </c>
      <c r="E3784">
        <v>-8.3540345937906153</v>
      </c>
    </row>
    <row r="3785" spans="1:5" x14ac:dyDescent="0.35">
      <c r="A3785" t="s">
        <v>39</v>
      </c>
      <c r="B3785">
        <v>2020</v>
      </c>
      <c r="C3785" t="s">
        <v>12</v>
      </c>
      <c r="D3785" t="s">
        <v>13</v>
      </c>
      <c r="E3785">
        <v>19728.481782745519</v>
      </c>
    </row>
    <row r="3786" spans="1:5" x14ac:dyDescent="0.35">
      <c r="A3786" t="s">
        <v>39</v>
      </c>
      <c r="B3786">
        <v>2020</v>
      </c>
      <c r="C3786" t="s">
        <v>14</v>
      </c>
      <c r="D3786" t="s">
        <v>15</v>
      </c>
      <c r="E3786">
        <v>3.396834155700065</v>
      </c>
    </row>
    <row r="3787" spans="1:5" x14ac:dyDescent="0.35">
      <c r="A3787" t="s">
        <v>39</v>
      </c>
      <c r="B3787">
        <v>2020</v>
      </c>
      <c r="C3787" t="s">
        <v>16</v>
      </c>
      <c r="D3787" t="s">
        <v>17</v>
      </c>
      <c r="E3787">
        <v>71.49017499</v>
      </c>
    </row>
    <row r="3788" spans="1:5" x14ac:dyDescent="0.35">
      <c r="A3788" t="s">
        <v>39</v>
      </c>
      <c r="B3788">
        <v>2020</v>
      </c>
      <c r="C3788" t="s">
        <v>18</v>
      </c>
      <c r="D3788" t="s">
        <v>19</v>
      </c>
      <c r="E3788">
        <v>70.448999999999998</v>
      </c>
    </row>
    <row r="3789" spans="1:5" x14ac:dyDescent="0.35">
      <c r="A3789" t="s">
        <v>39</v>
      </c>
      <c r="B3789">
        <v>2020</v>
      </c>
      <c r="C3789" t="s">
        <v>20</v>
      </c>
      <c r="D3789" t="s">
        <v>21</v>
      </c>
      <c r="E3789">
        <v>126799054</v>
      </c>
    </row>
    <row r="3790" spans="1:5" x14ac:dyDescent="0.35">
      <c r="A3790" t="s">
        <v>39</v>
      </c>
      <c r="B3790">
        <v>2020</v>
      </c>
      <c r="C3790" t="s">
        <v>22</v>
      </c>
      <c r="D3790" t="s">
        <v>23</v>
      </c>
      <c r="E3790">
        <v>76.854555715173774</v>
      </c>
    </row>
    <row r="3791" spans="1:5" x14ac:dyDescent="0.35">
      <c r="A3791" t="s">
        <v>39</v>
      </c>
      <c r="B3791">
        <v>2021</v>
      </c>
      <c r="C3791" t="s">
        <v>6</v>
      </c>
      <c r="D3791" t="s">
        <v>7</v>
      </c>
      <c r="E3791">
        <v>100</v>
      </c>
    </row>
    <row r="3792" spans="1:5" x14ac:dyDescent="0.35">
      <c r="A3792" t="s">
        <v>39</v>
      </c>
      <c r="B3792">
        <v>2021</v>
      </c>
      <c r="C3792" t="s">
        <v>8</v>
      </c>
      <c r="D3792" t="s">
        <v>9</v>
      </c>
      <c r="E3792">
        <v>1241768434190.0857</v>
      </c>
    </row>
    <row r="3793" spans="1:5" x14ac:dyDescent="0.35">
      <c r="A3793" t="s">
        <v>39</v>
      </c>
      <c r="B3793">
        <v>2021</v>
      </c>
      <c r="C3793" t="s">
        <v>10</v>
      </c>
      <c r="D3793" t="s">
        <v>11</v>
      </c>
      <c r="E3793">
        <v>6.0484834717357217</v>
      </c>
    </row>
    <row r="3794" spans="1:5" x14ac:dyDescent="0.35">
      <c r="A3794" t="s">
        <v>39</v>
      </c>
      <c r="B3794">
        <v>2021</v>
      </c>
      <c r="C3794" t="s">
        <v>12</v>
      </c>
      <c r="D3794" t="s">
        <v>13</v>
      </c>
      <c r="E3794">
        <v>20782.587744090539</v>
      </c>
    </row>
    <row r="3795" spans="1:5" x14ac:dyDescent="0.35">
      <c r="A3795" t="s">
        <v>39</v>
      </c>
      <c r="B3795">
        <v>2021</v>
      </c>
      <c r="C3795" t="s">
        <v>14</v>
      </c>
      <c r="D3795" t="s">
        <v>15</v>
      </c>
      <c r="E3795">
        <v>5.6892084768375328</v>
      </c>
    </row>
    <row r="3796" spans="1:5" x14ac:dyDescent="0.35">
      <c r="A3796" t="s">
        <v>39</v>
      </c>
      <c r="B3796">
        <v>2021</v>
      </c>
      <c r="C3796" t="s">
        <v>16</v>
      </c>
      <c r="D3796" t="s">
        <v>17</v>
      </c>
      <c r="E3796">
        <v>75.626504760000003</v>
      </c>
    </row>
    <row r="3797" spans="1:5" x14ac:dyDescent="0.35">
      <c r="A3797" t="s">
        <v>39</v>
      </c>
      <c r="B3797">
        <v>2021</v>
      </c>
      <c r="C3797" t="s">
        <v>18</v>
      </c>
      <c r="D3797" t="s">
        <v>19</v>
      </c>
      <c r="E3797">
        <v>69.75</v>
      </c>
    </row>
    <row r="3798" spans="1:5" x14ac:dyDescent="0.35">
      <c r="A3798" t="s">
        <v>39</v>
      </c>
      <c r="B3798">
        <v>2021</v>
      </c>
      <c r="C3798" t="s">
        <v>20</v>
      </c>
      <c r="D3798" t="s">
        <v>21</v>
      </c>
      <c r="E3798">
        <v>127648148</v>
      </c>
    </row>
    <row r="3799" spans="1:5" x14ac:dyDescent="0.35">
      <c r="A3799" t="s">
        <v>39</v>
      </c>
      <c r="B3799">
        <v>2021</v>
      </c>
      <c r="C3799" t="s">
        <v>22</v>
      </c>
      <c r="D3799" t="s">
        <v>23</v>
      </c>
      <c r="E3799">
        <v>83.069297626452368</v>
      </c>
    </row>
    <row r="3800" spans="1:5" x14ac:dyDescent="0.35">
      <c r="A3800" t="s">
        <v>39</v>
      </c>
      <c r="B3800">
        <v>2022</v>
      </c>
      <c r="C3800" t="s">
        <v>6</v>
      </c>
      <c r="D3800" t="s">
        <v>7</v>
      </c>
      <c r="E3800">
        <v>100</v>
      </c>
    </row>
    <row r="3801" spans="1:5" x14ac:dyDescent="0.35">
      <c r="A3801" t="s">
        <v>39</v>
      </c>
      <c r="B3801">
        <v>2022</v>
      </c>
      <c r="C3801" t="s">
        <v>8</v>
      </c>
      <c r="D3801" t="s">
        <v>9</v>
      </c>
      <c r="E3801">
        <v>1287835026633.0403</v>
      </c>
    </row>
    <row r="3802" spans="1:5" x14ac:dyDescent="0.35">
      <c r="A3802" t="s">
        <v>39</v>
      </c>
      <c r="B3802">
        <v>2022</v>
      </c>
      <c r="C3802" t="s">
        <v>10</v>
      </c>
      <c r="D3802" t="s">
        <v>11</v>
      </c>
      <c r="E3802">
        <v>3.7097570830909774</v>
      </c>
    </row>
    <row r="3803" spans="1:5" x14ac:dyDescent="0.35">
      <c r="A3803" t="s">
        <v>39</v>
      </c>
      <c r="B3803">
        <v>2022</v>
      </c>
      <c r="C3803" t="s">
        <v>12</v>
      </c>
      <c r="D3803" t="s">
        <v>13</v>
      </c>
      <c r="E3803">
        <v>21391.857369884536</v>
      </c>
    </row>
    <row r="3804" spans="1:5" x14ac:dyDescent="0.35">
      <c r="A3804" t="s">
        <v>39</v>
      </c>
      <c r="B3804">
        <v>2022</v>
      </c>
      <c r="C3804" t="s">
        <v>14</v>
      </c>
      <c r="D3804" t="s">
        <v>15</v>
      </c>
      <c r="E3804">
        <v>7.8962761916854971</v>
      </c>
    </row>
    <row r="3805" spans="1:5" x14ac:dyDescent="0.35">
      <c r="A3805" t="s">
        <v>39</v>
      </c>
      <c r="B3805">
        <v>2022</v>
      </c>
      <c r="C3805" t="s">
        <v>16</v>
      </c>
      <c r="D3805" t="s">
        <v>17</v>
      </c>
      <c r="E3805">
        <v>78.632178940000003</v>
      </c>
    </row>
    <row r="3806" spans="1:5" x14ac:dyDescent="0.35">
      <c r="A3806" t="s">
        <v>39</v>
      </c>
      <c r="B3806">
        <v>2022</v>
      </c>
      <c r="C3806" t="s">
        <v>18</v>
      </c>
      <c r="D3806" t="s">
        <v>19</v>
      </c>
      <c r="E3806">
        <v>73.972999999999999</v>
      </c>
    </row>
    <row r="3807" spans="1:5" x14ac:dyDescent="0.35">
      <c r="A3807" t="s">
        <v>39</v>
      </c>
      <c r="B3807">
        <v>2022</v>
      </c>
      <c r="C3807" t="s">
        <v>20</v>
      </c>
      <c r="D3807" t="s">
        <v>21</v>
      </c>
      <c r="E3807">
        <v>128613117</v>
      </c>
    </row>
    <row r="3808" spans="1:5" x14ac:dyDescent="0.35">
      <c r="A3808" t="s">
        <v>39</v>
      </c>
      <c r="B3808">
        <v>2022</v>
      </c>
      <c r="C3808" t="s">
        <v>22</v>
      </c>
      <c r="D3808" t="s">
        <v>23</v>
      </c>
      <c r="E3808">
        <v>88.79848558972607</v>
      </c>
    </row>
    <row r="3809" spans="1:5" x14ac:dyDescent="0.35">
      <c r="A3809" t="s">
        <v>39</v>
      </c>
      <c r="B3809">
        <v>2023</v>
      </c>
      <c r="C3809" t="s">
        <v>6</v>
      </c>
      <c r="D3809" t="s">
        <v>7</v>
      </c>
      <c r="E3809">
        <v>99.7</v>
      </c>
    </row>
    <row r="3810" spans="1:5" x14ac:dyDescent="0.35">
      <c r="A3810" t="s">
        <v>39</v>
      </c>
      <c r="B3810">
        <v>2023</v>
      </c>
      <c r="C3810" t="s">
        <v>8</v>
      </c>
      <c r="D3810" t="s">
        <v>9</v>
      </c>
      <c r="E3810">
        <v>1327845439047.7083</v>
      </c>
    </row>
    <row r="3811" spans="1:5" x14ac:dyDescent="0.35">
      <c r="A3811" t="s">
        <v>39</v>
      </c>
      <c r="B3811">
        <v>2023</v>
      </c>
      <c r="C3811" t="s">
        <v>10</v>
      </c>
      <c r="D3811" t="s">
        <v>11</v>
      </c>
      <c r="E3811">
        <v>3.1067964131456023</v>
      </c>
    </row>
    <row r="3812" spans="1:5" x14ac:dyDescent="0.35">
      <c r="A3812" t="s">
        <v>39</v>
      </c>
      <c r="B3812">
        <v>2023</v>
      </c>
      <c r="C3812" t="s">
        <v>12</v>
      </c>
      <c r="D3812" t="s">
        <v>13</v>
      </c>
      <c r="E3812">
        <v>21864.923610414531</v>
      </c>
    </row>
    <row r="3813" spans="1:5" x14ac:dyDescent="0.35">
      <c r="A3813" t="s">
        <v>39</v>
      </c>
      <c r="B3813">
        <v>2023</v>
      </c>
      <c r="C3813" t="s">
        <v>14</v>
      </c>
      <c r="D3813" t="s">
        <v>15</v>
      </c>
      <c r="E3813">
        <v>5.5279608731438881</v>
      </c>
    </row>
    <row r="3814" spans="1:5" x14ac:dyDescent="0.35">
      <c r="A3814" t="s">
        <v>39</v>
      </c>
      <c r="B3814">
        <v>2023</v>
      </c>
      <c r="C3814" t="s">
        <v>16</v>
      </c>
      <c r="D3814" t="s">
        <v>17</v>
      </c>
      <c r="E3814">
        <v>81.18318755</v>
      </c>
    </row>
    <row r="3815" spans="1:5" x14ac:dyDescent="0.35">
      <c r="A3815" t="s">
        <v>39</v>
      </c>
      <c r="B3815">
        <v>2023</v>
      </c>
      <c r="C3815" t="s">
        <v>18</v>
      </c>
      <c r="D3815" t="s">
        <v>19</v>
      </c>
      <c r="E3815">
        <v>75.069000000000003</v>
      </c>
    </row>
    <row r="3816" spans="1:5" x14ac:dyDescent="0.35">
      <c r="A3816" t="s">
        <v>39</v>
      </c>
      <c r="B3816">
        <v>2023</v>
      </c>
      <c r="C3816" t="s">
        <v>20</v>
      </c>
      <c r="D3816" t="s">
        <v>21</v>
      </c>
      <c r="E3816">
        <v>129739759</v>
      </c>
    </row>
    <row r="3817" spans="1:5" x14ac:dyDescent="0.35">
      <c r="A3817" t="s">
        <v>39</v>
      </c>
      <c r="B3817">
        <v>2023</v>
      </c>
      <c r="C3817" t="s">
        <v>22</v>
      </c>
      <c r="D3817" t="s">
        <v>23</v>
      </c>
      <c r="E3817">
        <v>73.739075825566431</v>
      </c>
    </row>
    <row r="3818" spans="1:5" x14ac:dyDescent="0.35">
      <c r="A3818" t="s">
        <v>39</v>
      </c>
      <c r="B3818">
        <v>2024</v>
      </c>
      <c r="C3818" t="s">
        <v>6</v>
      </c>
      <c r="D3818" t="s">
        <v>7</v>
      </c>
      <c r="E3818">
        <v>99.8</v>
      </c>
    </row>
    <row r="3819" spans="1:5" x14ac:dyDescent="0.35">
      <c r="A3819" t="s">
        <v>39</v>
      </c>
      <c r="B3819">
        <v>2024</v>
      </c>
      <c r="C3819" t="s">
        <v>8</v>
      </c>
      <c r="D3819" t="s">
        <v>9</v>
      </c>
      <c r="E3819">
        <v>1345779005031.9839</v>
      </c>
    </row>
    <row r="3820" spans="1:5" x14ac:dyDescent="0.35">
      <c r="A3820" t="s">
        <v>39</v>
      </c>
      <c r="B3820">
        <v>2024</v>
      </c>
      <c r="C3820" t="s">
        <v>10</v>
      </c>
      <c r="D3820" t="s">
        <v>11</v>
      </c>
      <c r="E3820">
        <v>1.3505763138469575</v>
      </c>
    </row>
    <row r="3821" spans="1:5" x14ac:dyDescent="0.35">
      <c r="A3821" t="s">
        <v>39</v>
      </c>
      <c r="B3821">
        <v>2024</v>
      </c>
      <c r="C3821" t="s">
        <v>12</v>
      </c>
      <c r="D3821" t="s">
        <v>13</v>
      </c>
      <c r="E3821">
        <v>21970.352041292626</v>
      </c>
    </row>
    <row r="3822" spans="1:5" x14ac:dyDescent="0.35">
      <c r="A3822" t="s">
        <v>39</v>
      </c>
      <c r="B3822">
        <v>2024</v>
      </c>
      <c r="C3822" t="s">
        <v>14</v>
      </c>
      <c r="D3822" t="s">
        <v>15</v>
      </c>
      <c r="E3822">
        <v>4.7222558845293161</v>
      </c>
    </row>
    <row r="3823" spans="1:5" x14ac:dyDescent="0.35">
      <c r="A3823" t="s">
        <v>39</v>
      </c>
      <c r="B3823">
        <v>2024</v>
      </c>
      <c r="C3823" t="s">
        <v>16</v>
      </c>
      <c r="D3823" t="s">
        <v>17</v>
      </c>
      <c r="E3823">
        <v>83.122337990000005</v>
      </c>
    </row>
    <row r="3824" spans="1:5" x14ac:dyDescent="0.35">
      <c r="A3824" t="s">
        <v>39</v>
      </c>
      <c r="B3824">
        <v>2024</v>
      </c>
      <c r="C3824" t="s">
        <v>18</v>
      </c>
      <c r="D3824" t="s">
        <v>19</v>
      </c>
      <c r="E3824">
        <v>75.263999999999996</v>
      </c>
    </row>
    <row r="3825" spans="1:5" x14ac:dyDescent="0.35">
      <c r="A3825" t="s">
        <v>39</v>
      </c>
      <c r="B3825">
        <v>2024</v>
      </c>
      <c r="C3825" t="s">
        <v>20</v>
      </c>
      <c r="D3825" t="s">
        <v>21</v>
      </c>
      <c r="E3825">
        <v>130861007</v>
      </c>
    </row>
    <row r="3826" spans="1:5" x14ac:dyDescent="0.35">
      <c r="A3826" t="s">
        <v>39</v>
      </c>
      <c r="B3826">
        <v>2024</v>
      </c>
      <c r="C3826" t="s">
        <v>22</v>
      </c>
      <c r="D3826" t="s">
        <v>23</v>
      </c>
      <c r="E3826">
        <v>75.425901541506761</v>
      </c>
    </row>
    <row r="3827" spans="1:5" x14ac:dyDescent="0.35">
      <c r="A3827" t="s">
        <v>40</v>
      </c>
      <c r="B3827">
        <v>2000</v>
      </c>
      <c r="C3827" t="s">
        <v>6</v>
      </c>
      <c r="D3827" t="s">
        <v>7</v>
      </c>
      <c r="E3827">
        <v>43.2</v>
      </c>
    </row>
    <row r="3828" spans="1:5" x14ac:dyDescent="0.35">
      <c r="A3828" t="s">
        <v>40</v>
      </c>
      <c r="B3828">
        <v>2000</v>
      </c>
      <c r="C3828" t="s">
        <v>8</v>
      </c>
      <c r="D3828" t="s">
        <v>9</v>
      </c>
      <c r="E3828">
        <v>179675448843.37778</v>
      </c>
    </row>
    <row r="3829" spans="1:5" x14ac:dyDescent="0.35">
      <c r="A3829" t="s">
        <v>40</v>
      </c>
      <c r="B3829">
        <v>2000</v>
      </c>
      <c r="C3829" t="s">
        <v>10</v>
      </c>
      <c r="D3829" t="s">
        <v>11</v>
      </c>
      <c r="E3829">
        <v>5.0159347593654644</v>
      </c>
    </row>
    <row r="3830" spans="1:5" x14ac:dyDescent="0.35">
      <c r="A3830" t="s">
        <v>40</v>
      </c>
      <c r="B3830">
        <v>2000</v>
      </c>
      <c r="C3830" t="s">
        <v>12</v>
      </c>
      <c r="D3830" t="s">
        <v>13</v>
      </c>
      <c r="E3830">
        <v>4889.0032192122926</v>
      </c>
    </row>
    <row r="3831" spans="1:5" x14ac:dyDescent="0.35">
      <c r="A3831" t="s">
        <v>40</v>
      </c>
      <c r="B3831">
        <v>2000</v>
      </c>
      <c r="C3831" t="s">
        <v>14</v>
      </c>
      <c r="D3831" t="s">
        <v>15</v>
      </c>
      <c r="E3831">
        <v>6.9332921556515963</v>
      </c>
    </row>
    <row r="3832" spans="1:5" x14ac:dyDescent="0.35">
      <c r="A3832" t="s">
        <v>40</v>
      </c>
      <c r="B3832">
        <v>2000</v>
      </c>
      <c r="C3832" t="s">
        <v>16</v>
      </c>
      <c r="D3832" t="s">
        <v>17</v>
      </c>
      <c r="E3832">
        <v>6.4080807949410096E-2</v>
      </c>
    </row>
    <row r="3833" spans="1:5" x14ac:dyDescent="0.35">
      <c r="A3833" t="s">
        <v>40</v>
      </c>
      <c r="B3833">
        <v>2000</v>
      </c>
      <c r="C3833" t="s">
        <v>18</v>
      </c>
      <c r="D3833" t="s">
        <v>19</v>
      </c>
      <c r="E3833">
        <v>47.143000000000001</v>
      </c>
    </row>
    <row r="3834" spans="1:5" x14ac:dyDescent="0.35">
      <c r="A3834" t="s">
        <v>40</v>
      </c>
      <c r="B3834">
        <v>2000</v>
      </c>
      <c r="C3834" t="s">
        <v>20</v>
      </c>
      <c r="D3834" t="s">
        <v>21</v>
      </c>
      <c r="E3834">
        <v>126382494</v>
      </c>
    </row>
    <row r="3835" spans="1:5" x14ac:dyDescent="0.35">
      <c r="A3835" t="s">
        <v>40</v>
      </c>
      <c r="B3835">
        <v>2000</v>
      </c>
      <c r="C3835" t="s">
        <v>22</v>
      </c>
      <c r="D3835" t="s">
        <v>23</v>
      </c>
    </row>
    <row r="3836" spans="1:5" x14ac:dyDescent="0.35">
      <c r="A3836" t="s">
        <v>40</v>
      </c>
      <c r="B3836">
        <v>2001</v>
      </c>
      <c r="C3836" t="s">
        <v>6</v>
      </c>
      <c r="D3836" t="s">
        <v>7</v>
      </c>
      <c r="E3836">
        <v>43.9</v>
      </c>
    </row>
    <row r="3837" spans="1:5" x14ac:dyDescent="0.35">
      <c r="A3837" t="s">
        <v>40</v>
      </c>
      <c r="B3837">
        <v>2001</v>
      </c>
      <c r="C3837" t="s">
        <v>8</v>
      </c>
      <c r="D3837" t="s">
        <v>9</v>
      </c>
      <c r="E3837">
        <v>190308075298.04306</v>
      </c>
    </row>
    <row r="3838" spans="1:5" x14ac:dyDescent="0.35">
      <c r="A3838" t="s">
        <v>40</v>
      </c>
      <c r="B3838">
        <v>2001</v>
      </c>
      <c r="C3838" t="s">
        <v>10</v>
      </c>
      <c r="D3838" t="s">
        <v>11</v>
      </c>
      <c r="E3838">
        <v>5.9176846492442507</v>
      </c>
    </row>
    <row r="3839" spans="1:5" x14ac:dyDescent="0.35">
      <c r="A3839" t="s">
        <v>40</v>
      </c>
      <c r="B3839">
        <v>2001</v>
      </c>
      <c r="C3839" t="s">
        <v>12</v>
      </c>
      <c r="D3839" t="s">
        <v>13</v>
      </c>
      <c r="E3839">
        <v>5039.5486975411195</v>
      </c>
    </row>
    <row r="3840" spans="1:5" x14ac:dyDescent="0.35">
      <c r="A3840" t="s">
        <v>40</v>
      </c>
      <c r="B3840">
        <v>2001</v>
      </c>
      <c r="C3840" t="s">
        <v>14</v>
      </c>
      <c r="D3840" t="s">
        <v>15</v>
      </c>
      <c r="E3840">
        <v>18.873646209386251</v>
      </c>
    </row>
    <row r="3841" spans="1:5" x14ac:dyDescent="0.35">
      <c r="A3841" t="s">
        <v>40</v>
      </c>
      <c r="B3841">
        <v>2001</v>
      </c>
      <c r="C3841" t="s">
        <v>16</v>
      </c>
      <c r="D3841" t="s">
        <v>17</v>
      </c>
      <c r="E3841">
        <v>8.9901370457273005E-2</v>
      </c>
    </row>
    <row r="3842" spans="1:5" x14ac:dyDescent="0.35">
      <c r="A3842" t="s">
        <v>40</v>
      </c>
      <c r="B3842">
        <v>2001</v>
      </c>
      <c r="C3842" t="s">
        <v>18</v>
      </c>
      <c r="D3842" t="s">
        <v>19</v>
      </c>
      <c r="E3842">
        <v>47.548999999999999</v>
      </c>
    </row>
    <row r="3843" spans="1:5" x14ac:dyDescent="0.35">
      <c r="A3843" t="s">
        <v>40</v>
      </c>
      <c r="B3843">
        <v>2001</v>
      </c>
      <c r="C3843" t="s">
        <v>20</v>
      </c>
      <c r="D3843" t="s">
        <v>21</v>
      </c>
      <c r="E3843">
        <v>129862595</v>
      </c>
    </row>
    <row r="3844" spans="1:5" x14ac:dyDescent="0.35">
      <c r="A3844" t="s">
        <v>40</v>
      </c>
      <c r="B3844">
        <v>2001</v>
      </c>
      <c r="C3844" t="s">
        <v>22</v>
      </c>
      <c r="D3844" t="s">
        <v>23</v>
      </c>
    </row>
    <row r="3845" spans="1:5" x14ac:dyDescent="0.35">
      <c r="A3845" t="s">
        <v>40</v>
      </c>
      <c r="B3845">
        <v>2002</v>
      </c>
      <c r="C3845" t="s">
        <v>6</v>
      </c>
      <c r="D3845" t="s">
        <v>7</v>
      </c>
      <c r="E3845">
        <v>44.6</v>
      </c>
    </row>
    <row r="3846" spans="1:5" x14ac:dyDescent="0.35">
      <c r="A3846" t="s">
        <v>40</v>
      </c>
      <c r="B3846">
        <v>2002</v>
      </c>
      <c r="C3846" t="s">
        <v>8</v>
      </c>
      <c r="D3846" t="s">
        <v>9</v>
      </c>
      <c r="E3846">
        <v>219480696548.10687</v>
      </c>
    </row>
    <row r="3847" spans="1:5" x14ac:dyDescent="0.35">
      <c r="A3847" t="s">
        <v>40</v>
      </c>
      <c r="B3847">
        <v>2002</v>
      </c>
      <c r="C3847" t="s">
        <v>10</v>
      </c>
      <c r="D3847" t="s">
        <v>11</v>
      </c>
      <c r="E3847">
        <v>15.329155740961767</v>
      </c>
    </row>
    <row r="3848" spans="1:5" x14ac:dyDescent="0.35">
      <c r="A3848" t="s">
        <v>40</v>
      </c>
      <c r="B3848">
        <v>2002</v>
      </c>
      <c r="C3848" t="s">
        <v>12</v>
      </c>
      <c r="D3848" t="s">
        <v>13</v>
      </c>
      <c r="E3848">
        <v>5654.8970604421565</v>
      </c>
    </row>
    <row r="3849" spans="1:5" x14ac:dyDescent="0.35">
      <c r="A3849" t="s">
        <v>40</v>
      </c>
      <c r="B3849">
        <v>2002</v>
      </c>
      <c r="C3849" t="s">
        <v>14</v>
      </c>
      <c r="D3849" t="s">
        <v>15</v>
      </c>
      <c r="E3849">
        <v>12.876579203109859</v>
      </c>
    </row>
    <row r="3850" spans="1:5" x14ac:dyDescent="0.35">
      <c r="A3850" t="s">
        <v>40</v>
      </c>
      <c r="B3850">
        <v>2002</v>
      </c>
      <c r="C3850" t="s">
        <v>16</v>
      </c>
      <c r="D3850" t="s">
        <v>17</v>
      </c>
      <c r="E3850">
        <v>0.32046197554232703</v>
      </c>
    </row>
    <row r="3851" spans="1:5" x14ac:dyDescent="0.35">
      <c r="A3851" t="s">
        <v>40</v>
      </c>
      <c r="B3851">
        <v>2002</v>
      </c>
      <c r="C3851" t="s">
        <v>18</v>
      </c>
      <c r="D3851" t="s">
        <v>19</v>
      </c>
      <c r="E3851">
        <v>48.02</v>
      </c>
    </row>
    <row r="3852" spans="1:5" x14ac:dyDescent="0.35">
      <c r="A3852" t="s">
        <v>40</v>
      </c>
      <c r="B3852">
        <v>2002</v>
      </c>
      <c r="C3852" t="s">
        <v>20</v>
      </c>
      <c r="D3852" t="s">
        <v>21</v>
      </c>
      <c r="E3852">
        <v>133471989</v>
      </c>
    </row>
    <row r="3853" spans="1:5" x14ac:dyDescent="0.35">
      <c r="A3853" t="s">
        <v>40</v>
      </c>
      <c r="B3853">
        <v>2002</v>
      </c>
      <c r="C3853" t="s">
        <v>22</v>
      </c>
      <c r="D3853" t="s">
        <v>23</v>
      </c>
    </row>
    <row r="3854" spans="1:5" x14ac:dyDescent="0.35">
      <c r="A3854" t="s">
        <v>40</v>
      </c>
      <c r="B3854">
        <v>2003</v>
      </c>
      <c r="C3854" t="s">
        <v>6</v>
      </c>
      <c r="D3854" t="s">
        <v>7</v>
      </c>
      <c r="E3854">
        <v>52.2</v>
      </c>
    </row>
    <row r="3855" spans="1:5" x14ac:dyDescent="0.35">
      <c r="A3855" t="s">
        <v>40</v>
      </c>
      <c r="B3855">
        <v>2003</v>
      </c>
      <c r="C3855" t="s">
        <v>8</v>
      </c>
      <c r="D3855" t="s">
        <v>9</v>
      </c>
      <c r="E3855">
        <v>235606371240.47366</v>
      </c>
    </row>
    <row r="3856" spans="1:5" x14ac:dyDescent="0.35">
      <c r="A3856" t="s">
        <v>40</v>
      </c>
      <c r="B3856">
        <v>2003</v>
      </c>
      <c r="C3856" t="s">
        <v>10</v>
      </c>
      <c r="D3856" t="s">
        <v>11</v>
      </c>
      <c r="E3856">
        <v>7.3471949679329924</v>
      </c>
    </row>
    <row r="3857" spans="1:5" x14ac:dyDescent="0.35">
      <c r="A3857" t="s">
        <v>40</v>
      </c>
      <c r="B3857">
        <v>2003</v>
      </c>
      <c r="C3857" t="s">
        <v>12</v>
      </c>
      <c r="D3857" t="s">
        <v>13</v>
      </c>
      <c r="E3857">
        <v>5905.314827811012</v>
      </c>
    </row>
    <row r="3858" spans="1:5" x14ac:dyDescent="0.35">
      <c r="A3858" t="s">
        <v>40</v>
      </c>
      <c r="B3858">
        <v>2003</v>
      </c>
      <c r="C3858" t="s">
        <v>14</v>
      </c>
      <c r="D3858" t="s">
        <v>15</v>
      </c>
      <c r="E3858">
        <v>14.031783613143681</v>
      </c>
    </row>
    <row r="3859" spans="1:5" x14ac:dyDescent="0.35">
      <c r="A3859" t="s">
        <v>40</v>
      </c>
      <c r="B3859">
        <v>2003</v>
      </c>
      <c r="C3859" t="s">
        <v>16</v>
      </c>
      <c r="D3859" t="s">
        <v>17</v>
      </c>
      <c r="E3859">
        <v>0.55857624486052104</v>
      </c>
    </row>
    <row r="3860" spans="1:5" x14ac:dyDescent="0.35">
      <c r="A3860" t="s">
        <v>40</v>
      </c>
      <c r="B3860">
        <v>2003</v>
      </c>
      <c r="C3860" t="s">
        <v>18</v>
      </c>
      <c r="D3860" t="s">
        <v>19</v>
      </c>
      <c r="E3860">
        <v>48.618000000000002</v>
      </c>
    </row>
    <row r="3861" spans="1:5" x14ac:dyDescent="0.35">
      <c r="A3861" t="s">
        <v>40</v>
      </c>
      <c r="B3861">
        <v>2003</v>
      </c>
      <c r="C3861" t="s">
        <v>20</v>
      </c>
      <c r="D3861" t="s">
        <v>21</v>
      </c>
      <c r="E3861">
        <v>137202644</v>
      </c>
    </row>
    <row r="3862" spans="1:5" x14ac:dyDescent="0.35">
      <c r="A3862" t="s">
        <v>40</v>
      </c>
      <c r="B3862">
        <v>2003</v>
      </c>
      <c r="C3862" t="s">
        <v>22</v>
      </c>
      <c r="D3862" t="s">
        <v>23</v>
      </c>
    </row>
    <row r="3863" spans="1:5" x14ac:dyDescent="0.35">
      <c r="A3863" t="s">
        <v>40</v>
      </c>
      <c r="B3863">
        <v>2004</v>
      </c>
      <c r="C3863" t="s">
        <v>6</v>
      </c>
      <c r="D3863" t="s">
        <v>7</v>
      </c>
      <c r="E3863">
        <v>46.1</v>
      </c>
    </row>
    <row r="3864" spans="1:5" x14ac:dyDescent="0.35">
      <c r="A3864" t="s">
        <v>40</v>
      </c>
      <c r="B3864">
        <v>2004</v>
      </c>
      <c r="C3864" t="s">
        <v>8</v>
      </c>
      <c r="D3864" t="s">
        <v>9</v>
      </c>
      <c r="E3864">
        <v>257401275803.85345</v>
      </c>
    </row>
    <row r="3865" spans="1:5" x14ac:dyDescent="0.35">
      <c r="A3865" t="s">
        <v>40</v>
      </c>
      <c r="B3865">
        <v>2004</v>
      </c>
      <c r="C3865" t="s">
        <v>10</v>
      </c>
      <c r="D3865" t="s">
        <v>11</v>
      </c>
      <c r="E3865">
        <v>9.2505582292316859</v>
      </c>
    </row>
    <row r="3866" spans="1:5" x14ac:dyDescent="0.35">
      <c r="A3866" t="s">
        <v>40</v>
      </c>
      <c r="B3866">
        <v>2004</v>
      </c>
      <c r="C3866" t="s">
        <v>12</v>
      </c>
      <c r="D3866" t="s">
        <v>13</v>
      </c>
      <c r="E3866">
        <v>6275.2989450643418</v>
      </c>
    </row>
    <row r="3867" spans="1:5" x14ac:dyDescent="0.35">
      <c r="A3867" t="s">
        <v>40</v>
      </c>
      <c r="B3867">
        <v>2004</v>
      </c>
      <c r="C3867" t="s">
        <v>14</v>
      </c>
      <c r="D3867" t="s">
        <v>15</v>
      </c>
      <c r="E3867">
        <v>14.99803381832511</v>
      </c>
    </row>
    <row r="3868" spans="1:5" x14ac:dyDescent="0.35">
      <c r="A3868" t="s">
        <v>40</v>
      </c>
      <c r="B3868">
        <v>2004</v>
      </c>
      <c r="C3868" t="s">
        <v>16</v>
      </c>
      <c r="D3868" t="s">
        <v>17</v>
      </c>
      <c r="E3868">
        <v>1.2861376413452701</v>
      </c>
    </row>
    <row r="3869" spans="1:5" x14ac:dyDescent="0.35">
      <c r="A3869" t="s">
        <v>40</v>
      </c>
      <c r="B3869">
        <v>2004</v>
      </c>
      <c r="C3869" t="s">
        <v>18</v>
      </c>
      <c r="D3869" t="s">
        <v>19</v>
      </c>
      <c r="E3869">
        <v>49.148000000000003</v>
      </c>
    </row>
    <row r="3870" spans="1:5" x14ac:dyDescent="0.35">
      <c r="A3870" t="s">
        <v>40</v>
      </c>
      <c r="B3870">
        <v>2004</v>
      </c>
      <c r="C3870" t="s">
        <v>20</v>
      </c>
      <c r="D3870" t="s">
        <v>21</v>
      </c>
      <c r="E3870">
        <v>141057045</v>
      </c>
    </row>
    <row r="3871" spans="1:5" x14ac:dyDescent="0.35">
      <c r="A3871" t="s">
        <v>40</v>
      </c>
      <c r="B3871">
        <v>2004</v>
      </c>
      <c r="C3871" t="s">
        <v>22</v>
      </c>
      <c r="D3871" t="s">
        <v>23</v>
      </c>
    </row>
    <row r="3872" spans="1:5" x14ac:dyDescent="0.35">
      <c r="A3872" t="s">
        <v>40</v>
      </c>
      <c r="B3872">
        <v>2005</v>
      </c>
      <c r="C3872" t="s">
        <v>6</v>
      </c>
      <c r="D3872" t="s">
        <v>7</v>
      </c>
      <c r="E3872">
        <v>46.8</v>
      </c>
    </row>
    <row r="3873" spans="1:5" x14ac:dyDescent="0.35">
      <c r="A3873" t="s">
        <v>40</v>
      </c>
      <c r="B3873">
        <v>2005</v>
      </c>
      <c r="C3873" t="s">
        <v>8</v>
      </c>
      <c r="D3873" t="s">
        <v>9</v>
      </c>
      <c r="E3873">
        <v>273974099482.97009</v>
      </c>
    </row>
    <row r="3874" spans="1:5" x14ac:dyDescent="0.35">
      <c r="A3874" t="s">
        <v>40</v>
      </c>
      <c r="B3874">
        <v>2005</v>
      </c>
      <c r="C3874" t="s">
        <v>10</v>
      </c>
      <c r="D3874" t="s">
        <v>11</v>
      </c>
      <c r="E3874">
        <v>6.4385165253592476</v>
      </c>
    </row>
    <row r="3875" spans="1:5" x14ac:dyDescent="0.35">
      <c r="A3875" t="s">
        <v>40</v>
      </c>
      <c r="B3875">
        <v>2005</v>
      </c>
      <c r="C3875" t="s">
        <v>12</v>
      </c>
      <c r="D3875" t="s">
        <v>13</v>
      </c>
      <c r="E3875">
        <v>6496.9322817597695</v>
      </c>
    </row>
    <row r="3876" spans="1:5" x14ac:dyDescent="0.35">
      <c r="A3876" t="s">
        <v>40</v>
      </c>
      <c r="B3876">
        <v>2005</v>
      </c>
      <c r="C3876" t="s">
        <v>14</v>
      </c>
      <c r="D3876" t="s">
        <v>15</v>
      </c>
      <c r="E3876">
        <v>17.86349336616049</v>
      </c>
    </row>
    <row r="3877" spans="1:5" x14ac:dyDescent="0.35">
      <c r="A3877" t="s">
        <v>40</v>
      </c>
      <c r="B3877">
        <v>2005</v>
      </c>
      <c r="C3877" t="s">
        <v>16</v>
      </c>
      <c r="D3877" t="s">
        <v>17</v>
      </c>
      <c r="E3877">
        <v>3.5491557179649198</v>
      </c>
    </row>
    <row r="3878" spans="1:5" x14ac:dyDescent="0.35">
      <c r="A3878" t="s">
        <v>40</v>
      </c>
      <c r="B3878">
        <v>2005</v>
      </c>
      <c r="C3878" t="s">
        <v>18</v>
      </c>
      <c r="D3878" t="s">
        <v>19</v>
      </c>
      <c r="E3878">
        <v>49.537999999999997</v>
      </c>
    </row>
    <row r="3879" spans="1:5" x14ac:dyDescent="0.35">
      <c r="A3879" t="s">
        <v>40</v>
      </c>
      <c r="B3879">
        <v>2005</v>
      </c>
      <c r="C3879" t="s">
        <v>20</v>
      </c>
      <c r="D3879" t="s">
        <v>21</v>
      </c>
      <c r="E3879">
        <v>145017253</v>
      </c>
    </row>
    <row r="3880" spans="1:5" x14ac:dyDescent="0.35">
      <c r="A3880" t="s">
        <v>40</v>
      </c>
      <c r="B3880">
        <v>2005</v>
      </c>
      <c r="C3880" t="s">
        <v>22</v>
      </c>
      <c r="D3880" t="s">
        <v>23</v>
      </c>
    </row>
    <row r="3881" spans="1:5" x14ac:dyDescent="0.35">
      <c r="A3881" t="s">
        <v>40</v>
      </c>
      <c r="B3881">
        <v>2006</v>
      </c>
      <c r="C3881" t="s">
        <v>6</v>
      </c>
      <c r="D3881" t="s">
        <v>7</v>
      </c>
      <c r="E3881">
        <v>47.6</v>
      </c>
    </row>
    <row r="3882" spans="1:5" x14ac:dyDescent="0.35">
      <c r="A3882" t="s">
        <v>40</v>
      </c>
      <c r="B3882">
        <v>2006</v>
      </c>
      <c r="C3882" t="s">
        <v>8</v>
      </c>
      <c r="D3882" t="s">
        <v>9</v>
      </c>
      <c r="E3882">
        <v>290575362867.52899</v>
      </c>
    </row>
    <row r="3883" spans="1:5" x14ac:dyDescent="0.35">
      <c r="A3883" t="s">
        <v>40</v>
      </c>
      <c r="B3883">
        <v>2006</v>
      </c>
      <c r="C3883" t="s">
        <v>10</v>
      </c>
      <c r="D3883" t="s">
        <v>11</v>
      </c>
      <c r="E3883">
        <v>6.0594280320249112</v>
      </c>
    </row>
    <row r="3884" spans="1:5" x14ac:dyDescent="0.35">
      <c r="A3884" t="s">
        <v>40</v>
      </c>
      <c r="B3884">
        <v>2006</v>
      </c>
      <c r="C3884" t="s">
        <v>12</v>
      </c>
      <c r="D3884" t="s">
        <v>13</v>
      </c>
      <c r="E3884">
        <v>6702.9453333387355</v>
      </c>
    </row>
    <row r="3885" spans="1:5" x14ac:dyDescent="0.35">
      <c r="A3885" t="s">
        <v>40</v>
      </c>
      <c r="B3885">
        <v>2006</v>
      </c>
      <c r="C3885" t="s">
        <v>14</v>
      </c>
      <c r="D3885" t="s">
        <v>15</v>
      </c>
      <c r="E3885">
        <v>8.2274367812090716</v>
      </c>
    </row>
    <row r="3886" spans="1:5" x14ac:dyDescent="0.35">
      <c r="A3886" t="s">
        <v>40</v>
      </c>
      <c r="B3886">
        <v>2006</v>
      </c>
      <c r="C3886" t="s">
        <v>16</v>
      </c>
      <c r="D3886" t="s">
        <v>17</v>
      </c>
      <c r="E3886">
        <v>5.5450360830053604</v>
      </c>
    </row>
    <row r="3887" spans="1:5" x14ac:dyDescent="0.35">
      <c r="A3887" t="s">
        <v>40</v>
      </c>
      <c r="B3887">
        <v>2006</v>
      </c>
      <c r="C3887" t="s">
        <v>18</v>
      </c>
      <c r="D3887" t="s">
        <v>19</v>
      </c>
      <c r="E3887">
        <v>49.875999999999998</v>
      </c>
    </row>
    <row r="3888" spans="1:5" x14ac:dyDescent="0.35">
      <c r="A3888" t="s">
        <v>40</v>
      </c>
      <c r="B3888">
        <v>2006</v>
      </c>
      <c r="C3888" t="s">
        <v>20</v>
      </c>
      <c r="D3888" t="s">
        <v>21</v>
      </c>
      <c r="E3888">
        <v>149077334</v>
      </c>
    </row>
    <row r="3889" spans="1:5" x14ac:dyDescent="0.35">
      <c r="A3889" t="s">
        <v>40</v>
      </c>
      <c r="B3889">
        <v>2006</v>
      </c>
      <c r="C3889" t="s">
        <v>22</v>
      </c>
      <c r="D3889" t="s">
        <v>23</v>
      </c>
    </row>
    <row r="3890" spans="1:5" x14ac:dyDescent="0.35">
      <c r="A3890" t="s">
        <v>40</v>
      </c>
      <c r="B3890">
        <v>2007</v>
      </c>
      <c r="C3890" t="s">
        <v>6</v>
      </c>
      <c r="D3890" t="s">
        <v>7</v>
      </c>
      <c r="E3890">
        <v>50.1</v>
      </c>
    </row>
    <row r="3891" spans="1:5" x14ac:dyDescent="0.35">
      <c r="A3891" t="s">
        <v>40</v>
      </c>
      <c r="B3891">
        <v>2007</v>
      </c>
      <c r="C3891" t="s">
        <v>8</v>
      </c>
      <c r="D3891" t="s">
        <v>9</v>
      </c>
      <c r="E3891">
        <v>309727563830.11389</v>
      </c>
    </row>
    <row r="3892" spans="1:5" x14ac:dyDescent="0.35">
      <c r="A3892" t="s">
        <v>40</v>
      </c>
      <c r="B3892">
        <v>2007</v>
      </c>
      <c r="C3892" t="s">
        <v>10</v>
      </c>
      <c r="D3892" t="s">
        <v>11</v>
      </c>
      <c r="E3892">
        <v>6.5911303606686715</v>
      </c>
    </row>
    <row r="3893" spans="1:5" x14ac:dyDescent="0.35">
      <c r="A3893" t="s">
        <v>40</v>
      </c>
      <c r="B3893">
        <v>2007</v>
      </c>
      <c r="C3893" t="s">
        <v>12</v>
      </c>
      <c r="D3893" t="s">
        <v>13</v>
      </c>
      <c r="E3893">
        <v>6949.4265071156742</v>
      </c>
    </row>
    <row r="3894" spans="1:5" x14ac:dyDescent="0.35">
      <c r="A3894" t="s">
        <v>40</v>
      </c>
      <c r="B3894">
        <v>2007</v>
      </c>
      <c r="C3894" t="s">
        <v>14</v>
      </c>
      <c r="D3894" t="s">
        <v>15</v>
      </c>
      <c r="E3894">
        <v>5.3861042157014296</v>
      </c>
    </row>
    <row r="3895" spans="1:5" x14ac:dyDescent="0.35">
      <c r="A3895" t="s">
        <v>40</v>
      </c>
      <c r="B3895">
        <v>2007</v>
      </c>
      <c r="C3895" t="s">
        <v>16</v>
      </c>
      <c r="D3895" t="s">
        <v>17</v>
      </c>
      <c r="E3895">
        <v>6.7699999809999998</v>
      </c>
    </row>
    <row r="3896" spans="1:5" x14ac:dyDescent="0.35">
      <c r="A3896" t="s">
        <v>40</v>
      </c>
      <c r="B3896">
        <v>2007</v>
      </c>
      <c r="C3896" t="s">
        <v>18</v>
      </c>
      <c r="D3896" t="s">
        <v>19</v>
      </c>
      <c r="E3896">
        <v>50.381</v>
      </c>
    </row>
    <row r="3897" spans="1:5" x14ac:dyDescent="0.35">
      <c r="A3897" t="s">
        <v>40</v>
      </c>
      <c r="B3897">
        <v>2007</v>
      </c>
      <c r="C3897" t="s">
        <v>20</v>
      </c>
      <c r="D3897" t="s">
        <v>21</v>
      </c>
      <c r="E3897">
        <v>153267261</v>
      </c>
    </row>
    <row r="3898" spans="1:5" x14ac:dyDescent="0.35">
      <c r="A3898" t="s">
        <v>40</v>
      </c>
      <c r="B3898">
        <v>2007</v>
      </c>
      <c r="C3898" t="s">
        <v>22</v>
      </c>
      <c r="D3898" t="s">
        <v>23</v>
      </c>
    </row>
    <row r="3899" spans="1:5" x14ac:dyDescent="0.35">
      <c r="A3899" t="s">
        <v>40</v>
      </c>
      <c r="B3899">
        <v>2008</v>
      </c>
      <c r="C3899" t="s">
        <v>6</v>
      </c>
      <c r="D3899" t="s">
        <v>7</v>
      </c>
      <c r="E3899">
        <v>50.3</v>
      </c>
    </row>
    <row r="3900" spans="1:5" x14ac:dyDescent="0.35">
      <c r="A3900" t="s">
        <v>40</v>
      </c>
      <c r="B3900">
        <v>2008</v>
      </c>
      <c r="C3900" t="s">
        <v>8</v>
      </c>
      <c r="D3900" t="s">
        <v>9</v>
      </c>
      <c r="E3900">
        <v>330679000570.87708</v>
      </c>
    </row>
    <row r="3901" spans="1:5" x14ac:dyDescent="0.35">
      <c r="A3901" t="s">
        <v>40</v>
      </c>
      <c r="B3901">
        <v>2008</v>
      </c>
      <c r="C3901" t="s">
        <v>10</v>
      </c>
      <c r="D3901" t="s">
        <v>11</v>
      </c>
      <c r="E3901">
        <v>6.7644727778426272</v>
      </c>
    </row>
    <row r="3902" spans="1:5" x14ac:dyDescent="0.35">
      <c r="A3902" t="s">
        <v>40</v>
      </c>
      <c r="B3902">
        <v>2008</v>
      </c>
      <c r="C3902" t="s">
        <v>12</v>
      </c>
      <c r="D3902" t="s">
        <v>13</v>
      </c>
      <c r="E3902">
        <v>7215.7694619576187</v>
      </c>
    </row>
    <row r="3903" spans="1:5" x14ac:dyDescent="0.35">
      <c r="A3903" t="s">
        <v>40</v>
      </c>
      <c r="B3903">
        <v>2008</v>
      </c>
      <c r="C3903" t="s">
        <v>14</v>
      </c>
      <c r="D3903" t="s">
        <v>15</v>
      </c>
      <c r="E3903">
        <v>11.58305479668096</v>
      </c>
    </row>
    <row r="3904" spans="1:5" x14ac:dyDescent="0.35">
      <c r="A3904" t="s">
        <v>40</v>
      </c>
      <c r="B3904">
        <v>2008</v>
      </c>
      <c r="C3904" t="s">
        <v>16</v>
      </c>
      <c r="D3904" t="s">
        <v>17</v>
      </c>
      <c r="E3904">
        <v>8</v>
      </c>
    </row>
    <row r="3905" spans="1:5" x14ac:dyDescent="0.35">
      <c r="A3905" t="s">
        <v>40</v>
      </c>
      <c r="B3905">
        <v>2008</v>
      </c>
      <c r="C3905" t="s">
        <v>18</v>
      </c>
      <c r="D3905" t="s">
        <v>19</v>
      </c>
      <c r="E3905">
        <v>50.747999999999998</v>
      </c>
    </row>
    <row r="3906" spans="1:5" x14ac:dyDescent="0.35">
      <c r="A3906" t="s">
        <v>40</v>
      </c>
      <c r="B3906">
        <v>2008</v>
      </c>
      <c r="C3906" t="s">
        <v>20</v>
      </c>
      <c r="D3906" t="s">
        <v>21</v>
      </c>
      <c r="E3906">
        <v>157595014</v>
      </c>
    </row>
    <row r="3907" spans="1:5" x14ac:dyDescent="0.35">
      <c r="A3907" t="s">
        <v>40</v>
      </c>
      <c r="B3907">
        <v>2008</v>
      </c>
      <c r="C3907" t="s">
        <v>22</v>
      </c>
      <c r="D3907" t="s">
        <v>23</v>
      </c>
    </row>
    <row r="3908" spans="1:5" x14ac:dyDescent="0.35">
      <c r="A3908" t="s">
        <v>40</v>
      </c>
      <c r="B3908">
        <v>2009</v>
      </c>
      <c r="C3908" t="s">
        <v>6</v>
      </c>
      <c r="D3908" t="s">
        <v>7</v>
      </c>
      <c r="E3908">
        <v>50</v>
      </c>
    </row>
    <row r="3909" spans="1:5" x14ac:dyDescent="0.35">
      <c r="A3909" t="s">
        <v>40</v>
      </c>
      <c r="B3909">
        <v>2009</v>
      </c>
      <c r="C3909" t="s">
        <v>8</v>
      </c>
      <c r="D3909" t="s">
        <v>9</v>
      </c>
      <c r="E3909">
        <v>357255424171.50598</v>
      </c>
    </row>
    <row r="3910" spans="1:5" x14ac:dyDescent="0.35">
      <c r="A3910" t="s">
        <v>40</v>
      </c>
      <c r="B3910">
        <v>2009</v>
      </c>
      <c r="C3910" t="s">
        <v>10</v>
      </c>
      <c r="D3910" t="s">
        <v>11</v>
      </c>
      <c r="E3910">
        <v>8.0369251010036606</v>
      </c>
    </row>
    <row r="3911" spans="1:5" x14ac:dyDescent="0.35">
      <c r="A3911" t="s">
        <v>40</v>
      </c>
      <c r="B3911">
        <v>2009</v>
      </c>
      <c r="C3911" t="s">
        <v>12</v>
      </c>
      <c r="D3911" t="s">
        <v>13</v>
      </c>
      <c r="E3911">
        <v>7581.4057208909217</v>
      </c>
    </row>
    <row r="3912" spans="1:5" x14ac:dyDescent="0.35">
      <c r="A3912" t="s">
        <v>40</v>
      </c>
      <c r="B3912">
        <v>2009</v>
      </c>
      <c r="C3912" t="s">
        <v>14</v>
      </c>
      <c r="D3912" t="s">
        <v>15</v>
      </c>
      <c r="E3912">
        <v>12.5379242951095</v>
      </c>
    </row>
    <row r="3913" spans="1:5" x14ac:dyDescent="0.35">
      <c r="A3913" t="s">
        <v>40</v>
      </c>
      <c r="B3913">
        <v>2009</v>
      </c>
      <c r="C3913" t="s">
        <v>16</v>
      </c>
      <c r="D3913" t="s">
        <v>17</v>
      </c>
      <c r="E3913">
        <v>9.3000001910000005</v>
      </c>
    </row>
    <row r="3914" spans="1:5" x14ac:dyDescent="0.35">
      <c r="A3914" t="s">
        <v>40</v>
      </c>
      <c r="B3914">
        <v>2009</v>
      </c>
      <c r="C3914" t="s">
        <v>18</v>
      </c>
      <c r="D3914" t="s">
        <v>19</v>
      </c>
      <c r="E3914">
        <v>51.08</v>
      </c>
    </row>
    <row r="3915" spans="1:5" x14ac:dyDescent="0.35">
      <c r="A3915" t="s">
        <v>40</v>
      </c>
      <c r="B3915">
        <v>2009</v>
      </c>
      <c r="C3915" t="s">
        <v>20</v>
      </c>
      <c r="D3915" t="s">
        <v>21</v>
      </c>
      <c r="E3915">
        <v>162049464</v>
      </c>
    </row>
    <row r="3916" spans="1:5" x14ac:dyDescent="0.35">
      <c r="A3916" t="s">
        <v>40</v>
      </c>
      <c r="B3916">
        <v>2009</v>
      </c>
      <c r="C3916" t="s">
        <v>22</v>
      </c>
      <c r="D3916" t="s">
        <v>23</v>
      </c>
    </row>
    <row r="3917" spans="1:5" x14ac:dyDescent="0.35">
      <c r="A3917" t="s">
        <v>40</v>
      </c>
      <c r="B3917">
        <v>2010</v>
      </c>
      <c r="C3917" t="s">
        <v>6</v>
      </c>
      <c r="D3917" t="s">
        <v>7</v>
      </c>
      <c r="E3917">
        <v>48</v>
      </c>
    </row>
    <row r="3918" spans="1:5" x14ac:dyDescent="0.35">
      <c r="A3918" t="s">
        <v>40</v>
      </c>
      <c r="B3918">
        <v>2010</v>
      </c>
      <c r="C3918" t="s">
        <v>8</v>
      </c>
      <c r="D3918" t="s">
        <v>9</v>
      </c>
      <c r="E3918">
        <v>385856064172.75067</v>
      </c>
    </row>
    <row r="3919" spans="1:5" x14ac:dyDescent="0.35">
      <c r="A3919" t="s">
        <v>40</v>
      </c>
      <c r="B3919">
        <v>2010</v>
      </c>
      <c r="C3919" t="s">
        <v>10</v>
      </c>
      <c r="D3919" t="s">
        <v>11</v>
      </c>
      <c r="E3919">
        <v>8.0056559162316603</v>
      </c>
    </row>
    <row r="3920" spans="1:5" x14ac:dyDescent="0.35">
      <c r="A3920" t="s">
        <v>40</v>
      </c>
      <c r="B3920">
        <v>2010</v>
      </c>
      <c r="C3920" t="s">
        <v>12</v>
      </c>
      <c r="D3920" t="s">
        <v>13</v>
      </c>
      <c r="E3920">
        <v>7962.6395728103071</v>
      </c>
    </row>
    <row r="3921" spans="1:5" x14ac:dyDescent="0.35">
      <c r="A3921" t="s">
        <v>40</v>
      </c>
      <c r="B3921">
        <v>2010</v>
      </c>
      <c r="C3921" t="s">
        <v>14</v>
      </c>
      <c r="D3921" t="s">
        <v>15</v>
      </c>
      <c r="E3921">
        <v>13.74005213636941</v>
      </c>
    </row>
    <row r="3922" spans="1:5" x14ac:dyDescent="0.35">
      <c r="A3922" t="s">
        <v>40</v>
      </c>
      <c r="B3922">
        <v>2010</v>
      </c>
      <c r="C3922" t="s">
        <v>16</v>
      </c>
      <c r="D3922" t="s">
        <v>17</v>
      </c>
      <c r="E3922">
        <v>11.5</v>
      </c>
    </row>
    <row r="3923" spans="1:5" x14ac:dyDescent="0.35">
      <c r="A3923" t="s">
        <v>40</v>
      </c>
      <c r="B3923">
        <v>2010</v>
      </c>
      <c r="C3923" t="s">
        <v>18</v>
      </c>
      <c r="D3923" t="s">
        <v>19</v>
      </c>
      <c r="E3923">
        <v>51.314999999999998</v>
      </c>
    </row>
    <row r="3924" spans="1:5" x14ac:dyDescent="0.35">
      <c r="A3924" t="s">
        <v>40</v>
      </c>
      <c r="B3924">
        <v>2010</v>
      </c>
      <c r="C3924" t="s">
        <v>20</v>
      </c>
      <c r="D3924" t="s">
        <v>21</v>
      </c>
      <c r="E3924">
        <v>166642886</v>
      </c>
    </row>
    <row r="3925" spans="1:5" x14ac:dyDescent="0.35">
      <c r="A3925" t="s">
        <v>40</v>
      </c>
      <c r="B3925">
        <v>2010</v>
      </c>
      <c r="C3925" t="s">
        <v>22</v>
      </c>
      <c r="D3925" t="s">
        <v>23</v>
      </c>
    </row>
    <row r="3926" spans="1:5" x14ac:dyDescent="0.35">
      <c r="A3926" t="s">
        <v>40</v>
      </c>
      <c r="B3926">
        <v>2011</v>
      </c>
      <c r="C3926" t="s">
        <v>6</v>
      </c>
      <c r="D3926" t="s">
        <v>7</v>
      </c>
      <c r="E3926">
        <v>55.9</v>
      </c>
    </row>
    <row r="3927" spans="1:5" x14ac:dyDescent="0.35">
      <c r="A3927" t="s">
        <v>40</v>
      </c>
      <c r="B3927">
        <v>2011</v>
      </c>
      <c r="C3927" t="s">
        <v>8</v>
      </c>
      <c r="D3927" t="s">
        <v>9</v>
      </c>
      <c r="E3927">
        <v>406337011591.48456</v>
      </c>
    </row>
    <row r="3928" spans="1:5" x14ac:dyDescent="0.35">
      <c r="A3928" t="s">
        <v>40</v>
      </c>
      <c r="B3928">
        <v>2011</v>
      </c>
      <c r="C3928" t="s">
        <v>10</v>
      </c>
      <c r="D3928" t="s">
        <v>11</v>
      </c>
      <c r="E3928">
        <v>5.307924202939148</v>
      </c>
    </row>
    <row r="3929" spans="1:5" x14ac:dyDescent="0.35">
      <c r="A3929" t="s">
        <v>40</v>
      </c>
      <c r="B3929">
        <v>2011</v>
      </c>
      <c r="C3929" t="s">
        <v>12</v>
      </c>
      <c r="D3929" t="s">
        <v>13</v>
      </c>
      <c r="E3929">
        <v>8153.5317865027064</v>
      </c>
    </row>
    <row r="3930" spans="1:5" x14ac:dyDescent="0.35">
      <c r="A3930" t="s">
        <v>40</v>
      </c>
      <c r="B3930">
        <v>2011</v>
      </c>
      <c r="C3930" t="s">
        <v>14</v>
      </c>
      <c r="D3930" t="s">
        <v>15</v>
      </c>
      <c r="E3930">
        <v>10.8261371880018</v>
      </c>
    </row>
    <row r="3931" spans="1:5" x14ac:dyDescent="0.35">
      <c r="A3931" t="s">
        <v>40</v>
      </c>
      <c r="B3931">
        <v>2011</v>
      </c>
      <c r="C3931" t="s">
        <v>16</v>
      </c>
      <c r="D3931" t="s">
        <v>17</v>
      </c>
      <c r="E3931">
        <v>13.80000019</v>
      </c>
    </row>
    <row r="3932" spans="1:5" x14ac:dyDescent="0.35">
      <c r="A3932" t="s">
        <v>40</v>
      </c>
      <c r="B3932">
        <v>2011</v>
      </c>
      <c r="C3932" t="s">
        <v>18</v>
      </c>
      <c r="D3932" t="s">
        <v>19</v>
      </c>
      <c r="E3932">
        <v>51.49</v>
      </c>
    </row>
    <row r="3933" spans="1:5" x14ac:dyDescent="0.35">
      <c r="A3933" t="s">
        <v>40</v>
      </c>
      <c r="B3933">
        <v>2011</v>
      </c>
      <c r="C3933" t="s">
        <v>20</v>
      </c>
      <c r="D3933" t="s">
        <v>21</v>
      </c>
      <c r="E3933">
        <v>171379598</v>
      </c>
    </row>
    <row r="3934" spans="1:5" x14ac:dyDescent="0.35">
      <c r="A3934" t="s">
        <v>40</v>
      </c>
      <c r="B3934">
        <v>2011</v>
      </c>
      <c r="C3934" t="s">
        <v>22</v>
      </c>
      <c r="D3934" t="s">
        <v>23</v>
      </c>
    </row>
    <row r="3935" spans="1:5" x14ac:dyDescent="0.35">
      <c r="A3935" t="s">
        <v>40</v>
      </c>
      <c r="B3935">
        <v>2012</v>
      </c>
      <c r="C3935" t="s">
        <v>6</v>
      </c>
      <c r="D3935" t="s">
        <v>7</v>
      </c>
      <c r="E3935">
        <v>53</v>
      </c>
    </row>
    <row r="3936" spans="1:5" x14ac:dyDescent="0.35">
      <c r="A3936" t="s">
        <v>40</v>
      </c>
      <c r="B3936">
        <v>2012</v>
      </c>
      <c r="C3936" t="s">
        <v>8</v>
      </c>
      <c r="D3936" t="s">
        <v>9</v>
      </c>
      <c r="E3936">
        <v>423525315758.16614</v>
      </c>
    </row>
    <row r="3937" spans="1:5" x14ac:dyDescent="0.35">
      <c r="A3937" t="s">
        <v>40</v>
      </c>
      <c r="B3937">
        <v>2012</v>
      </c>
      <c r="C3937" t="s">
        <v>10</v>
      </c>
      <c r="D3937" t="s">
        <v>11</v>
      </c>
      <c r="E3937">
        <v>4.2300611749249271</v>
      </c>
    </row>
    <row r="3938" spans="1:5" x14ac:dyDescent="0.35">
      <c r="A3938" t="s">
        <v>40</v>
      </c>
      <c r="B3938">
        <v>2012</v>
      </c>
      <c r="C3938" t="s">
        <v>12</v>
      </c>
      <c r="D3938" t="s">
        <v>13</v>
      </c>
      <c r="E3938">
        <v>8265.9055118105098</v>
      </c>
    </row>
    <row r="3939" spans="1:5" x14ac:dyDescent="0.35">
      <c r="A3939" t="s">
        <v>40</v>
      </c>
      <c r="B3939">
        <v>2012</v>
      </c>
      <c r="C3939" t="s">
        <v>14</v>
      </c>
      <c r="D3939" t="s">
        <v>15</v>
      </c>
      <c r="E3939">
        <v>12.2242413020582</v>
      </c>
    </row>
    <row r="3940" spans="1:5" x14ac:dyDescent="0.35">
      <c r="A3940" t="s">
        <v>40</v>
      </c>
      <c r="B3940">
        <v>2012</v>
      </c>
      <c r="C3940" t="s">
        <v>16</v>
      </c>
      <c r="D3940" t="s">
        <v>17</v>
      </c>
      <c r="E3940">
        <v>16.100000380000001</v>
      </c>
    </row>
    <row r="3941" spans="1:5" x14ac:dyDescent="0.35">
      <c r="A3941" t="s">
        <v>40</v>
      </c>
      <c r="B3941">
        <v>2012</v>
      </c>
      <c r="C3941" t="s">
        <v>18</v>
      </c>
      <c r="D3941" t="s">
        <v>19</v>
      </c>
      <c r="E3941">
        <v>51.688000000000002</v>
      </c>
    </row>
    <row r="3942" spans="1:5" x14ac:dyDescent="0.35">
      <c r="A3942" t="s">
        <v>40</v>
      </c>
      <c r="B3942">
        <v>2012</v>
      </c>
      <c r="C3942" t="s">
        <v>20</v>
      </c>
      <c r="D3942" t="s">
        <v>21</v>
      </c>
      <c r="E3942">
        <v>176200625</v>
      </c>
    </row>
    <row r="3943" spans="1:5" x14ac:dyDescent="0.35">
      <c r="A3943" t="s">
        <v>40</v>
      </c>
      <c r="B3943">
        <v>2012</v>
      </c>
      <c r="C3943" t="s">
        <v>22</v>
      </c>
      <c r="D3943" t="s">
        <v>23</v>
      </c>
    </row>
    <row r="3944" spans="1:5" x14ac:dyDescent="0.35">
      <c r="A3944" t="s">
        <v>40</v>
      </c>
      <c r="B3944">
        <v>2013</v>
      </c>
      <c r="C3944" t="s">
        <v>6</v>
      </c>
      <c r="D3944" t="s">
        <v>7</v>
      </c>
      <c r="E3944">
        <v>55.6</v>
      </c>
    </row>
    <row r="3945" spans="1:5" x14ac:dyDescent="0.35">
      <c r="A3945" t="s">
        <v>40</v>
      </c>
      <c r="B3945">
        <v>2013</v>
      </c>
      <c r="C3945" t="s">
        <v>8</v>
      </c>
      <c r="D3945" t="s">
        <v>9</v>
      </c>
      <c r="E3945">
        <v>451780110047.00421</v>
      </c>
    </row>
    <row r="3946" spans="1:5" x14ac:dyDescent="0.35">
      <c r="A3946" t="s">
        <v>40</v>
      </c>
      <c r="B3946">
        <v>2013</v>
      </c>
      <c r="C3946" t="s">
        <v>10</v>
      </c>
      <c r="D3946" t="s">
        <v>11</v>
      </c>
      <c r="E3946">
        <v>6.671335393082316</v>
      </c>
    </row>
    <row r="3947" spans="1:5" x14ac:dyDescent="0.35">
      <c r="A3947" t="s">
        <v>40</v>
      </c>
      <c r="B3947">
        <v>2013</v>
      </c>
      <c r="C3947" t="s">
        <v>12</v>
      </c>
      <c r="D3947" t="s">
        <v>13</v>
      </c>
      <c r="E3947">
        <v>8581.20782264031</v>
      </c>
    </row>
    <row r="3948" spans="1:5" x14ac:dyDescent="0.35">
      <c r="A3948" t="s">
        <v>40</v>
      </c>
      <c r="B3948">
        <v>2013</v>
      </c>
      <c r="C3948" t="s">
        <v>14</v>
      </c>
      <c r="D3948" t="s">
        <v>15</v>
      </c>
      <c r="E3948">
        <v>8.4955183826567815</v>
      </c>
    </row>
    <row r="3949" spans="1:5" x14ac:dyDescent="0.35">
      <c r="A3949" t="s">
        <v>40</v>
      </c>
      <c r="B3949">
        <v>2013</v>
      </c>
      <c r="C3949" t="s">
        <v>16</v>
      </c>
      <c r="D3949" t="s">
        <v>17</v>
      </c>
      <c r="E3949">
        <v>19.100000380000001</v>
      </c>
    </row>
    <row r="3950" spans="1:5" x14ac:dyDescent="0.35">
      <c r="A3950" t="s">
        <v>40</v>
      </c>
      <c r="B3950">
        <v>2013</v>
      </c>
      <c r="C3950" t="s">
        <v>18</v>
      </c>
      <c r="D3950" t="s">
        <v>19</v>
      </c>
      <c r="E3950">
        <v>51.826999999999998</v>
      </c>
    </row>
    <row r="3951" spans="1:5" x14ac:dyDescent="0.35">
      <c r="A3951" t="s">
        <v>40</v>
      </c>
      <c r="B3951">
        <v>2013</v>
      </c>
      <c r="C3951" t="s">
        <v>20</v>
      </c>
      <c r="D3951" t="s">
        <v>21</v>
      </c>
      <c r="E3951">
        <v>181049443</v>
      </c>
    </row>
    <row r="3952" spans="1:5" x14ac:dyDescent="0.35">
      <c r="A3952" t="s">
        <v>40</v>
      </c>
      <c r="B3952">
        <v>2013</v>
      </c>
      <c r="C3952" t="s">
        <v>22</v>
      </c>
      <c r="D3952" t="s">
        <v>23</v>
      </c>
    </row>
    <row r="3953" spans="1:5" x14ac:dyDescent="0.35">
      <c r="A3953" t="s">
        <v>40</v>
      </c>
      <c r="B3953">
        <v>2014</v>
      </c>
      <c r="C3953" t="s">
        <v>6</v>
      </c>
      <c r="D3953" t="s">
        <v>7</v>
      </c>
      <c r="E3953">
        <v>54.2</v>
      </c>
    </row>
    <row r="3954" spans="1:5" x14ac:dyDescent="0.35">
      <c r="A3954" t="s">
        <v>40</v>
      </c>
      <c r="B3954">
        <v>2014</v>
      </c>
      <c r="C3954" t="s">
        <v>8</v>
      </c>
      <c r="D3954" t="s">
        <v>9</v>
      </c>
      <c r="E3954">
        <v>480286163931.20703</v>
      </c>
    </row>
    <row r="3955" spans="1:5" x14ac:dyDescent="0.35">
      <c r="A3955" t="s">
        <v>40</v>
      </c>
      <c r="B3955">
        <v>2014</v>
      </c>
      <c r="C3955" t="s">
        <v>10</v>
      </c>
      <c r="D3955" t="s">
        <v>11</v>
      </c>
      <c r="E3955">
        <v>6.3097186552185605</v>
      </c>
    </row>
    <row r="3956" spans="1:5" x14ac:dyDescent="0.35">
      <c r="A3956" t="s">
        <v>40</v>
      </c>
      <c r="B3956">
        <v>2014</v>
      </c>
      <c r="C3956" t="s">
        <v>12</v>
      </c>
      <c r="D3956" t="s">
        <v>13</v>
      </c>
      <c r="E3956">
        <v>8884.7742862867235</v>
      </c>
    </row>
    <row r="3957" spans="1:5" x14ac:dyDescent="0.35">
      <c r="A3957" t="s">
        <v>40</v>
      </c>
      <c r="B3957">
        <v>2014</v>
      </c>
      <c r="C3957" t="s">
        <v>14</v>
      </c>
      <c r="D3957" t="s">
        <v>15</v>
      </c>
      <c r="E3957">
        <v>8.047410879679072</v>
      </c>
    </row>
    <row r="3958" spans="1:5" x14ac:dyDescent="0.35">
      <c r="A3958" t="s">
        <v>40</v>
      </c>
      <c r="B3958">
        <v>2014</v>
      </c>
      <c r="C3958" t="s">
        <v>16</v>
      </c>
      <c r="D3958" t="s">
        <v>17</v>
      </c>
      <c r="E3958">
        <v>21</v>
      </c>
    </row>
    <row r="3959" spans="1:5" x14ac:dyDescent="0.35">
      <c r="A3959" t="s">
        <v>40</v>
      </c>
      <c r="B3959">
        <v>2014</v>
      </c>
      <c r="C3959" t="s">
        <v>18</v>
      </c>
      <c r="D3959" t="s">
        <v>19</v>
      </c>
      <c r="E3959">
        <v>51.94</v>
      </c>
    </row>
    <row r="3960" spans="1:5" x14ac:dyDescent="0.35">
      <c r="A3960" t="s">
        <v>40</v>
      </c>
      <c r="B3960">
        <v>2014</v>
      </c>
      <c r="C3960" t="s">
        <v>20</v>
      </c>
      <c r="D3960" t="s">
        <v>21</v>
      </c>
      <c r="E3960">
        <v>185896915</v>
      </c>
    </row>
    <row r="3961" spans="1:5" x14ac:dyDescent="0.35">
      <c r="A3961" t="s">
        <v>40</v>
      </c>
      <c r="B3961">
        <v>2014</v>
      </c>
      <c r="C3961" t="s">
        <v>22</v>
      </c>
      <c r="D3961" t="s">
        <v>23</v>
      </c>
    </row>
    <row r="3962" spans="1:5" x14ac:dyDescent="0.35">
      <c r="A3962" t="s">
        <v>40</v>
      </c>
      <c r="B3962">
        <v>2015</v>
      </c>
      <c r="C3962" t="s">
        <v>6</v>
      </c>
      <c r="D3962" t="s">
        <v>7</v>
      </c>
      <c r="E3962">
        <v>52.5</v>
      </c>
    </row>
    <row r="3963" spans="1:5" x14ac:dyDescent="0.35">
      <c r="A3963" t="s">
        <v>40</v>
      </c>
      <c r="B3963">
        <v>2015</v>
      </c>
      <c r="C3963" t="s">
        <v>8</v>
      </c>
      <c r="D3963" t="s">
        <v>9</v>
      </c>
      <c r="E3963">
        <v>493026682800.62952</v>
      </c>
    </row>
    <row r="3964" spans="1:5" x14ac:dyDescent="0.35">
      <c r="A3964" t="s">
        <v>40</v>
      </c>
      <c r="B3964">
        <v>2015</v>
      </c>
      <c r="C3964" t="s">
        <v>10</v>
      </c>
      <c r="D3964" t="s">
        <v>11</v>
      </c>
      <c r="E3964">
        <v>2.6526932954177909</v>
      </c>
    </row>
    <row r="3965" spans="1:5" x14ac:dyDescent="0.35">
      <c r="A3965" t="s">
        <v>40</v>
      </c>
      <c r="B3965">
        <v>2015</v>
      </c>
      <c r="C3965" t="s">
        <v>12</v>
      </c>
      <c r="D3965" t="s">
        <v>13</v>
      </c>
      <c r="E3965">
        <v>8892.0579867363085</v>
      </c>
    </row>
    <row r="3966" spans="1:5" x14ac:dyDescent="0.35">
      <c r="A3966" t="s">
        <v>40</v>
      </c>
      <c r="B3966">
        <v>2015</v>
      </c>
      <c r="C3966" t="s">
        <v>14</v>
      </c>
      <c r="D3966" t="s">
        <v>15</v>
      </c>
      <c r="E3966">
        <v>9.0094349800770637</v>
      </c>
    </row>
    <row r="3967" spans="1:5" x14ac:dyDescent="0.35">
      <c r="A3967" t="s">
        <v>40</v>
      </c>
      <c r="B3967">
        <v>2015</v>
      </c>
      <c r="C3967" t="s">
        <v>16</v>
      </c>
      <c r="D3967" t="s">
        <v>17</v>
      </c>
      <c r="E3967">
        <v>22.514200209999998</v>
      </c>
    </row>
    <row r="3968" spans="1:5" x14ac:dyDescent="0.35">
      <c r="A3968" t="s">
        <v>40</v>
      </c>
      <c r="B3968">
        <v>2015</v>
      </c>
      <c r="C3968" t="s">
        <v>18</v>
      </c>
      <c r="D3968" t="s">
        <v>19</v>
      </c>
      <c r="E3968">
        <v>51.939</v>
      </c>
    </row>
    <row r="3969" spans="1:5" x14ac:dyDescent="0.35">
      <c r="A3969" t="s">
        <v>40</v>
      </c>
      <c r="B3969">
        <v>2015</v>
      </c>
      <c r="C3969" t="s">
        <v>20</v>
      </c>
      <c r="D3969" t="s">
        <v>21</v>
      </c>
      <c r="E3969">
        <v>190671878</v>
      </c>
    </row>
    <row r="3970" spans="1:5" x14ac:dyDescent="0.35">
      <c r="A3970" t="s">
        <v>40</v>
      </c>
      <c r="B3970">
        <v>2015</v>
      </c>
      <c r="C3970" t="s">
        <v>22</v>
      </c>
      <c r="D3970" t="s">
        <v>23</v>
      </c>
    </row>
    <row r="3971" spans="1:5" x14ac:dyDescent="0.35">
      <c r="A3971" t="s">
        <v>40</v>
      </c>
      <c r="B3971">
        <v>2016</v>
      </c>
      <c r="C3971" t="s">
        <v>6</v>
      </c>
      <c r="D3971" t="s">
        <v>7</v>
      </c>
      <c r="E3971">
        <v>59.3</v>
      </c>
    </row>
    <row r="3972" spans="1:5" x14ac:dyDescent="0.35">
      <c r="A3972" t="s">
        <v>40</v>
      </c>
      <c r="B3972">
        <v>2016</v>
      </c>
      <c r="C3972" t="s">
        <v>8</v>
      </c>
      <c r="D3972" t="s">
        <v>9</v>
      </c>
      <c r="E3972">
        <v>485055087455.97052</v>
      </c>
    </row>
    <row r="3973" spans="1:5" x14ac:dyDescent="0.35">
      <c r="A3973" t="s">
        <v>40</v>
      </c>
      <c r="B3973">
        <v>2016</v>
      </c>
      <c r="C3973" t="s">
        <v>10</v>
      </c>
      <c r="D3973" t="s">
        <v>11</v>
      </c>
      <c r="E3973">
        <v>-1.6168689490346679</v>
      </c>
    </row>
    <row r="3974" spans="1:5" x14ac:dyDescent="0.35">
      <c r="A3974" t="s">
        <v>40</v>
      </c>
      <c r="B3974">
        <v>2016</v>
      </c>
      <c r="C3974" t="s">
        <v>12</v>
      </c>
      <c r="D3974" t="s">
        <v>13</v>
      </c>
      <c r="E3974">
        <v>8534.692814823753</v>
      </c>
    </row>
    <row r="3975" spans="1:5" x14ac:dyDescent="0.35">
      <c r="A3975" t="s">
        <v>40</v>
      </c>
      <c r="B3975">
        <v>2016</v>
      </c>
      <c r="C3975" t="s">
        <v>14</v>
      </c>
      <c r="D3975" t="s">
        <v>15</v>
      </c>
      <c r="E3975">
        <v>15.696812638797221</v>
      </c>
    </row>
    <row r="3976" spans="1:5" x14ac:dyDescent="0.35">
      <c r="A3976" t="s">
        <v>40</v>
      </c>
      <c r="B3976">
        <v>2016</v>
      </c>
      <c r="C3976" t="s">
        <v>16</v>
      </c>
      <c r="D3976" t="s">
        <v>17</v>
      </c>
      <c r="E3976">
        <v>24.137500760000002</v>
      </c>
    </row>
    <row r="3977" spans="1:5" x14ac:dyDescent="0.35">
      <c r="A3977" t="s">
        <v>40</v>
      </c>
      <c r="B3977">
        <v>2016</v>
      </c>
      <c r="C3977" t="s">
        <v>18</v>
      </c>
      <c r="D3977" t="s">
        <v>19</v>
      </c>
      <c r="E3977">
        <v>52.189</v>
      </c>
    </row>
    <row r="3978" spans="1:5" x14ac:dyDescent="0.35">
      <c r="A3978" t="s">
        <v>40</v>
      </c>
      <c r="B3978">
        <v>2016</v>
      </c>
      <c r="C3978" t="s">
        <v>20</v>
      </c>
      <c r="D3978" t="s">
        <v>21</v>
      </c>
      <c r="E3978">
        <v>195443700</v>
      </c>
    </row>
    <row r="3979" spans="1:5" x14ac:dyDescent="0.35">
      <c r="A3979" t="s">
        <v>40</v>
      </c>
      <c r="B3979">
        <v>2016</v>
      </c>
      <c r="C3979" t="s">
        <v>22</v>
      </c>
      <c r="D3979" t="s">
        <v>23</v>
      </c>
    </row>
    <row r="3980" spans="1:5" x14ac:dyDescent="0.35">
      <c r="A3980" t="s">
        <v>40</v>
      </c>
      <c r="B3980">
        <v>2017</v>
      </c>
      <c r="C3980" t="s">
        <v>6</v>
      </c>
      <c r="D3980" t="s">
        <v>7</v>
      </c>
      <c r="E3980">
        <v>54.4</v>
      </c>
    </row>
    <row r="3981" spans="1:5" x14ac:dyDescent="0.35">
      <c r="A3981" t="s">
        <v>40</v>
      </c>
      <c r="B3981">
        <v>2017</v>
      </c>
      <c r="C3981" t="s">
        <v>8</v>
      </c>
      <c r="D3981" t="s">
        <v>9</v>
      </c>
      <c r="E3981">
        <v>488964081501.00116</v>
      </c>
    </row>
    <row r="3982" spans="1:5" x14ac:dyDescent="0.35">
      <c r="A3982" t="s">
        <v>40</v>
      </c>
      <c r="B3982">
        <v>2017</v>
      </c>
      <c r="C3982" t="s">
        <v>10</v>
      </c>
      <c r="D3982" t="s">
        <v>11</v>
      </c>
      <c r="E3982">
        <v>0.80588661909158077</v>
      </c>
    </row>
    <row r="3983" spans="1:5" x14ac:dyDescent="0.35">
      <c r="A3983" t="s">
        <v>40</v>
      </c>
      <c r="B3983">
        <v>2017</v>
      </c>
      <c r="C3983" t="s">
        <v>12</v>
      </c>
      <c r="D3983" t="s">
        <v>13</v>
      </c>
      <c r="E3983">
        <v>8396.7845224322718</v>
      </c>
    </row>
    <row r="3984" spans="1:5" x14ac:dyDescent="0.35">
      <c r="A3984" t="s">
        <v>40</v>
      </c>
      <c r="B3984">
        <v>2017</v>
      </c>
      <c r="C3984" t="s">
        <v>14</v>
      </c>
      <c r="D3984" t="s">
        <v>15</v>
      </c>
      <c r="E3984">
        <v>16.502266213964109</v>
      </c>
    </row>
    <row r="3985" spans="1:5" x14ac:dyDescent="0.35">
      <c r="A3985" t="s">
        <v>40</v>
      </c>
      <c r="B3985">
        <v>2017</v>
      </c>
      <c r="C3985" t="s">
        <v>16</v>
      </c>
      <c r="D3985" t="s">
        <v>17</v>
      </c>
      <c r="E3985">
        <v>25.877899169999999</v>
      </c>
    </row>
    <row r="3986" spans="1:5" x14ac:dyDescent="0.35">
      <c r="A3986" t="s">
        <v>40</v>
      </c>
      <c r="B3986">
        <v>2017</v>
      </c>
      <c r="C3986" t="s">
        <v>18</v>
      </c>
      <c r="D3986" t="s">
        <v>19</v>
      </c>
      <c r="E3986">
        <v>52.396999999999998</v>
      </c>
    </row>
    <row r="3987" spans="1:5" x14ac:dyDescent="0.35">
      <c r="A3987" t="s">
        <v>40</v>
      </c>
      <c r="B3987">
        <v>2017</v>
      </c>
      <c r="C3987" t="s">
        <v>20</v>
      </c>
      <c r="D3987" t="s">
        <v>21</v>
      </c>
      <c r="E3987">
        <v>200254579</v>
      </c>
    </row>
    <row r="3988" spans="1:5" x14ac:dyDescent="0.35">
      <c r="A3988" t="s">
        <v>40</v>
      </c>
      <c r="B3988">
        <v>2017</v>
      </c>
      <c r="C3988" t="s">
        <v>22</v>
      </c>
      <c r="D3988" t="s">
        <v>23</v>
      </c>
    </row>
    <row r="3989" spans="1:5" x14ac:dyDescent="0.35">
      <c r="A3989" t="s">
        <v>40</v>
      </c>
      <c r="B3989">
        <v>2018</v>
      </c>
      <c r="C3989" t="s">
        <v>6</v>
      </c>
      <c r="D3989" t="s">
        <v>7</v>
      </c>
      <c r="E3989">
        <v>56.5</v>
      </c>
    </row>
    <row r="3990" spans="1:5" x14ac:dyDescent="0.35">
      <c r="A3990" t="s">
        <v>40</v>
      </c>
      <c r="B3990">
        <v>2018</v>
      </c>
      <c r="C3990" t="s">
        <v>8</v>
      </c>
      <c r="D3990" t="s">
        <v>9</v>
      </c>
      <c r="E3990">
        <v>498365674277.79468</v>
      </c>
    </row>
    <row r="3991" spans="1:5" x14ac:dyDescent="0.35">
      <c r="A3991" t="s">
        <v>40</v>
      </c>
      <c r="B3991">
        <v>2018</v>
      </c>
      <c r="C3991" t="s">
        <v>10</v>
      </c>
      <c r="D3991" t="s">
        <v>11</v>
      </c>
      <c r="E3991">
        <v>1.9227573419979791</v>
      </c>
    </row>
    <row r="3992" spans="1:5" x14ac:dyDescent="0.35">
      <c r="A3992" t="s">
        <v>40</v>
      </c>
      <c r="B3992">
        <v>2018</v>
      </c>
      <c r="C3992" t="s">
        <v>12</v>
      </c>
      <c r="D3992" t="s">
        <v>13</v>
      </c>
      <c r="E3992">
        <v>8362.623308602957</v>
      </c>
    </row>
    <row r="3993" spans="1:5" x14ac:dyDescent="0.35">
      <c r="A3993" t="s">
        <v>40</v>
      </c>
      <c r="B3993">
        <v>2018</v>
      </c>
      <c r="C3993" t="s">
        <v>14</v>
      </c>
      <c r="D3993" t="s">
        <v>15</v>
      </c>
      <c r="E3993">
        <v>12.09510651734316</v>
      </c>
    </row>
    <row r="3994" spans="1:5" x14ac:dyDescent="0.35">
      <c r="A3994" t="s">
        <v>40</v>
      </c>
      <c r="B3994">
        <v>2018</v>
      </c>
      <c r="C3994" t="s">
        <v>16</v>
      </c>
      <c r="D3994" t="s">
        <v>17</v>
      </c>
      <c r="E3994">
        <v>27.743700029999999</v>
      </c>
    </row>
    <row r="3995" spans="1:5" x14ac:dyDescent="0.35">
      <c r="A3995" t="s">
        <v>40</v>
      </c>
      <c r="B3995">
        <v>2018</v>
      </c>
      <c r="C3995" t="s">
        <v>18</v>
      </c>
      <c r="D3995" t="s">
        <v>19</v>
      </c>
      <c r="E3995">
        <v>52.668999999999997</v>
      </c>
    </row>
    <row r="3996" spans="1:5" x14ac:dyDescent="0.35">
      <c r="A3996" t="s">
        <v>40</v>
      </c>
      <c r="B3996">
        <v>2018</v>
      </c>
      <c r="C3996" t="s">
        <v>20</v>
      </c>
      <c r="D3996" t="s">
        <v>21</v>
      </c>
      <c r="E3996">
        <v>204938755</v>
      </c>
    </row>
    <row r="3997" spans="1:5" x14ac:dyDescent="0.35">
      <c r="A3997" t="s">
        <v>40</v>
      </c>
      <c r="B3997">
        <v>2018</v>
      </c>
      <c r="C3997" t="s">
        <v>22</v>
      </c>
      <c r="D3997" t="s">
        <v>23</v>
      </c>
    </row>
    <row r="3998" spans="1:5" x14ac:dyDescent="0.35">
      <c r="A3998" t="s">
        <v>40</v>
      </c>
      <c r="B3998">
        <v>2019</v>
      </c>
      <c r="C3998" t="s">
        <v>6</v>
      </c>
      <c r="D3998" t="s">
        <v>7</v>
      </c>
      <c r="E3998">
        <v>55.4</v>
      </c>
    </row>
    <row r="3999" spans="1:5" x14ac:dyDescent="0.35">
      <c r="A3999" t="s">
        <v>40</v>
      </c>
      <c r="B3999">
        <v>2019</v>
      </c>
      <c r="C3999" t="s">
        <v>8</v>
      </c>
      <c r="D3999" t="s">
        <v>9</v>
      </c>
      <c r="E3999">
        <v>509371727741.80243</v>
      </c>
    </row>
    <row r="4000" spans="1:5" x14ac:dyDescent="0.35">
      <c r="A4000" t="s">
        <v>40</v>
      </c>
      <c r="B4000">
        <v>2019</v>
      </c>
      <c r="C4000" t="s">
        <v>10</v>
      </c>
      <c r="D4000" t="s">
        <v>11</v>
      </c>
      <c r="E4000">
        <v>2.2084292783521136</v>
      </c>
    </row>
    <row r="4001" spans="1:5" x14ac:dyDescent="0.35">
      <c r="A4001" t="s">
        <v>40</v>
      </c>
      <c r="B4001">
        <v>2019</v>
      </c>
      <c r="C4001" t="s">
        <v>12</v>
      </c>
      <c r="D4001" t="s">
        <v>13</v>
      </c>
      <c r="E4001">
        <v>8361.786648360001</v>
      </c>
    </row>
    <row r="4002" spans="1:5" x14ac:dyDescent="0.35">
      <c r="A4002" t="s">
        <v>40</v>
      </c>
      <c r="B4002">
        <v>2019</v>
      </c>
      <c r="C4002" t="s">
        <v>14</v>
      </c>
      <c r="D4002" t="s">
        <v>15</v>
      </c>
      <c r="E4002">
        <v>11.39642233781149</v>
      </c>
    </row>
    <row r="4003" spans="1:5" x14ac:dyDescent="0.35">
      <c r="A4003" t="s">
        <v>40</v>
      </c>
      <c r="B4003">
        <v>2019</v>
      </c>
      <c r="C4003" t="s">
        <v>16</v>
      </c>
      <c r="D4003" t="s">
        <v>17</v>
      </c>
      <c r="E4003">
        <v>29.744100570000001</v>
      </c>
    </row>
    <row r="4004" spans="1:5" x14ac:dyDescent="0.35">
      <c r="A4004" t="s">
        <v>40</v>
      </c>
      <c r="B4004">
        <v>2019</v>
      </c>
      <c r="C4004" t="s">
        <v>18</v>
      </c>
      <c r="D4004" t="s">
        <v>19</v>
      </c>
      <c r="E4004">
        <v>53.009</v>
      </c>
    </row>
    <row r="4005" spans="1:5" x14ac:dyDescent="0.35">
      <c r="A4005" t="s">
        <v>40</v>
      </c>
      <c r="B4005">
        <v>2019</v>
      </c>
      <c r="C4005" t="s">
        <v>20</v>
      </c>
      <c r="D4005" t="s">
        <v>21</v>
      </c>
      <c r="E4005">
        <v>209485641</v>
      </c>
    </row>
    <row r="4006" spans="1:5" x14ac:dyDescent="0.35">
      <c r="A4006" t="s">
        <v>40</v>
      </c>
      <c r="B4006">
        <v>2019</v>
      </c>
      <c r="C4006" t="s">
        <v>22</v>
      </c>
      <c r="D4006" t="s">
        <v>23</v>
      </c>
    </row>
    <row r="4007" spans="1:5" x14ac:dyDescent="0.35">
      <c r="A4007" t="s">
        <v>40</v>
      </c>
      <c r="B4007">
        <v>2020</v>
      </c>
      <c r="C4007" t="s">
        <v>6</v>
      </c>
      <c r="D4007" t="s">
        <v>7</v>
      </c>
      <c r="E4007">
        <v>55.4</v>
      </c>
    </row>
    <row r="4008" spans="1:5" x14ac:dyDescent="0.35">
      <c r="A4008" t="s">
        <v>40</v>
      </c>
      <c r="B4008">
        <v>2020</v>
      </c>
      <c r="C4008" t="s">
        <v>8</v>
      </c>
      <c r="D4008" t="s">
        <v>9</v>
      </c>
      <c r="E4008">
        <v>476930359899.737</v>
      </c>
    </row>
    <row r="4009" spans="1:5" x14ac:dyDescent="0.35">
      <c r="A4009" t="s">
        <v>40</v>
      </c>
      <c r="B4009">
        <v>2020</v>
      </c>
      <c r="C4009" t="s">
        <v>10</v>
      </c>
      <c r="D4009" t="s">
        <v>11</v>
      </c>
      <c r="E4009">
        <v>-6.3688984046852681</v>
      </c>
    </row>
    <row r="4010" spans="1:5" x14ac:dyDescent="0.35">
      <c r="A4010" t="s">
        <v>40</v>
      </c>
      <c r="B4010">
        <v>2020</v>
      </c>
      <c r="C4010" t="s">
        <v>12</v>
      </c>
      <c r="D4010" t="s">
        <v>13</v>
      </c>
      <c r="E4010">
        <v>7664.2109957516786</v>
      </c>
    </row>
    <row r="4011" spans="1:5" x14ac:dyDescent="0.35">
      <c r="A4011" t="s">
        <v>40</v>
      </c>
      <c r="B4011">
        <v>2020</v>
      </c>
      <c r="C4011" t="s">
        <v>14</v>
      </c>
      <c r="D4011" t="s">
        <v>15</v>
      </c>
      <c r="E4011">
        <v>13.24602342765982</v>
      </c>
    </row>
    <row r="4012" spans="1:5" x14ac:dyDescent="0.35">
      <c r="A4012" t="s">
        <v>40</v>
      </c>
      <c r="B4012">
        <v>2020</v>
      </c>
      <c r="C4012" t="s">
        <v>16</v>
      </c>
      <c r="D4012" t="s">
        <v>17</v>
      </c>
      <c r="E4012">
        <v>31.888799670000001</v>
      </c>
    </row>
    <row r="4013" spans="1:5" x14ac:dyDescent="0.35">
      <c r="A4013" t="s">
        <v>40</v>
      </c>
      <c r="B4013">
        <v>2020</v>
      </c>
      <c r="C4013" t="s">
        <v>18</v>
      </c>
      <c r="D4013" t="s">
        <v>19</v>
      </c>
      <c r="E4013">
        <v>53.072000000000003</v>
      </c>
    </row>
    <row r="4014" spans="1:5" x14ac:dyDescent="0.35">
      <c r="A4014" t="s">
        <v>40</v>
      </c>
      <c r="B4014">
        <v>2020</v>
      </c>
      <c r="C4014" t="s">
        <v>20</v>
      </c>
      <c r="D4014" t="s">
        <v>21</v>
      </c>
      <c r="E4014">
        <v>213996181</v>
      </c>
    </row>
    <row r="4015" spans="1:5" x14ac:dyDescent="0.35">
      <c r="A4015" t="s">
        <v>40</v>
      </c>
      <c r="B4015">
        <v>2020</v>
      </c>
      <c r="C4015" t="s">
        <v>22</v>
      </c>
      <c r="D4015" t="s">
        <v>23</v>
      </c>
    </row>
    <row r="4016" spans="1:5" x14ac:dyDescent="0.35">
      <c r="A4016" t="s">
        <v>40</v>
      </c>
      <c r="B4016">
        <v>2021</v>
      </c>
      <c r="C4016" t="s">
        <v>6</v>
      </c>
      <c r="D4016" t="s">
        <v>7</v>
      </c>
      <c r="E4016">
        <v>59.5</v>
      </c>
    </row>
    <row r="4017" spans="1:5" x14ac:dyDescent="0.35">
      <c r="A4017" t="s">
        <v>40</v>
      </c>
      <c r="B4017">
        <v>2021</v>
      </c>
      <c r="C4017" t="s">
        <v>8</v>
      </c>
      <c r="D4017" t="s">
        <v>9</v>
      </c>
      <c r="E4017">
        <v>482220722032.14355</v>
      </c>
    </row>
    <row r="4018" spans="1:5" x14ac:dyDescent="0.35">
      <c r="A4018" t="s">
        <v>40</v>
      </c>
      <c r="B4018">
        <v>2021</v>
      </c>
      <c r="C4018" t="s">
        <v>10</v>
      </c>
      <c r="D4018" t="s">
        <v>11</v>
      </c>
      <c r="E4018">
        <v>1.1092525402490025</v>
      </c>
    </row>
    <row r="4019" spans="1:5" x14ac:dyDescent="0.35">
      <c r="A4019" t="s">
        <v>40</v>
      </c>
      <c r="B4019">
        <v>2021</v>
      </c>
      <c r="C4019" t="s">
        <v>12</v>
      </c>
      <c r="D4019" t="s">
        <v>13</v>
      </c>
      <c r="E4019">
        <v>7588.478855870022</v>
      </c>
    </row>
    <row r="4020" spans="1:5" x14ac:dyDescent="0.35">
      <c r="A4020" t="s">
        <v>40</v>
      </c>
      <c r="B4020">
        <v>2021</v>
      </c>
      <c r="C4020" t="s">
        <v>14</v>
      </c>
      <c r="D4020" t="s">
        <v>15</v>
      </c>
      <c r="E4020">
        <v>16.952845722160792</v>
      </c>
    </row>
    <row r="4021" spans="1:5" x14ac:dyDescent="0.35">
      <c r="A4021" t="s">
        <v>40</v>
      </c>
      <c r="B4021">
        <v>2021</v>
      </c>
      <c r="C4021" t="s">
        <v>16</v>
      </c>
      <c r="D4021" t="s">
        <v>17</v>
      </c>
      <c r="E4021">
        <v>35.509799960000002</v>
      </c>
    </row>
    <row r="4022" spans="1:5" x14ac:dyDescent="0.35">
      <c r="A4022" t="s">
        <v>40</v>
      </c>
      <c r="B4022">
        <v>2021</v>
      </c>
      <c r="C4022" t="s">
        <v>18</v>
      </c>
      <c r="D4022" t="s">
        <v>19</v>
      </c>
      <c r="E4022">
        <v>53.454999999999998</v>
      </c>
    </row>
    <row r="4023" spans="1:5" x14ac:dyDescent="0.35">
      <c r="A4023" t="s">
        <v>40</v>
      </c>
      <c r="B4023">
        <v>2021</v>
      </c>
      <c r="C4023" t="s">
        <v>20</v>
      </c>
      <c r="D4023" t="s">
        <v>21</v>
      </c>
      <c r="E4023">
        <v>218529286</v>
      </c>
    </row>
    <row r="4024" spans="1:5" x14ac:dyDescent="0.35">
      <c r="A4024" t="s">
        <v>40</v>
      </c>
      <c r="B4024">
        <v>2021</v>
      </c>
      <c r="C4024" t="s">
        <v>22</v>
      </c>
      <c r="D4024" t="s">
        <v>23</v>
      </c>
    </row>
    <row r="4025" spans="1:5" x14ac:dyDescent="0.35">
      <c r="A4025" t="s">
        <v>40</v>
      </c>
      <c r="B4025">
        <v>2022</v>
      </c>
      <c r="C4025" t="s">
        <v>6</v>
      </c>
      <c r="D4025" t="s">
        <v>7</v>
      </c>
      <c r="E4025">
        <v>60.5</v>
      </c>
    </row>
    <row r="4026" spans="1:5" x14ac:dyDescent="0.35">
      <c r="A4026" t="s">
        <v>40</v>
      </c>
      <c r="B4026">
        <v>2022</v>
      </c>
      <c r="C4026" t="s">
        <v>8</v>
      </c>
      <c r="D4026" t="s">
        <v>9</v>
      </c>
      <c r="E4026">
        <v>503047012789.73615</v>
      </c>
    </row>
    <row r="4027" spans="1:5" x14ac:dyDescent="0.35">
      <c r="A4027" t="s">
        <v>40</v>
      </c>
      <c r="B4027">
        <v>2022</v>
      </c>
      <c r="C4027" t="s">
        <v>10</v>
      </c>
      <c r="D4027" t="s">
        <v>11</v>
      </c>
      <c r="E4027">
        <v>4.3188294915713641</v>
      </c>
    </row>
    <row r="4028" spans="1:5" x14ac:dyDescent="0.35">
      <c r="A4028" t="s">
        <v>40</v>
      </c>
      <c r="B4028">
        <v>2022</v>
      </c>
      <c r="C4028" t="s">
        <v>12</v>
      </c>
      <c r="D4028" t="s">
        <v>13</v>
      </c>
      <c r="E4028">
        <v>7752.2620649524724</v>
      </c>
    </row>
    <row r="4029" spans="1:5" x14ac:dyDescent="0.35">
      <c r="A4029" t="s">
        <v>40</v>
      </c>
      <c r="B4029">
        <v>2022</v>
      </c>
      <c r="C4029" t="s">
        <v>14</v>
      </c>
      <c r="D4029" t="s">
        <v>15</v>
      </c>
      <c r="E4029">
        <v>18.84718778432741</v>
      </c>
    </row>
    <row r="4030" spans="1:5" x14ac:dyDescent="0.35">
      <c r="A4030" t="s">
        <v>40</v>
      </c>
      <c r="B4030">
        <v>2022</v>
      </c>
      <c r="C4030" t="s">
        <v>16</v>
      </c>
      <c r="D4030" t="s">
        <v>17</v>
      </c>
      <c r="E4030">
        <v>39.147201539999998</v>
      </c>
    </row>
    <row r="4031" spans="1:5" x14ac:dyDescent="0.35">
      <c r="A4031" t="s">
        <v>40</v>
      </c>
      <c r="B4031">
        <v>2022</v>
      </c>
      <c r="C4031" t="s">
        <v>18</v>
      </c>
      <c r="D4031" t="s">
        <v>19</v>
      </c>
      <c r="E4031">
        <v>54.079000000000001</v>
      </c>
    </row>
    <row r="4032" spans="1:5" x14ac:dyDescent="0.35">
      <c r="A4032" t="s">
        <v>40</v>
      </c>
      <c r="B4032">
        <v>2022</v>
      </c>
      <c r="C4032" t="s">
        <v>20</v>
      </c>
      <c r="D4032" t="s">
        <v>21</v>
      </c>
      <c r="E4032">
        <v>223150896</v>
      </c>
    </row>
    <row r="4033" spans="1:5" x14ac:dyDescent="0.35">
      <c r="A4033" t="s">
        <v>40</v>
      </c>
      <c r="B4033">
        <v>2022</v>
      </c>
      <c r="C4033" t="s">
        <v>22</v>
      </c>
      <c r="D4033" t="s">
        <v>23</v>
      </c>
    </row>
    <row r="4034" spans="1:5" x14ac:dyDescent="0.35">
      <c r="A4034" t="s">
        <v>40</v>
      </c>
      <c r="B4034">
        <v>2023</v>
      </c>
      <c r="C4034" t="s">
        <v>6</v>
      </c>
      <c r="D4034" t="s">
        <v>7</v>
      </c>
      <c r="E4034">
        <v>61.2</v>
      </c>
    </row>
    <row r="4035" spans="1:5" x14ac:dyDescent="0.35">
      <c r="A4035" t="s">
        <v>40</v>
      </c>
      <c r="B4035">
        <v>2023</v>
      </c>
      <c r="C4035" t="s">
        <v>8</v>
      </c>
      <c r="D4035" t="s">
        <v>9</v>
      </c>
      <c r="E4035">
        <v>519727567204.56696</v>
      </c>
    </row>
    <row r="4036" spans="1:5" x14ac:dyDescent="0.35">
      <c r="A4036" t="s">
        <v>40</v>
      </c>
      <c r="B4036">
        <v>2023</v>
      </c>
      <c r="C4036" t="s">
        <v>10</v>
      </c>
      <c r="D4036" t="s">
        <v>11</v>
      </c>
      <c r="E4036">
        <v>3.3159036811143778</v>
      </c>
    </row>
    <row r="4037" spans="1:5" x14ac:dyDescent="0.35">
      <c r="A4037" t="s">
        <v>40</v>
      </c>
      <c r="B4037">
        <v>2023</v>
      </c>
      <c r="C4037" t="s">
        <v>12</v>
      </c>
      <c r="D4037" t="s">
        <v>13</v>
      </c>
      <c r="E4037">
        <v>7843.0039900767524</v>
      </c>
    </row>
    <row r="4038" spans="1:5" x14ac:dyDescent="0.35">
      <c r="A4038" t="s">
        <v>40</v>
      </c>
      <c r="B4038">
        <v>2023</v>
      </c>
      <c r="C4038" t="s">
        <v>14</v>
      </c>
      <c r="D4038" t="s">
        <v>15</v>
      </c>
      <c r="E4038">
        <v>24.659550203113959</v>
      </c>
    </row>
    <row r="4039" spans="1:5" x14ac:dyDescent="0.35">
      <c r="A4039" t="s">
        <v>40</v>
      </c>
      <c r="B4039">
        <v>2023</v>
      </c>
      <c r="C4039" t="s">
        <v>16</v>
      </c>
      <c r="D4039" t="s">
        <v>17</v>
      </c>
      <c r="E4039">
        <v>40.063999180000003</v>
      </c>
    </row>
    <row r="4040" spans="1:5" x14ac:dyDescent="0.35">
      <c r="A4040" t="s">
        <v>40</v>
      </c>
      <c r="B4040">
        <v>2023</v>
      </c>
      <c r="C4040" t="s">
        <v>18</v>
      </c>
      <c r="D4040" t="s">
        <v>19</v>
      </c>
      <c r="E4040">
        <v>54.462000000000003</v>
      </c>
    </row>
    <row r="4041" spans="1:5" x14ac:dyDescent="0.35">
      <c r="A4041" t="s">
        <v>40</v>
      </c>
      <c r="B4041">
        <v>2023</v>
      </c>
      <c r="C4041" t="s">
        <v>20</v>
      </c>
      <c r="D4041" t="s">
        <v>21</v>
      </c>
      <c r="E4041">
        <v>227882945</v>
      </c>
    </row>
    <row r="4042" spans="1:5" x14ac:dyDescent="0.35">
      <c r="A4042" t="s">
        <v>40</v>
      </c>
      <c r="B4042">
        <v>2023</v>
      </c>
      <c r="C4042" t="s">
        <v>22</v>
      </c>
      <c r="D4042" t="s">
        <v>23</v>
      </c>
    </row>
    <row r="4043" spans="1:5" x14ac:dyDescent="0.35">
      <c r="A4043" t="s">
        <v>40</v>
      </c>
      <c r="B4043">
        <v>2024</v>
      </c>
      <c r="C4043" t="s">
        <v>6</v>
      </c>
      <c r="D4043" t="s">
        <v>7</v>
      </c>
      <c r="E4043">
        <v>62.5</v>
      </c>
    </row>
    <row r="4044" spans="1:5" x14ac:dyDescent="0.35">
      <c r="A4044" t="s">
        <v>40</v>
      </c>
      <c r="B4044">
        <v>2024</v>
      </c>
      <c r="C4044" t="s">
        <v>8</v>
      </c>
      <c r="D4044" t="s">
        <v>9</v>
      </c>
      <c r="E4044">
        <v>540886022091.97363</v>
      </c>
    </row>
    <row r="4045" spans="1:5" x14ac:dyDescent="0.35">
      <c r="A4045" t="s">
        <v>40</v>
      </c>
      <c r="B4045">
        <v>2024</v>
      </c>
      <c r="C4045" t="s">
        <v>10</v>
      </c>
      <c r="D4045" t="s">
        <v>11</v>
      </c>
      <c r="E4045">
        <v>4.0710665014770342</v>
      </c>
    </row>
    <row r="4046" spans="1:5" x14ac:dyDescent="0.35">
      <c r="A4046" t="s">
        <v>40</v>
      </c>
      <c r="B4046">
        <v>2024</v>
      </c>
      <c r="C4046" t="s">
        <v>12</v>
      </c>
      <c r="D4046" t="s">
        <v>13</v>
      </c>
      <c r="E4046">
        <v>7994.0375447082351</v>
      </c>
    </row>
    <row r="4047" spans="1:5" x14ac:dyDescent="0.35">
      <c r="A4047" t="s">
        <v>40</v>
      </c>
      <c r="B4047">
        <v>2024</v>
      </c>
      <c r="C4047" t="s">
        <v>14</v>
      </c>
      <c r="D4047" t="s">
        <v>15</v>
      </c>
      <c r="E4047">
        <v>33.24165905527488</v>
      </c>
    </row>
    <row r="4048" spans="1:5" x14ac:dyDescent="0.35">
      <c r="A4048" t="s">
        <v>40</v>
      </c>
      <c r="B4048">
        <v>2024</v>
      </c>
      <c r="C4048" t="s">
        <v>16</v>
      </c>
      <c r="D4048" t="s">
        <v>17</v>
      </c>
      <c r="E4048">
        <v>41.21139908</v>
      </c>
    </row>
    <row r="4049" spans="1:5" x14ac:dyDescent="0.35">
      <c r="A4049" t="s">
        <v>40</v>
      </c>
      <c r="B4049">
        <v>2024</v>
      </c>
      <c r="C4049" t="s">
        <v>18</v>
      </c>
      <c r="D4049" t="s">
        <v>19</v>
      </c>
      <c r="E4049">
        <v>54.634999999999998</v>
      </c>
    </row>
    <row r="4050" spans="1:5" x14ac:dyDescent="0.35">
      <c r="A4050" t="s">
        <v>40</v>
      </c>
      <c r="B4050">
        <v>2024</v>
      </c>
      <c r="C4050" t="s">
        <v>20</v>
      </c>
      <c r="D4050" t="s">
        <v>21</v>
      </c>
      <c r="E4050">
        <v>232679478</v>
      </c>
    </row>
    <row r="4051" spans="1:5" x14ac:dyDescent="0.35">
      <c r="A4051" t="s">
        <v>40</v>
      </c>
      <c r="B4051">
        <v>2024</v>
      </c>
      <c r="C4051" t="s">
        <v>22</v>
      </c>
      <c r="D4051" t="s">
        <v>23</v>
      </c>
    </row>
    <row r="4052" spans="1:5" x14ac:dyDescent="0.35">
      <c r="A4052" t="s">
        <v>41</v>
      </c>
      <c r="B4052">
        <v>2000</v>
      </c>
      <c r="C4052" t="s">
        <v>6</v>
      </c>
      <c r="D4052" t="s">
        <v>7</v>
      </c>
      <c r="E4052">
        <v>100</v>
      </c>
    </row>
    <row r="4053" spans="1:5" x14ac:dyDescent="0.35">
      <c r="A4053" t="s">
        <v>41</v>
      </c>
      <c r="B4053">
        <v>2000</v>
      </c>
      <c r="C4053" t="s">
        <v>8</v>
      </c>
      <c r="D4053" t="s">
        <v>9</v>
      </c>
      <c r="E4053">
        <v>303640301715.66046</v>
      </c>
    </row>
    <row r="4054" spans="1:5" x14ac:dyDescent="0.35">
      <c r="A4054" t="s">
        <v>41</v>
      </c>
      <c r="B4054">
        <v>2000</v>
      </c>
      <c r="C4054" t="s">
        <v>10</v>
      </c>
      <c r="D4054" t="s">
        <v>11</v>
      </c>
      <c r="E4054">
        <v>3.4434161314810012</v>
      </c>
    </row>
    <row r="4055" spans="1:5" x14ac:dyDescent="0.35">
      <c r="A4055" t="s">
        <v>41</v>
      </c>
      <c r="B4055">
        <v>2000</v>
      </c>
      <c r="C4055" t="s">
        <v>12</v>
      </c>
      <c r="D4055" t="s">
        <v>13</v>
      </c>
      <c r="E4055">
        <v>76775.94206009242</v>
      </c>
    </row>
    <row r="4056" spans="1:5" x14ac:dyDescent="0.35">
      <c r="A4056" t="s">
        <v>41</v>
      </c>
      <c r="B4056">
        <v>2000</v>
      </c>
      <c r="C4056" t="s">
        <v>14</v>
      </c>
      <c r="D4056" t="s">
        <v>15</v>
      </c>
      <c r="E4056">
        <v>3.0855060913127872</v>
      </c>
    </row>
    <row r="4057" spans="1:5" x14ac:dyDescent="0.35">
      <c r="A4057" t="s">
        <v>41</v>
      </c>
      <c r="B4057">
        <v>2000</v>
      </c>
      <c r="C4057" t="s">
        <v>16</v>
      </c>
      <c r="D4057" t="s">
        <v>17</v>
      </c>
      <c r="E4057">
        <v>52</v>
      </c>
    </row>
    <row r="4058" spans="1:5" x14ac:dyDescent="0.35">
      <c r="A4058" t="s">
        <v>41</v>
      </c>
      <c r="B4058">
        <v>2000</v>
      </c>
      <c r="C4058" t="s">
        <v>18</v>
      </c>
      <c r="D4058" t="s">
        <v>19</v>
      </c>
      <c r="E4058">
        <v>78.634146341463421</v>
      </c>
    </row>
    <row r="4059" spans="1:5" x14ac:dyDescent="0.35">
      <c r="A4059" t="s">
        <v>41</v>
      </c>
      <c r="B4059">
        <v>2000</v>
      </c>
      <c r="C4059" t="s">
        <v>20</v>
      </c>
      <c r="D4059" t="s">
        <v>21</v>
      </c>
      <c r="E4059">
        <v>4490967</v>
      </c>
    </row>
    <row r="4060" spans="1:5" x14ac:dyDescent="0.35">
      <c r="A4060" t="s">
        <v>41</v>
      </c>
      <c r="B4060">
        <v>2000</v>
      </c>
      <c r="C4060" t="s">
        <v>22</v>
      </c>
      <c r="D4060" t="s">
        <v>23</v>
      </c>
      <c r="E4060">
        <v>74.784020946006237</v>
      </c>
    </row>
    <row r="4061" spans="1:5" x14ac:dyDescent="0.35">
      <c r="A4061" t="s">
        <v>41</v>
      </c>
      <c r="B4061">
        <v>2001</v>
      </c>
      <c r="C4061" t="s">
        <v>6</v>
      </c>
      <c r="D4061" t="s">
        <v>7</v>
      </c>
      <c r="E4061">
        <v>100</v>
      </c>
    </row>
    <row r="4062" spans="1:5" x14ac:dyDescent="0.35">
      <c r="A4062" t="s">
        <v>41</v>
      </c>
      <c r="B4062">
        <v>2001</v>
      </c>
      <c r="C4062" t="s">
        <v>8</v>
      </c>
      <c r="D4062" t="s">
        <v>9</v>
      </c>
      <c r="E4062">
        <v>310209362458.01221</v>
      </c>
    </row>
    <row r="4063" spans="1:5" x14ac:dyDescent="0.35">
      <c r="A4063" t="s">
        <v>41</v>
      </c>
      <c r="B4063">
        <v>2001</v>
      </c>
      <c r="C4063" t="s">
        <v>10</v>
      </c>
      <c r="D4063" t="s">
        <v>11</v>
      </c>
      <c r="E4063">
        <v>2.1634350595868028</v>
      </c>
    </row>
    <row r="4064" spans="1:5" x14ac:dyDescent="0.35">
      <c r="A4064" t="s">
        <v>41</v>
      </c>
      <c r="B4064">
        <v>2001</v>
      </c>
      <c r="C4064" t="s">
        <v>12</v>
      </c>
      <c r="D4064" t="s">
        <v>13</v>
      </c>
      <c r="E4064">
        <v>78041.014626058532</v>
      </c>
    </row>
    <row r="4065" spans="1:5" x14ac:dyDescent="0.35">
      <c r="A4065" t="s">
        <v>41</v>
      </c>
      <c r="B4065">
        <v>2001</v>
      </c>
      <c r="C4065" t="s">
        <v>14</v>
      </c>
      <c r="D4065" t="s">
        <v>15</v>
      </c>
      <c r="E4065">
        <v>3.0041970399823308</v>
      </c>
    </row>
    <row r="4066" spans="1:5" x14ac:dyDescent="0.35">
      <c r="A4066" t="s">
        <v>41</v>
      </c>
      <c r="B4066">
        <v>2001</v>
      </c>
      <c r="C4066" t="s">
        <v>16</v>
      </c>
      <c r="D4066" t="s">
        <v>17</v>
      </c>
      <c r="E4066">
        <v>64</v>
      </c>
    </row>
    <row r="4067" spans="1:5" x14ac:dyDescent="0.35">
      <c r="A4067" t="s">
        <v>41</v>
      </c>
      <c r="B4067">
        <v>2001</v>
      </c>
      <c r="C4067" t="s">
        <v>18</v>
      </c>
      <c r="D4067" t="s">
        <v>19</v>
      </c>
      <c r="E4067">
        <v>78.785365853658533</v>
      </c>
    </row>
    <row r="4068" spans="1:5" x14ac:dyDescent="0.35">
      <c r="A4068" t="s">
        <v>41</v>
      </c>
      <c r="B4068">
        <v>2001</v>
      </c>
      <c r="C4068" t="s">
        <v>20</v>
      </c>
      <c r="D4068" t="s">
        <v>21</v>
      </c>
      <c r="E4068">
        <v>4513751</v>
      </c>
    </row>
    <row r="4069" spans="1:5" x14ac:dyDescent="0.35">
      <c r="A4069" t="s">
        <v>41</v>
      </c>
      <c r="B4069">
        <v>2001</v>
      </c>
      <c r="C4069" t="s">
        <v>22</v>
      </c>
      <c r="D4069" t="s">
        <v>23</v>
      </c>
      <c r="E4069">
        <v>73.553666590213979</v>
      </c>
    </row>
    <row r="4070" spans="1:5" x14ac:dyDescent="0.35">
      <c r="A4070" t="s">
        <v>41</v>
      </c>
      <c r="B4070">
        <v>2002</v>
      </c>
      <c r="C4070" t="s">
        <v>6</v>
      </c>
      <c r="D4070" t="s">
        <v>7</v>
      </c>
      <c r="E4070">
        <v>100</v>
      </c>
    </row>
    <row r="4071" spans="1:5" x14ac:dyDescent="0.35">
      <c r="A4071" t="s">
        <v>41</v>
      </c>
      <c r="B4071">
        <v>2002</v>
      </c>
      <c r="C4071" t="s">
        <v>8</v>
      </c>
      <c r="D4071" t="s">
        <v>9</v>
      </c>
      <c r="E4071">
        <v>314730598340.28674</v>
      </c>
    </row>
    <row r="4072" spans="1:5" x14ac:dyDescent="0.35">
      <c r="A4072" t="s">
        <v>41</v>
      </c>
      <c r="B4072">
        <v>2002</v>
      </c>
      <c r="C4072" t="s">
        <v>10</v>
      </c>
      <c r="D4072" t="s">
        <v>11</v>
      </c>
      <c r="E4072">
        <v>1.4574788608730387</v>
      </c>
    </row>
    <row r="4073" spans="1:5" x14ac:dyDescent="0.35">
      <c r="A4073" t="s">
        <v>41</v>
      </c>
      <c r="B4073">
        <v>2002</v>
      </c>
      <c r="C4073" t="s">
        <v>12</v>
      </c>
      <c r="D4073" t="s">
        <v>13</v>
      </c>
      <c r="E4073">
        <v>78752.593163109545</v>
      </c>
    </row>
    <row r="4074" spans="1:5" x14ac:dyDescent="0.35">
      <c r="A4074" t="s">
        <v>41</v>
      </c>
      <c r="B4074">
        <v>2002</v>
      </c>
      <c r="C4074" t="s">
        <v>14</v>
      </c>
      <c r="D4074" t="s">
        <v>15</v>
      </c>
      <c r="E4074">
        <v>1.2867252841518351</v>
      </c>
    </row>
    <row r="4075" spans="1:5" x14ac:dyDescent="0.35">
      <c r="A4075" t="s">
        <v>41</v>
      </c>
      <c r="B4075">
        <v>2002</v>
      </c>
      <c r="C4075" t="s">
        <v>16</v>
      </c>
      <c r="D4075" t="s">
        <v>17</v>
      </c>
      <c r="E4075">
        <v>72.84</v>
      </c>
    </row>
    <row r="4076" spans="1:5" x14ac:dyDescent="0.35">
      <c r="A4076" t="s">
        <v>41</v>
      </c>
      <c r="B4076">
        <v>2002</v>
      </c>
      <c r="C4076" t="s">
        <v>18</v>
      </c>
      <c r="D4076" t="s">
        <v>19</v>
      </c>
      <c r="E4076">
        <v>78.987804878048792</v>
      </c>
    </row>
    <row r="4077" spans="1:5" x14ac:dyDescent="0.35">
      <c r="A4077" t="s">
        <v>41</v>
      </c>
      <c r="B4077">
        <v>2002</v>
      </c>
      <c r="C4077" t="s">
        <v>20</v>
      </c>
      <c r="D4077" t="s">
        <v>21</v>
      </c>
      <c r="E4077">
        <v>4538159</v>
      </c>
    </row>
    <row r="4078" spans="1:5" x14ac:dyDescent="0.35">
      <c r="A4078" t="s">
        <v>41</v>
      </c>
      <c r="B4078">
        <v>2002</v>
      </c>
      <c r="C4078" t="s">
        <v>22</v>
      </c>
      <c r="D4078" t="s">
        <v>23</v>
      </c>
      <c r="E4078">
        <v>67.848292797081527</v>
      </c>
    </row>
    <row r="4079" spans="1:5" x14ac:dyDescent="0.35">
      <c r="A4079" t="s">
        <v>41</v>
      </c>
      <c r="B4079">
        <v>2003</v>
      </c>
      <c r="C4079" t="s">
        <v>6</v>
      </c>
      <c r="D4079" t="s">
        <v>7</v>
      </c>
      <c r="E4079">
        <v>100</v>
      </c>
    </row>
    <row r="4080" spans="1:5" x14ac:dyDescent="0.35">
      <c r="A4080" t="s">
        <v>41</v>
      </c>
      <c r="B4080">
        <v>2003</v>
      </c>
      <c r="C4080" t="s">
        <v>8</v>
      </c>
      <c r="D4080" t="s">
        <v>9</v>
      </c>
      <c r="E4080">
        <v>318181171842.26343</v>
      </c>
    </row>
    <row r="4081" spans="1:5" x14ac:dyDescent="0.35">
      <c r="A4081" t="s">
        <v>41</v>
      </c>
      <c r="B4081">
        <v>2003</v>
      </c>
      <c r="C4081" t="s">
        <v>10</v>
      </c>
      <c r="D4081" t="s">
        <v>11</v>
      </c>
      <c r="E4081">
        <v>1.0963578121012176</v>
      </c>
    </row>
    <row r="4082" spans="1:5" x14ac:dyDescent="0.35">
      <c r="A4082" t="s">
        <v>41</v>
      </c>
      <c r="B4082">
        <v>2003</v>
      </c>
      <c r="C4082" t="s">
        <v>12</v>
      </c>
      <c r="D4082" t="s">
        <v>13</v>
      </c>
      <c r="E4082">
        <v>79150.396286366056</v>
      </c>
    </row>
    <row r="4083" spans="1:5" x14ac:dyDescent="0.35">
      <c r="A4083" t="s">
        <v>41</v>
      </c>
      <c r="B4083">
        <v>2003</v>
      </c>
      <c r="C4083" t="s">
        <v>14</v>
      </c>
      <c r="D4083" t="s">
        <v>15</v>
      </c>
      <c r="E4083">
        <v>2.4878255346178149</v>
      </c>
    </row>
    <row r="4084" spans="1:5" x14ac:dyDescent="0.35">
      <c r="A4084" t="s">
        <v>41</v>
      </c>
      <c r="B4084">
        <v>2003</v>
      </c>
      <c r="C4084" t="s">
        <v>16</v>
      </c>
      <c r="D4084" t="s">
        <v>17</v>
      </c>
      <c r="E4084">
        <v>78.13</v>
      </c>
    </row>
    <row r="4085" spans="1:5" x14ac:dyDescent="0.35">
      <c r="A4085" t="s">
        <v>41</v>
      </c>
      <c r="B4085">
        <v>2003</v>
      </c>
      <c r="C4085" t="s">
        <v>18</v>
      </c>
      <c r="D4085" t="s">
        <v>19</v>
      </c>
      <c r="E4085">
        <v>79.390243902439025</v>
      </c>
    </row>
    <row r="4086" spans="1:5" x14ac:dyDescent="0.35">
      <c r="A4086" t="s">
        <v>41</v>
      </c>
      <c r="B4086">
        <v>2003</v>
      </c>
      <c r="C4086" t="s">
        <v>20</v>
      </c>
      <c r="D4086" t="s">
        <v>21</v>
      </c>
      <c r="E4086">
        <v>4564855</v>
      </c>
    </row>
    <row r="4087" spans="1:5" x14ac:dyDescent="0.35">
      <c r="A4087" t="s">
        <v>41</v>
      </c>
      <c r="B4087">
        <v>2003</v>
      </c>
      <c r="C4087" t="s">
        <v>22</v>
      </c>
      <c r="D4087" t="s">
        <v>23</v>
      </c>
      <c r="E4087">
        <v>66.508538080888385</v>
      </c>
    </row>
    <row r="4088" spans="1:5" x14ac:dyDescent="0.35">
      <c r="A4088" t="s">
        <v>41</v>
      </c>
      <c r="B4088">
        <v>2004</v>
      </c>
      <c r="C4088" t="s">
        <v>6</v>
      </c>
      <c r="D4088" t="s">
        <v>7</v>
      </c>
      <c r="E4088">
        <v>100</v>
      </c>
    </row>
    <row r="4089" spans="1:5" x14ac:dyDescent="0.35">
      <c r="A4089" t="s">
        <v>41</v>
      </c>
      <c r="B4089">
        <v>2004</v>
      </c>
      <c r="C4089" t="s">
        <v>8</v>
      </c>
      <c r="D4089" t="s">
        <v>9</v>
      </c>
      <c r="E4089">
        <v>331958912872.20026</v>
      </c>
    </row>
    <row r="4090" spans="1:5" x14ac:dyDescent="0.35">
      <c r="A4090" t="s">
        <v>41</v>
      </c>
      <c r="B4090">
        <v>2004</v>
      </c>
      <c r="C4090" t="s">
        <v>10</v>
      </c>
      <c r="D4090" t="s">
        <v>11</v>
      </c>
      <c r="E4090">
        <v>4.3301559769121241</v>
      </c>
    </row>
    <row r="4091" spans="1:5" x14ac:dyDescent="0.35">
      <c r="A4091" t="s">
        <v>41</v>
      </c>
      <c r="B4091">
        <v>2004</v>
      </c>
      <c r="C4091" t="s">
        <v>12</v>
      </c>
      <c r="D4091" t="s">
        <v>13</v>
      </c>
      <c r="E4091">
        <v>82091.19350359487</v>
      </c>
    </row>
    <row r="4092" spans="1:5" x14ac:dyDescent="0.35">
      <c r="A4092" t="s">
        <v>41</v>
      </c>
      <c r="B4092">
        <v>2004</v>
      </c>
      <c r="C4092" t="s">
        <v>14</v>
      </c>
      <c r="D4092" t="s">
        <v>15</v>
      </c>
      <c r="E4092">
        <v>0.45449850222086308</v>
      </c>
    </row>
    <row r="4093" spans="1:5" x14ac:dyDescent="0.35">
      <c r="A4093" t="s">
        <v>41</v>
      </c>
      <c r="B4093">
        <v>2004</v>
      </c>
      <c r="C4093" t="s">
        <v>16</v>
      </c>
      <c r="D4093" t="s">
        <v>17</v>
      </c>
      <c r="E4093">
        <v>77.69</v>
      </c>
    </row>
    <row r="4094" spans="1:5" x14ac:dyDescent="0.35">
      <c r="A4094" t="s">
        <v>41</v>
      </c>
      <c r="B4094">
        <v>2004</v>
      </c>
      <c r="C4094" t="s">
        <v>18</v>
      </c>
      <c r="D4094" t="s">
        <v>19</v>
      </c>
      <c r="E4094">
        <v>79.841463414634163</v>
      </c>
    </row>
    <row r="4095" spans="1:5" x14ac:dyDescent="0.35">
      <c r="A4095" t="s">
        <v>41</v>
      </c>
      <c r="B4095">
        <v>2004</v>
      </c>
      <c r="C4095" t="s">
        <v>20</v>
      </c>
      <c r="D4095" t="s">
        <v>21</v>
      </c>
      <c r="E4095">
        <v>4591910</v>
      </c>
    </row>
    <row r="4096" spans="1:5" x14ac:dyDescent="0.35">
      <c r="A4096" t="s">
        <v>41</v>
      </c>
      <c r="B4096">
        <v>2004</v>
      </c>
      <c r="C4096" t="s">
        <v>22</v>
      </c>
      <c r="D4096" t="s">
        <v>23</v>
      </c>
      <c r="E4096">
        <v>68.702817374095432</v>
      </c>
    </row>
    <row r="4097" spans="1:5" x14ac:dyDescent="0.35">
      <c r="A4097" t="s">
        <v>41</v>
      </c>
      <c r="B4097">
        <v>2005</v>
      </c>
      <c r="C4097" t="s">
        <v>6</v>
      </c>
      <c r="D4097" t="s">
        <v>7</v>
      </c>
      <c r="E4097">
        <v>100</v>
      </c>
    </row>
    <row r="4098" spans="1:5" x14ac:dyDescent="0.35">
      <c r="A4098" t="s">
        <v>41</v>
      </c>
      <c r="B4098">
        <v>2005</v>
      </c>
      <c r="C4098" t="s">
        <v>8</v>
      </c>
      <c r="D4098" t="s">
        <v>9</v>
      </c>
      <c r="E4098">
        <v>341817216114.24792</v>
      </c>
    </row>
    <row r="4099" spans="1:5" x14ac:dyDescent="0.35">
      <c r="A4099" t="s">
        <v>41</v>
      </c>
      <c r="B4099">
        <v>2005</v>
      </c>
      <c r="C4099" t="s">
        <v>10</v>
      </c>
      <c r="D4099" t="s">
        <v>11</v>
      </c>
      <c r="E4099">
        <v>2.9697359702593644</v>
      </c>
    </row>
    <row r="4100" spans="1:5" x14ac:dyDescent="0.35">
      <c r="A4100" t="s">
        <v>41</v>
      </c>
      <c r="B4100">
        <v>2005</v>
      </c>
      <c r="C4100" t="s">
        <v>12</v>
      </c>
      <c r="D4100" t="s">
        <v>13</v>
      </c>
      <c r="E4100">
        <v>83955.336500757752</v>
      </c>
    </row>
    <row r="4101" spans="1:5" x14ac:dyDescent="0.35">
      <c r="A4101" t="s">
        <v>41</v>
      </c>
      <c r="B4101">
        <v>2005</v>
      </c>
      <c r="C4101" t="s">
        <v>14</v>
      </c>
      <c r="D4101" t="s">
        <v>15</v>
      </c>
      <c r="E4101">
        <v>1.5321336760924851</v>
      </c>
    </row>
    <row r="4102" spans="1:5" x14ac:dyDescent="0.35">
      <c r="A4102" t="s">
        <v>41</v>
      </c>
      <c r="B4102">
        <v>2005</v>
      </c>
      <c r="C4102" t="s">
        <v>16</v>
      </c>
      <c r="D4102" t="s">
        <v>17</v>
      </c>
      <c r="E4102">
        <v>81.99</v>
      </c>
    </row>
    <row r="4103" spans="1:5" x14ac:dyDescent="0.35">
      <c r="A4103" t="s">
        <v>41</v>
      </c>
      <c r="B4103">
        <v>2005</v>
      </c>
      <c r="C4103" t="s">
        <v>18</v>
      </c>
      <c r="D4103" t="s">
        <v>19</v>
      </c>
      <c r="E4103">
        <v>80.041463414634151</v>
      </c>
    </row>
    <row r="4104" spans="1:5" x14ac:dyDescent="0.35">
      <c r="A4104" t="s">
        <v>41</v>
      </c>
      <c r="B4104">
        <v>2005</v>
      </c>
      <c r="C4104" t="s">
        <v>20</v>
      </c>
      <c r="D4104" t="s">
        <v>21</v>
      </c>
      <c r="E4104">
        <v>4623291</v>
      </c>
    </row>
    <row r="4105" spans="1:5" x14ac:dyDescent="0.35">
      <c r="A4105" t="s">
        <v>41</v>
      </c>
      <c r="B4105">
        <v>2005</v>
      </c>
      <c r="C4105" t="s">
        <v>22</v>
      </c>
      <c r="D4105" t="s">
        <v>23</v>
      </c>
      <c r="E4105">
        <v>70.246961330923597</v>
      </c>
    </row>
    <row r="4106" spans="1:5" x14ac:dyDescent="0.35">
      <c r="A4106" t="s">
        <v>41</v>
      </c>
      <c r="B4106">
        <v>2006</v>
      </c>
      <c r="C4106" t="s">
        <v>6</v>
      </c>
      <c r="D4106" t="s">
        <v>7</v>
      </c>
      <c r="E4106">
        <v>100</v>
      </c>
    </row>
    <row r="4107" spans="1:5" x14ac:dyDescent="0.35">
      <c r="A4107" t="s">
        <v>41</v>
      </c>
      <c r="B4107">
        <v>2006</v>
      </c>
      <c r="C4107" t="s">
        <v>8</v>
      </c>
      <c r="D4107" t="s">
        <v>9</v>
      </c>
      <c r="E4107">
        <v>351549653857.7616</v>
      </c>
    </row>
    <row r="4108" spans="1:5" x14ac:dyDescent="0.35">
      <c r="A4108" t="s">
        <v>41</v>
      </c>
      <c r="B4108">
        <v>2006</v>
      </c>
      <c r="C4108" t="s">
        <v>10</v>
      </c>
      <c r="D4108" t="s">
        <v>11</v>
      </c>
      <c r="E4108">
        <v>2.8472637669194398</v>
      </c>
    </row>
    <row r="4109" spans="1:5" x14ac:dyDescent="0.35">
      <c r="A4109" t="s">
        <v>41</v>
      </c>
      <c r="B4109">
        <v>2006</v>
      </c>
      <c r="C4109" t="s">
        <v>12</v>
      </c>
      <c r="D4109" t="s">
        <v>13</v>
      </c>
      <c r="E4109">
        <v>85653.1367825864</v>
      </c>
    </row>
    <row r="4110" spans="1:5" x14ac:dyDescent="0.35">
      <c r="A4110" t="s">
        <v>41</v>
      </c>
      <c r="B4110">
        <v>2006</v>
      </c>
      <c r="C4110" t="s">
        <v>14</v>
      </c>
      <c r="D4110" t="s">
        <v>15</v>
      </c>
      <c r="E4110">
        <v>2.329349807575503</v>
      </c>
    </row>
    <row r="4111" spans="1:5" x14ac:dyDescent="0.35">
      <c r="A4111" t="s">
        <v>41</v>
      </c>
      <c r="B4111">
        <v>2006</v>
      </c>
      <c r="C4111" t="s">
        <v>16</v>
      </c>
      <c r="D4111" t="s">
        <v>17</v>
      </c>
      <c r="E4111">
        <v>82.55</v>
      </c>
    </row>
    <row r="4112" spans="1:5" x14ac:dyDescent="0.35">
      <c r="A4112" t="s">
        <v>41</v>
      </c>
      <c r="B4112">
        <v>2006</v>
      </c>
      <c r="C4112" t="s">
        <v>18</v>
      </c>
      <c r="D4112" t="s">
        <v>19</v>
      </c>
      <c r="E4112">
        <v>80.34390243902439</v>
      </c>
    </row>
    <row r="4113" spans="1:5" x14ac:dyDescent="0.35">
      <c r="A4113" t="s">
        <v>41</v>
      </c>
      <c r="B4113">
        <v>2006</v>
      </c>
      <c r="C4113" t="s">
        <v>20</v>
      </c>
      <c r="D4113" t="s">
        <v>21</v>
      </c>
      <c r="E4113">
        <v>4660677</v>
      </c>
    </row>
    <row r="4114" spans="1:5" x14ac:dyDescent="0.35">
      <c r="A4114" t="s">
        <v>41</v>
      </c>
      <c r="B4114">
        <v>2006</v>
      </c>
      <c r="C4114" t="s">
        <v>22</v>
      </c>
      <c r="D4114" t="s">
        <v>23</v>
      </c>
      <c r="E4114">
        <v>71.168745021065888</v>
      </c>
    </row>
    <row r="4115" spans="1:5" x14ac:dyDescent="0.35">
      <c r="A4115" t="s">
        <v>41</v>
      </c>
      <c r="B4115">
        <v>2007</v>
      </c>
      <c r="C4115" t="s">
        <v>6</v>
      </c>
      <c r="D4115" t="s">
        <v>7</v>
      </c>
      <c r="E4115">
        <v>100</v>
      </c>
    </row>
    <row r="4116" spans="1:5" x14ac:dyDescent="0.35">
      <c r="A4116" t="s">
        <v>41</v>
      </c>
      <c r="B4116">
        <v>2007</v>
      </c>
      <c r="C4116" t="s">
        <v>8</v>
      </c>
      <c r="D4116" t="s">
        <v>9</v>
      </c>
      <c r="E4116">
        <v>363573710884.32281</v>
      </c>
    </row>
    <row r="4117" spans="1:5" x14ac:dyDescent="0.35">
      <c r="A4117" t="s">
        <v>41</v>
      </c>
      <c r="B4117">
        <v>2007</v>
      </c>
      <c r="C4117" t="s">
        <v>10</v>
      </c>
      <c r="D4117" t="s">
        <v>11</v>
      </c>
      <c r="E4117">
        <v>3.4203011991660759</v>
      </c>
    </row>
    <row r="4118" spans="1:5" x14ac:dyDescent="0.35">
      <c r="A4118" t="s">
        <v>41</v>
      </c>
      <c r="B4118">
        <v>2007</v>
      </c>
      <c r="C4118" t="s">
        <v>12</v>
      </c>
      <c r="D4118" t="s">
        <v>13</v>
      </c>
      <c r="E4118">
        <v>87670.86179807919</v>
      </c>
    </row>
    <row r="4119" spans="1:5" x14ac:dyDescent="0.35">
      <c r="A4119" t="s">
        <v>41</v>
      </c>
      <c r="B4119">
        <v>2007</v>
      </c>
      <c r="C4119" t="s">
        <v>14</v>
      </c>
      <c r="D4119" t="s">
        <v>15</v>
      </c>
      <c r="E4119">
        <v>0.71258907363420076</v>
      </c>
    </row>
    <row r="4120" spans="1:5" x14ac:dyDescent="0.35">
      <c r="A4120" t="s">
        <v>41</v>
      </c>
      <c r="B4120">
        <v>2007</v>
      </c>
      <c r="C4120" t="s">
        <v>16</v>
      </c>
      <c r="D4120" t="s">
        <v>17</v>
      </c>
      <c r="E4120">
        <v>86.93</v>
      </c>
    </row>
    <row r="4121" spans="1:5" x14ac:dyDescent="0.35">
      <c r="A4121" t="s">
        <v>41</v>
      </c>
      <c r="B4121">
        <v>2007</v>
      </c>
      <c r="C4121" t="s">
        <v>18</v>
      </c>
      <c r="D4121" t="s">
        <v>19</v>
      </c>
      <c r="E4121">
        <v>80.395121951219522</v>
      </c>
    </row>
    <row r="4122" spans="1:5" x14ac:dyDescent="0.35">
      <c r="A4122" t="s">
        <v>41</v>
      </c>
      <c r="B4122">
        <v>2007</v>
      </c>
      <c r="C4122" t="s">
        <v>20</v>
      </c>
      <c r="D4122" t="s">
        <v>21</v>
      </c>
      <c r="E4122">
        <v>4709153</v>
      </c>
    </row>
    <row r="4123" spans="1:5" x14ac:dyDescent="0.35">
      <c r="A4123" t="s">
        <v>41</v>
      </c>
      <c r="B4123">
        <v>2007</v>
      </c>
      <c r="C4123" t="s">
        <v>22</v>
      </c>
      <c r="D4123" t="s">
        <v>23</v>
      </c>
      <c r="E4123">
        <v>71.171420659097208</v>
      </c>
    </row>
    <row r="4124" spans="1:5" x14ac:dyDescent="0.35">
      <c r="A4124" t="s">
        <v>41</v>
      </c>
      <c r="B4124">
        <v>2008</v>
      </c>
      <c r="C4124" t="s">
        <v>6</v>
      </c>
      <c r="D4124" t="s">
        <v>7</v>
      </c>
      <c r="E4124">
        <v>100</v>
      </c>
    </row>
    <row r="4125" spans="1:5" x14ac:dyDescent="0.35">
      <c r="A4125" t="s">
        <v>41</v>
      </c>
      <c r="B4125">
        <v>2008</v>
      </c>
      <c r="C4125" t="s">
        <v>8</v>
      </c>
      <c r="D4125" t="s">
        <v>9</v>
      </c>
      <c r="E4125">
        <v>366565216453.90106</v>
      </c>
    </row>
    <row r="4126" spans="1:5" x14ac:dyDescent="0.35">
      <c r="A4126" t="s">
        <v>41</v>
      </c>
      <c r="B4126">
        <v>2008</v>
      </c>
      <c r="C4126" t="s">
        <v>10</v>
      </c>
      <c r="D4126" t="s">
        <v>11</v>
      </c>
      <c r="E4126">
        <v>0.82280579701486545</v>
      </c>
    </row>
    <row r="4127" spans="1:5" x14ac:dyDescent="0.35">
      <c r="A4127" t="s">
        <v>41</v>
      </c>
      <c r="B4127">
        <v>2008</v>
      </c>
      <c r="C4127" t="s">
        <v>12</v>
      </c>
      <c r="D4127" t="s">
        <v>13</v>
      </c>
      <c r="E4127">
        <v>87297.398029181262</v>
      </c>
    </row>
    <row r="4128" spans="1:5" x14ac:dyDescent="0.35">
      <c r="A4128" t="s">
        <v>41</v>
      </c>
      <c r="B4128">
        <v>2008</v>
      </c>
      <c r="C4128" t="s">
        <v>14</v>
      </c>
      <c r="D4128" t="s">
        <v>15</v>
      </c>
      <c r="E4128">
        <v>3.753930817610049</v>
      </c>
    </row>
    <row r="4129" spans="1:5" x14ac:dyDescent="0.35">
      <c r="A4129" t="s">
        <v>41</v>
      </c>
      <c r="B4129">
        <v>2008</v>
      </c>
      <c r="C4129" t="s">
        <v>16</v>
      </c>
      <c r="D4129" t="s">
        <v>17</v>
      </c>
      <c r="E4129">
        <v>90.57</v>
      </c>
    </row>
    <row r="4130" spans="1:5" x14ac:dyDescent="0.35">
      <c r="A4130" t="s">
        <v>41</v>
      </c>
      <c r="B4130">
        <v>2008</v>
      </c>
      <c r="C4130" t="s">
        <v>18</v>
      </c>
      <c r="D4130" t="s">
        <v>19</v>
      </c>
      <c r="E4130">
        <v>80.592682926829283</v>
      </c>
    </row>
    <row r="4131" spans="1:5" x14ac:dyDescent="0.35">
      <c r="A4131" t="s">
        <v>41</v>
      </c>
      <c r="B4131">
        <v>2008</v>
      </c>
      <c r="C4131" t="s">
        <v>20</v>
      </c>
      <c r="D4131" t="s">
        <v>21</v>
      </c>
      <c r="E4131">
        <v>4768212</v>
      </c>
    </row>
    <row r="4132" spans="1:5" x14ac:dyDescent="0.35">
      <c r="A4132" t="s">
        <v>41</v>
      </c>
      <c r="B4132">
        <v>2008</v>
      </c>
      <c r="C4132" t="s">
        <v>22</v>
      </c>
      <c r="D4132" t="s">
        <v>23</v>
      </c>
      <c r="E4132">
        <v>73.86685797131932</v>
      </c>
    </row>
    <row r="4133" spans="1:5" x14ac:dyDescent="0.35">
      <c r="A4133" t="s">
        <v>41</v>
      </c>
      <c r="B4133">
        <v>2009</v>
      </c>
      <c r="C4133" t="s">
        <v>6</v>
      </c>
      <c r="D4133" t="s">
        <v>7</v>
      </c>
      <c r="E4133">
        <v>100</v>
      </c>
    </row>
    <row r="4134" spans="1:5" x14ac:dyDescent="0.35">
      <c r="A4134" t="s">
        <v>41</v>
      </c>
      <c r="B4134">
        <v>2009</v>
      </c>
      <c r="C4134" t="s">
        <v>8</v>
      </c>
      <c r="D4134" t="s">
        <v>9</v>
      </c>
      <c r="E4134">
        <v>360651524216.60815</v>
      </c>
    </row>
    <row r="4135" spans="1:5" x14ac:dyDescent="0.35">
      <c r="A4135" t="s">
        <v>41</v>
      </c>
      <c r="B4135">
        <v>2009</v>
      </c>
      <c r="C4135" t="s">
        <v>10</v>
      </c>
      <c r="D4135" t="s">
        <v>11</v>
      </c>
      <c r="E4135">
        <v>-1.6132715194586922</v>
      </c>
    </row>
    <row r="4136" spans="1:5" x14ac:dyDescent="0.35">
      <c r="A4136" t="s">
        <v>41</v>
      </c>
      <c r="B4136">
        <v>2009</v>
      </c>
      <c r="C4136" t="s">
        <v>12</v>
      </c>
      <c r="D4136" t="s">
        <v>13</v>
      </c>
      <c r="E4136">
        <v>84812.685127763791</v>
      </c>
    </row>
    <row r="4137" spans="1:5" x14ac:dyDescent="0.35">
      <c r="A4137" t="s">
        <v>41</v>
      </c>
      <c r="B4137">
        <v>2009</v>
      </c>
      <c r="C4137" t="s">
        <v>14</v>
      </c>
      <c r="D4137" t="s">
        <v>15</v>
      </c>
      <c r="E4137">
        <v>2.1973858685356822</v>
      </c>
    </row>
    <row r="4138" spans="1:5" x14ac:dyDescent="0.35">
      <c r="A4138" t="s">
        <v>41</v>
      </c>
      <c r="B4138">
        <v>2009</v>
      </c>
      <c r="C4138" t="s">
        <v>16</v>
      </c>
      <c r="D4138" t="s">
        <v>17</v>
      </c>
      <c r="E4138">
        <v>92.08</v>
      </c>
    </row>
    <row r="4139" spans="1:5" x14ac:dyDescent="0.35">
      <c r="A4139" t="s">
        <v>41</v>
      </c>
      <c r="B4139">
        <v>2009</v>
      </c>
      <c r="C4139" t="s">
        <v>18</v>
      </c>
      <c r="D4139" t="s">
        <v>19</v>
      </c>
      <c r="E4139">
        <v>80.795121951219514</v>
      </c>
    </row>
    <row r="4140" spans="1:5" x14ac:dyDescent="0.35">
      <c r="A4140" t="s">
        <v>41</v>
      </c>
      <c r="B4140">
        <v>2009</v>
      </c>
      <c r="C4140" t="s">
        <v>20</v>
      </c>
      <c r="D4140" t="s">
        <v>21</v>
      </c>
      <c r="E4140">
        <v>4828726</v>
      </c>
    </row>
    <row r="4141" spans="1:5" x14ac:dyDescent="0.35">
      <c r="A4141" t="s">
        <v>41</v>
      </c>
      <c r="B4141">
        <v>2009</v>
      </c>
      <c r="C4141" t="s">
        <v>22</v>
      </c>
      <c r="D4141" t="s">
        <v>23</v>
      </c>
      <c r="E4141">
        <v>66.386903515474131</v>
      </c>
    </row>
    <row r="4142" spans="1:5" x14ac:dyDescent="0.35">
      <c r="A4142" t="s">
        <v>41</v>
      </c>
      <c r="B4142">
        <v>2010</v>
      </c>
      <c r="C4142" t="s">
        <v>6</v>
      </c>
      <c r="D4142" t="s">
        <v>7</v>
      </c>
      <c r="E4142">
        <v>100</v>
      </c>
    </row>
    <row r="4143" spans="1:5" x14ac:dyDescent="0.35">
      <c r="A4143" t="s">
        <v>41</v>
      </c>
      <c r="B4143">
        <v>2010</v>
      </c>
      <c r="C4143" t="s">
        <v>8</v>
      </c>
      <c r="D4143" t="s">
        <v>9</v>
      </c>
      <c r="E4143">
        <v>364275829281.06146</v>
      </c>
    </row>
    <row r="4144" spans="1:5" x14ac:dyDescent="0.35">
      <c r="A4144" t="s">
        <v>41</v>
      </c>
      <c r="B4144">
        <v>2010</v>
      </c>
      <c r="C4144" t="s">
        <v>10</v>
      </c>
      <c r="D4144" t="s">
        <v>11</v>
      </c>
      <c r="E4144">
        <v>1.0049326901711737</v>
      </c>
    </row>
    <row r="4145" spans="1:5" x14ac:dyDescent="0.35">
      <c r="A4145" t="s">
        <v>41</v>
      </c>
      <c r="B4145">
        <v>2010</v>
      </c>
      <c r="C4145" t="s">
        <v>12</v>
      </c>
      <c r="D4145" t="s">
        <v>13</v>
      </c>
      <c r="E4145">
        <v>84604.514389194679</v>
      </c>
    </row>
    <row r="4146" spans="1:5" x14ac:dyDescent="0.35">
      <c r="A4146" t="s">
        <v>41</v>
      </c>
      <c r="B4146">
        <v>2010</v>
      </c>
      <c r="C4146" t="s">
        <v>14</v>
      </c>
      <c r="D4146" t="s">
        <v>15</v>
      </c>
      <c r="E4146">
        <v>2.418906394810032</v>
      </c>
    </row>
    <row r="4147" spans="1:5" x14ac:dyDescent="0.35">
      <c r="A4147" t="s">
        <v>41</v>
      </c>
      <c r="B4147">
        <v>2010</v>
      </c>
      <c r="C4147" t="s">
        <v>16</v>
      </c>
      <c r="D4147" t="s">
        <v>17</v>
      </c>
      <c r="E4147">
        <v>93.39</v>
      </c>
    </row>
    <row r="4148" spans="1:5" x14ac:dyDescent="0.35">
      <c r="A4148" t="s">
        <v>41</v>
      </c>
      <c r="B4148">
        <v>2010</v>
      </c>
      <c r="C4148" t="s">
        <v>18</v>
      </c>
      <c r="D4148" t="s">
        <v>19</v>
      </c>
      <c r="E4148">
        <v>80.997560975609773</v>
      </c>
    </row>
    <row r="4149" spans="1:5" x14ac:dyDescent="0.35">
      <c r="A4149" t="s">
        <v>41</v>
      </c>
      <c r="B4149">
        <v>2010</v>
      </c>
      <c r="C4149" t="s">
        <v>20</v>
      </c>
      <c r="D4149" t="s">
        <v>21</v>
      </c>
      <c r="E4149">
        <v>4889252</v>
      </c>
    </row>
    <row r="4150" spans="1:5" x14ac:dyDescent="0.35">
      <c r="A4150" t="s">
        <v>41</v>
      </c>
      <c r="B4150">
        <v>2010</v>
      </c>
      <c r="C4150" t="s">
        <v>22</v>
      </c>
      <c r="D4150" t="s">
        <v>23</v>
      </c>
      <c r="E4150">
        <v>67.104448033103878</v>
      </c>
    </row>
    <row r="4151" spans="1:5" x14ac:dyDescent="0.35">
      <c r="A4151" t="s">
        <v>41</v>
      </c>
      <c r="B4151">
        <v>2011</v>
      </c>
      <c r="C4151" t="s">
        <v>6</v>
      </c>
      <c r="D4151" t="s">
        <v>7</v>
      </c>
      <c r="E4151">
        <v>100</v>
      </c>
    </row>
    <row r="4152" spans="1:5" x14ac:dyDescent="0.35">
      <c r="A4152" t="s">
        <v>41</v>
      </c>
      <c r="B4152">
        <v>2011</v>
      </c>
      <c r="C4152" t="s">
        <v>8</v>
      </c>
      <c r="D4152" t="s">
        <v>9</v>
      </c>
      <c r="E4152">
        <v>369321235919.60388</v>
      </c>
    </row>
    <row r="4153" spans="1:5" x14ac:dyDescent="0.35">
      <c r="A4153" t="s">
        <v>41</v>
      </c>
      <c r="B4153">
        <v>2011</v>
      </c>
      <c r="C4153" t="s">
        <v>10</v>
      </c>
      <c r="D4153" t="s">
        <v>11</v>
      </c>
      <c r="E4153">
        <v>1.3850511708394464</v>
      </c>
    </row>
    <row r="4154" spans="1:5" x14ac:dyDescent="0.35">
      <c r="A4154" t="s">
        <v>41</v>
      </c>
      <c r="B4154">
        <v>2011</v>
      </c>
      <c r="C4154" t="s">
        <v>12</v>
      </c>
      <c r="D4154" t="s">
        <v>13</v>
      </c>
      <c r="E4154">
        <v>84670.83443983554</v>
      </c>
    </row>
    <row r="4155" spans="1:5" x14ac:dyDescent="0.35">
      <c r="A4155" t="s">
        <v>41</v>
      </c>
      <c r="B4155">
        <v>2011</v>
      </c>
      <c r="C4155" t="s">
        <v>14</v>
      </c>
      <c r="D4155" t="s">
        <v>15</v>
      </c>
      <c r="E4155">
        <v>1.2849515880916</v>
      </c>
    </row>
    <row r="4156" spans="1:5" x14ac:dyDescent="0.35">
      <c r="A4156" t="s">
        <v>41</v>
      </c>
      <c r="B4156">
        <v>2011</v>
      </c>
      <c r="C4156" t="s">
        <v>16</v>
      </c>
      <c r="D4156" t="s">
        <v>17</v>
      </c>
      <c r="E4156">
        <v>93.489982651519398</v>
      </c>
    </row>
    <row r="4157" spans="1:5" x14ac:dyDescent="0.35">
      <c r="A4157" t="s">
        <v>41</v>
      </c>
      <c r="B4157">
        <v>2011</v>
      </c>
      <c r="C4157" t="s">
        <v>18</v>
      </c>
      <c r="D4157" t="s">
        <v>19</v>
      </c>
      <c r="E4157">
        <v>81.2951219512195</v>
      </c>
    </row>
    <row r="4158" spans="1:5" x14ac:dyDescent="0.35">
      <c r="A4158" t="s">
        <v>41</v>
      </c>
      <c r="B4158">
        <v>2011</v>
      </c>
      <c r="C4158" t="s">
        <v>20</v>
      </c>
      <c r="D4158" t="s">
        <v>21</v>
      </c>
      <c r="E4158">
        <v>4953088</v>
      </c>
    </row>
    <row r="4159" spans="1:5" x14ac:dyDescent="0.35">
      <c r="A4159" t="s">
        <v>41</v>
      </c>
      <c r="B4159">
        <v>2011</v>
      </c>
      <c r="C4159" t="s">
        <v>22</v>
      </c>
      <c r="D4159" t="s">
        <v>23</v>
      </c>
      <c r="E4159">
        <v>68.308222821452759</v>
      </c>
    </row>
    <row r="4160" spans="1:5" x14ac:dyDescent="0.35">
      <c r="A4160" t="s">
        <v>41</v>
      </c>
      <c r="B4160">
        <v>2012</v>
      </c>
      <c r="C4160" t="s">
        <v>6</v>
      </c>
      <c r="D4160" t="s">
        <v>7</v>
      </c>
      <c r="E4160">
        <v>100</v>
      </c>
    </row>
    <row r="4161" spans="1:5" x14ac:dyDescent="0.35">
      <c r="A4161" t="s">
        <v>41</v>
      </c>
      <c r="B4161">
        <v>2012</v>
      </c>
      <c r="C4161" t="s">
        <v>8</v>
      </c>
      <c r="D4161" t="s">
        <v>9</v>
      </c>
      <c r="E4161">
        <v>379750707834.8623</v>
      </c>
    </row>
    <row r="4162" spans="1:5" x14ac:dyDescent="0.35">
      <c r="A4162" t="s">
        <v>41</v>
      </c>
      <c r="B4162">
        <v>2012</v>
      </c>
      <c r="C4162" t="s">
        <v>10</v>
      </c>
      <c r="D4162" t="s">
        <v>11</v>
      </c>
      <c r="E4162">
        <v>2.8239567349245931</v>
      </c>
    </row>
    <row r="4163" spans="1:5" x14ac:dyDescent="0.35">
      <c r="A4163" t="s">
        <v>41</v>
      </c>
      <c r="B4163">
        <v>2012</v>
      </c>
      <c r="C4163" t="s">
        <v>12</v>
      </c>
      <c r="D4163" t="s">
        <v>13</v>
      </c>
      <c r="E4163">
        <v>85925.872335205742</v>
      </c>
    </row>
    <row r="4164" spans="1:5" x14ac:dyDescent="0.35">
      <c r="A4164" t="s">
        <v>41</v>
      </c>
      <c r="B4164">
        <v>2012</v>
      </c>
      <c r="C4164" t="s">
        <v>14</v>
      </c>
      <c r="D4164" t="s">
        <v>15</v>
      </c>
      <c r="E4164">
        <v>0.69686411149826266</v>
      </c>
    </row>
    <row r="4165" spans="1:5" x14ac:dyDescent="0.35">
      <c r="A4165" t="s">
        <v>41</v>
      </c>
      <c r="B4165">
        <v>2012</v>
      </c>
      <c r="C4165" t="s">
        <v>16</v>
      </c>
      <c r="D4165" t="s">
        <v>17</v>
      </c>
      <c r="E4165">
        <v>94.6499780533304</v>
      </c>
    </row>
    <row r="4166" spans="1:5" x14ac:dyDescent="0.35">
      <c r="A4166" t="s">
        <v>41</v>
      </c>
      <c r="B4166">
        <v>2012</v>
      </c>
      <c r="C4166" t="s">
        <v>18</v>
      </c>
      <c r="D4166" t="s">
        <v>19</v>
      </c>
      <c r="E4166">
        <v>81.451219512195138</v>
      </c>
    </row>
    <row r="4167" spans="1:5" x14ac:dyDescent="0.35">
      <c r="A4167" t="s">
        <v>41</v>
      </c>
      <c r="B4167">
        <v>2012</v>
      </c>
      <c r="C4167" t="s">
        <v>20</v>
      </c>
      <c r="D4167" t="s">
        <v>21</v>
      </c>
      <c r="E4167">
        <v>5018573</v>
      </c>
    </row>
    <row r="4168" spans="1:5" x14ac:dyDescent="0.35">
      <c r="A4168" t="s">
        <v>41</v>
      </c>
      <c r="B4168">
        <v>2012</v>
      </c>
      <c r="C4168" t="s">
        <v>22</v>
      </c>
      <c r="D4168" t="s">
        <v>23</v>
      </c>
      <c r="E4168">
        <v>67.29070570634471</v>
      </c>
    </row>
    <row r="4169" spans="1:5" x14ac:dyDescent="0.35">
      <c r="A4169" t="s">
        <v>41</v>
      </c>
      <c r="B4169">
        <v>2013</v>
      </c>
      <c r="C4169" t="s">
        <v>6</v>
      </c>
      <c r="D4169" t="s">
        <v>7</v>
      </c>
      <c r="E4169">
        <v>100</v>
      </c>
    </row>
    <row r="4170" spans="1:5" x14ac:dyDescent="0.35">
      <c r="A4170" t="s">
        <v>41</v>
      </c>
      <c r="B4170">
        <v>2013</v>
      </c>
      <c r="C4170" t="s">
        <v>8</v>
      </c>
      <c r="D4170" t="s">
        <v>9</v>
      </c>
      <c r="E4170">
        <v>384584561342.92133</v>
      </c>
    </row>
    <row r="4171" spans="1:5" x14ac:dyDescent="0.35">
      <c r="A4171" t="s">
        <v>41</v>
      </c>
      <c r="B4171">
        <v>2013</v>
      </c>
      <c r="C4171" t="s">
        <v>10</v>
      </c>
      <c r="D4171" t="s">
        <v>11</v>
      </c>
      <c r="E4171">
        <v>1.2729017769628683</v>
      </c>
    </row>
    <row r="4172" spans="1:5" x14ac:dyDescent="0.35">
      <c r="A4172" t="s">
        <v>41</v>
      </c>
      <c r="B4172">
        <v>2013</v>
      </c>
      <c r="C4172" t="s">
        <v>12</v>
      </c>
      <c r="D4172" t="s">
        <v>13</v>
      </c>
      <c r="E4172">
        <v>85973.769497680129</v>
      </c>
    </row>
    <row r="4173" spans="1:5" x14ac:dyDescent="0.35">
      <c r="A4173" t="s">
        <v>41</v>
      </c>
      <c r="B4173">
        <v>2013</v>
      </c>
      <c r="C4173" t="s">
        <v>14</v>
      </c>
      <c r="D4173" t="s">
        <v>15</v>
      </c>
      <c r="E4173">
        <v>2.1204862035311249</v>
      </c>
    </row>
    <row r="4174" spans="1:5" x14ac:dyDescent="0.35">
      <c r="A4174" t="s">
        <v>41</v>
      </c>
      <c r="B4174">
        <v>2013</v>
      </c>
      <c r="C4174" t="s">
        <v>16</v>
      </c>
      <c r="D4174" t="s">
        <v>17</v>
      </c>
      <c r="E4174">
        <v>95.053399999999996</v>
      </c>
    </row>
    <row r="4175" spans="1:5" x14ac:dyDescent="0.35">
      <c r="A4175" t="s">
        <v>41</v>
      </c>
      <c r="B4175">
        <v>2013</v>
      </c>
      <c r="C4175" t="s">
        <v>18</v>
      </c>
      <c r="D4175" t="s">
        <v>19</v>
      </c>
      <c r="E4175">
        <v>81.751219512195135</v>
      </c>
    </row>
    <row r="4176" spans="1:5" x14ac:dyDescent="0.35">
      <c r="A4176" t="s">
        <v>41</v>
      </c>
      <c r="B4176">
        <v>2013</v>
      </c>
      <c r="C4176" t="s">
        <v>20</v>
      </c>
      <c r="D4176" t="s">
        <v>21</v>
      </c>
      <c r="E4176">
        <v>5079623</v>
      </c>
    </row>
    <row r="4177" spans="1:5" x14ac:dyDescent="0.35">
      <c r="A4177" t="s">
        <v>41</v>
      </c>
      <c r="B4177">
        <v>2013</v>
      </c>
      <c r="C4177" t="s">
        <v>22</v>
      </c>
      <c r="D4177" t="s">
        <v>23</v>
      </c>
      <c r="E4177">
        <v>66.65752784897127</v>
      </c>
    </row>
    <row r="4178" spans="1:5" x14ac:dyDescent="0.35">
      <c r="A4178" t="s">
        <v>41</v>
      </c>
      <c r="B4178">
        <v>2014</v>
      </c>
      <c r="C4178" t="s">
        <v>6</v>
      </c>
      <c r="D4178" t="s">
        <v>7</v>
      </c>
      <c r="E4178">
        <v>100</v>
      </c>
    </row>
    <row r="4179" spans="1:5" x14ac:dyDescent="0.35">
      <c r="A4179" t="s">
        <v>41</v>
      </c>
      <c r="B4179">
        <v>2014</v>
      </c>
      <c r="C4179" t="s">
        <v>8</v>
      </c>
      <c r="D4179" t="s">
        <v>9</v>
      </c>
      <c r="E4179">
        <v>392642430455.59589</v>
      </c>
    </row>
    <row r="4180" spans="1:5" x14ac:dyDescent="0.35">
      <c r="A4180" t="s">
        <v>41</v>
      </c>
      <c r="B4180">
        <v>2014</v>
      </c>
      <c r="C4180" t="s">
        <v>10</v>
      </c>
      <c r="D4180" t="s">
        <v>11</v>
      </c>
      <c r="E4180">
        <v>2.0952138808010119</v>
      </c>
    </row>
    <row r="4181" spans="1:5" x14ac:dyDescent="0.35">
      <c r="A4181" t="s">
        <v>41</v>
      </c>
      <c r="B4181">
        <v>2014</v>
      </c>
      <c r="C4181" t="s">
        <v>12</v>
      </c>
      <c r="D4181" t="s">
        <v>13</v>
      </c>
      <c r="E4181">
        <v>86790.792462569138</v>
      </c>
    </row>
    <row r="4182" spans="1:5" x14ac:dyDescent="0.35">
      <c r="A4182" t="s">
        <v>41</v>
      </c>
      <c r="B4182">
        <v>2014</v>
      </c>
      <c r="C4182" t="s">
        <v>14</v>
      </c>
      <c r="D4182" t="s">
        <v>15</v>
      </c>
      <c r="E4182">
        <v>2.0417028670721118</v>
      </c>
    </row>
    <row r="4183" spans="1:5" x14ac:dyDescent="0.35">
      <c r="A4183" t="s">
        <v>41</v>
      </c>
      <c r="B4183">
        <v>2014</v>
      </c>
      <c r="C4183" t="s">
        <v>16</v>
      </c>
      <c r="D4183" t="s">
        <v>17</v>
      </c>
      <c r="E4183">
        <v>96.300509824289193</v>
      </c>
    </row>
    <row r="4184" spans="1:5" x14ac:dyDescent="0.35">
      <c r="A4184" t="s">
        <v>41</v>
      </c>
      <c r="B4184">
        <v>2014</v>
      </c>
      <c r="C4184" t="s">
        <v>18</v>
      </c>
      <c r="D4184" t="s">
        <v>19</v>
      </c>
      <c r="E4184">
        <v>82.100000000000009</v>
      </c>
    </row>
    <row r="4185" spans="1:5" x14ac:dyDescent="0.35">
      <c r="A4185" t="s">
        <v>41</v>
      </c>
      <c r="B4185">
        <v>2014</v>
      </c>
      <c r="C4185" t="s">
        <v>20</v>
      </c>
      <c r="D4185" t="s">
        <v>21</v>
      </c>
      <c r="E4185">
        <v>5137232</v>
      </c>
    </row>
    <row r="4186" spans="1:5" x14ac:dyDescent="0.35">
      <c r="A4186" t="s">
        <v>41</v>
      </c>
      <c r="B4186">
        <v>2014</v>
      </c>
      <c r="C4186" t="s">
        <v>22</v>
      </c>
      <c r="D4186" t="s">
        <v>23</v>
      </c>
      <c r="E4186">
        <v>67.774179794043292</v>
      </c>
    </row>
    <row r="4187" spans="1:5" x14ac:dyDescent="0.35">
      <c r="A4187" t="s">
        <v>41</v>
      </c>
      <c r="B4187">
        <v>2015</v>
      </c>
      <c r="C4187" t="s">
        <v>6</v>
      </c>
      <c r="D4187" t="s">
        <v>7</v>
      </c>
      <c r="E4187">
        <v>100</v>
      </c>
    </row>
    <row r="4188" spans="1:5" x14ac:dyDescent="0.35">
      <c r="A4188" t="s">
        <v>41</v>
      </c>
      <c r="B4188">
        <v>2015</v>
      </c>
      <c r="C4188" t="s">
        <v>8</v>
      </c>
      <c r="D4188" t="s">
        <v>9</v>
      </c>
      <c r="E4188">
        <v>400669174330.88751</v>
      </c>
    </row>
    <row r="4189" spans="1:5" x14ac:dyDescent="0.35">
      <c r="A4189" t="s">
        <v>41</v>
      </c>
      <c r="B4189">
        <v>2015</v>
      </c>
      <c r="C4189" t="s">
        <v>10</v>
      </c>
      <c r="D4189" t="s">
        <v>11</v>
      </c>
      <c r="E4189">
        <v>2.0442884550143816</v>
      </c>
    </row>
    <row r="4190" spans="1:5" x14ac:dyDescent="0.35">
      <c r="A4190" t="s">
        <v>41</v>
      </c>
      <c r="B4190">
        <v>2015</v>
      </c>
      <c r="C4190" t="s">
        <v>12</v>
      </c>
      <c r="D4190" t="s">
        <v>13</v>
      </c>
      <c r="E4190">
        <v>87688.119670899279</v>
      </c>
    </row>
    <row r="4191" spans="1:5" x14ac:dyDescent="0.35">
      <c r="A4191" t="s">
        <v>41</v>
      </c>
      <c r="B4191">
        <v>2015</v>
      </c>
      <c r="C4191" t="s">
        <v>14</v>
      </c>
      <c r="D4191" t="s">
        <v>15</v>
      </c>
      <c r="E4191">
        <v>2.1711366538952692</v>
      </c>
    </row>
    <row r="4192" spans="1:5" x14ac:dyDescent="0.35">
      <c r="A4192" t="s">
        <v>41</v>
      </c>
      <c r="B4192">
        <v>2015</v>
      </c>
      <c r="C4192" t="s">
        <v>16</v>
      </c>
      <c r="D4192" t="s">
        <v>17</v>
      </c>
      <c r="E4192">
        <v>96.810325691364994</v>
      </c>
    </row>
    <row r="4193" spans="1:5" x14ac:dyDescent="0.35">
      <c r="A4193" t="s">
        <v>41</v>
      </c>
      <c r="B4193">
        <v>2015</v>
      </c>
      <c r="C4193" t="s">
        <v>18</v>
      </c>
      <c r="D4193" t="s">
        <v>19</v>
      </c>
      <c r="E4193">
        <v>82.304878048780509</v>
      </c>
    </row>
    <row r="4194" spans="1:5" x14ac:dyDescent="0.35">
      <c r="A4194" t="s">
        <v>41</v>
      </c>
      <c r="B4194">
        <v>2015</v>
      </c>
      <c r="C4194" t="s">
        <v>20</v>
      </c>
      <c r="D4194" t="s">
        <v>21</v>
      </c>
      <c r="E4194">
        <v>5188607</v>
      </c>
    </row>
    <row r="4195" spans="1:5" x14ac:dyDescent="0.35">
      <c r="A4195" t="s">
        <v>41</v>
      </c>
      <c r="B4195">
        <v>2015</v>
      </c>
      <c r="C4195" t="s">
        <v>22</v>
      </c>
      <c r="D4195" t="s">
        <v>23</v>
      </c>
      <c r="E4195">
        <v>68.835179010746614</v>
      </c>
    </row>
    <row r="4196" spans="1:5" x14ac:dyDescent="0.35">
      <c r="A4196" t="s">
        <v>41</v>
      </c>
      <c r="B4196">
        <v>2016</v>
      </c>
      <c r="C4196" t="s">
        <v>6</v>
      </c>
      <c r="D4196" t="s">
        <v>7</v>
      </c>
      <c r="E4196">
        <v>100</v>
      </c>
    </row>
    <row r="4197" spans="1:5" x14ac:dyDescent="0.35">
      <c r="A4197" t="s">
        <v>41</v>
      </c>
      <c r="B4197">
        <v>2016</v>
      </c>
      <c r="C4197" t="s">
        <v>8</v>
      </c>
      <c r="D4197" t="s">
        <v>9</v>
      </c>
      <c r="E4197">
        <v>405844166612.59094</v>
      </c>
    </row>
    <row r="4198" spans="1:5" x14ac:dyDescent="0.35">
      <c r="A4198" t="s">
        <v>41</v>
      </c>
      <c r="B4198">
        <v>2016</v>
      </c>
      <c r="C4198" t="s">
        <v>10</v>
      </c>
      <c r="D4198" t="s">
        <v>11</v>
      </c>
      <c r="E4198">
        <v>1.2915873277113548</v>
      </c>
    </row>
    <row r="4199" spans="1:5" x14ac:dyDescent="0.35">
      <c r="A4199" t="s">
        <v>41</v>
      </c>
      <c r="B4199">
        <v>2016</v>
      </c>
      <c r="C4199" t="s">
        <v>12</v>
      </c>
      <c r="D4199" t="s">
        <v>13</v>
      </c>
      <c r="E4199">
        <v>88041.641480895618</v>
      </c>
    </row>
    <row r="4200" spans="1:5" x14ac:dyDescent="0.35">
      <c r="A4200" t="s">
        <v>41</v>
      </c>
      <c r="B4200">
        <v>2016</v>
      </c>
      <c r="C4200" t="s">
        <v>14</v>
      </c>
      <c r="D4200" t="s">
        <v>15</v>
      </c>
      <c r="E4200">
        <v>3.5500000000000691</v>
      </c>
    </row>
    <row r="4201" spans="1:5" x14ac:dyDescent="0.35">
      <c r="A4201" t="s">
        <v>41</v>
      </c>
      <c r="B4201">
        <v>2016</v>
      </c>
      <c r="C4201" t="s">
        <v>16</v>
      </c>
      <c r="D4201" t="s">
        <v>17</v>
      </c>
      <c r="E4201">
        <v>97.298203667506797</v>
      </c>
    </row>
    <row r="4202" spans="1:5" x14ac:dyDescent="0.35">
      <c r="A4202" t="s">
        <v>41</v>
      </c>
      <c r="B4202">
        <v>2016</v>
      </c>
      <c r="C4202" t="s">
        <v>18</v>
      </c>
      <c r="D4202" t="s">
        <v>19</v>
      </c>
      <c r="E4202">
        <v>82.407317073170745</v>
      </c>
    </row>
    <row r="4203" spans="1:5" x14ac:dyDescent="0.35">
      <c r="A4203" t="s">
        <v>41</v>
      </c>
      <c r="B4203">
        <v>2016</v>
      </c>
      <c r="C4203" t="s">
        <v>20</v>
      </c>
      <c r="D4203" t="s">
        <v>21</v>
      </c>
      <c r="E4203">
        <v>5234519</v>
      </c>
    </row>
    <row r="4204" spans="1:5" x14ac:dyDescent="0.35">
      <c r="A4204" t="s">
        <v>41</v>
      </c>
      <c r="B4204">
        <v>2016</v>
      </c>
      <c r="C4204" t="s">
        <v>22</v>
      </c>
      <c r="D4204" t="s">
        <v>23</v>
      </c>
      <c r="E4204">
        <v>67.334123082905691</v>
      </c>
    </row>
    <row r="4205" spans="1:5" x14ac:dyDescent="0.35">
      <c r="A4205" t="s">
        <v>41</v>
      </c>
      <c r="B4205">
        <v>2017</v>
      </c>
      <c r="C4205" t="s">
        <v>6</v>
      </c>
      <c r="D4205" t="s">
        <v>7</v>
      </c>
      <c r="E4205">
        <v>100</v>
      </c>
    </row>
    <row r="4206" spans="1:5" x14ac:dyDescent="0.35">
      <c r="A4206" t="s">
        <v>41</v>
      </c>
      <c r="B4206">
        <v>2017</v>
      </c>
      <c r="C4206" t="s">
        <v>8</v>
      </c>
      <c r="D4206" t="s">
        <v>9</v>
      </c>
      <c r="E4206">
        <v>416678764070.25928</v>
      </c>
    </row>
    <row r="4207" spans="1:5" x14ac:dyDescent="0.35">
      <c r="A4207" t="s">
        <v>41</v>
      </c>
      <c r="B4207">
        <v>2017</v>
      </c>
      <c r="C4207" t="s">
        <v>10</v>
      </c>
      <c r="D4207" t="s">
        <v>11</v>
      </c>
      <c r="E4207">
        <v>2.6696447427346612</v>
      </c>
    </row>
    <row r="4208" spans="1:5" x14ac:dyDescent="0.35">
      <c r="A4208" t="s">
        <v>41</v>
      </c>
      <c r="B4208">
        <v>2017</v>
      </c>
      <c r="C4208" t="s">
        <v>12</v>
      </c>
      <c r="D4208" t="s">
        <v>13</v>
      </c>
      <c r="E4208">
        <v>89664.908641582937</v>
      </c>
    </row>
    <row r="4209" spans="1:5" x14ac:dyDescent="0.35">
      <c r="A4209" t="s">
        <v>41</v>
      </c>
      <c r="B4209">
        <v>2017</v>
      </c>
      <c r="C4209" t="s">
        <v>14</v>
      </c>
      <c r="D4209" t="s">
        <v>15</v>
      </c>
      <c r="E4209">
        <v>1.8751005955254489</v>
      </c>
    </row>
    <row r="4210" spans="1:5" x14ac:dyDescent="0.35">
      <c r="A4210" t="s">
        <v>41</v>
      </c>
      <c r="B4210">
        <v>2017</v>
      </c>
      <c r="C4210" t="s">
        <v>16</v>
      </c>
      <c r="D4210" t="s">
        <v>17</v>
      </c>
      <c r="E4210">
        <v>96.357601295119096</v>
      </c>
    </row>
    <row r="4211" spans="1:5" x14ac:dyDescent="0.35">
      <c r="A4211" t="s">
        <v>41</v>
      </c>
      <c r="B4211">
        <v>2017</v>
      </c>
      <c r="C4211" t="s">
        <v>18</v>
      </c>
      <c r="D4211" t="s">
        <v>19</v>
      </c>
      <c r="E4211">
        <v>82.609756097560975</v>
      </c>
    </row>
    <row r="4212" spans="1:5" x14ac:dyDescent="0.35">
      <c r="A4212" t="s">
        <v>41</v>
      </c>
      <c r="B4212">
        <v>2017</v>
      </c>
      <c r="C4212" t="s">
        <v>20</v>
      </c>
      <c r="D4212" t="s">
        <v>21</v>
      </c>
      <c r="E4212">
        <v>5276968</v>
      </c>
    </row>
    <row r="4213" spans="1:5" x14ac:dyDescent="0.35">
      <c r="A4213" t="s">
        <v>41</v>
      </c>
      <c r="B4213">
        <v>2017</v>
      </c>
      <c r="C4213" t="s">
        <v>22</v>
      </c>
      <c r="D4213" t="s">
        <v>23</v>
      </c>
      <c r="E4213">
        <v>67.195715336895162</v>
      </c>
    </row>
    <row r="4214" spans="1:5" x14ac:dyDescent="0.35">
      <c r="A4214" t="s">
        <v>41</v>
      </c>
      <c r="B4214">
        <v>2018</v>
      </c>
      <c r="C4214" t="s">
        <v>6</v>
      </c>
      <c r="D4214" t="s">
        <v>7</v>
      </c>
      <c r="E4214">
        <v>100</v>
      </c>
    </row>
    <row r="4215" spans="1:5" x14ac:dyDescent="0.35">
      <c r="A4215" t="s">
        <v>41</v>
      </c>
      <c r="B4215">
        <v>2018</v>
      </c>
      <c r="C4215" t="s">
        <v>8</v>
      </c>
      <c r="D4215" t="s">
        <v>9</v>
      </c>
      <c r="E4215">
        <v>421305528551.09198</v>
      </c>
    </row>
    <row r="4216" spans="1:5" x14ac:dyDescent="0.35">
      <c r="A4216" t="s">
        <v>41</v>
      </c>
      <c r="B4216">
        <v>2018</v>
      </c>
      <c r="C4216" t="s">
        <v>10</v>
      </c>
      <c r="D4216" t="s">
        <v>11</v>
      </c>
      <c r="E4216">
        <v>1.1103912365576036</v>
      </c>
    </row>
    <row r="4217" spans="1:5" x14ac:dyDescent="0.35">
      <c r="A4217" t="s">
        <v>41</v>
      </c>
      <c r="B4217">
        <v>2018</v>
      </c>
      <c r="C4217" t="s">
        <v>12</v>
      </c>
      <c r="D4217" t="s">
        <v>13</v>
      </c>
      <c r="E4217">
        <v>90064.06879743583</v>
      </c>
    </row>
    <row r="4218" spans="1:5" x14ac:dyDescent="0.35">
      <c r="A4218" t="s">
        <v>41</v>
      </c>
      <c r="B4218">
        <v>2018</v>
      </c>
      <c r="C4218" t="s">
        <v>14</v>
      </c>
      <c r="D4218" t="s">
        <v>15</v>
      </c>
      <c r="E4218">
        <v>2.7648313452879711</v>
      </c>
    </row>
    <row r="4219" spans="1:5" x14ac:dyDescent="0.35">
      <c r="A4219" t="s">
        <v>41</v>
      </c>
      <c r="B4219">
        <v>2018</v>
      </c>
      <c r="C4219" t="s">
        <v>16</v>
      </c>
      <c r="D4219" t="s">
        <v>17</v>
      </c>
      <c r="E4219">
        <v>96.491657988709406</v>
      </c>
    </row>
    <row r="4220" spans="1:5" x14ac:dyDescent="0.35">
      <c r="A4220" t="s">
        <v>41</v>
      </c>
      <c r="B4220">
        <v>2018</v>
      </c>
      <c r="C4220" t="s">
        <v>18</v>
      </c>
      <c r="D4220" t="s">
        <v>19</v>
      </c>
      <c r="E4220">
        <v>82.75853658536586</v>
      </c>
    </row>
    <row r="4221" spans="1:5" x14ac:dyDescent="0.35">
      <c r="A4221" t="s">
        <v>41</v>
      </c>
      <c r="B4221">
        <v>2018</v>
      </c>
      <c r="C4221" t="s">
        <v>20</v>
      </c>
      <c r="D4221" t="s">
        <v>21</v>
      </c>
      <c r="E4221">
        <v>5311916</v>
      </c>
    </row>
    <row r="4222" spans="1:5" x14ac:dyDescent="0.35">
      <c r="A4222" t="s">
        <v>41</v>
      </c>
      <c r="B4222">
        <v>2018</v>
      </c>
      <c r="C4222" t="s">
        <v>22</v>
      </c>
      <c r="D4222" t="s">
        <v>23</v>
      </c>
      <c r="E4222">
        <v>68.176120601231716</v>
      </c>
    </row>
    <row r="4223" spans="1:5" x14ac:dyDescent="0.35">
      <c r="A4223" t="s">
        <v>41</v>
      </c>
      <c r="B4223">
        <v>2019</v>
      </c>
      <c r="C4223" t="s">
        <v>6</v>
      </c>
      <c r="D4223" t="s">
        <v>7</v>
      </c>
      <c r="E4223">
        <v>100</v>
      </c>
    </row>
    <row r="4224" spans="1:5" x14ac:dyDescent="0.35">
      <c r="A4224" t="s">
        <v>41</v>
      </c>
      <c r="B4224">
        <v>2019</v>
      </c>
      <c r="C4224" t="s">
        <v>8</v>
      </c>
      <c r="D4224" t="s">
        <v>9</v>
      </c>
      <c r="E4224">
        <v>427497488848.36774</v>
      </c>
    </row>
    <row r="4225" spans="1:5" x14ac:dyDescent="0.35">
      <c r="A4225" t="s">
        <v>41</v>
      </c>
      <c r="B4225">
        <v>2019</v>
      </c>
      <c r="C4225" t="s">
        <v>10</v>
      </c>
      <c r="D4225" t="s">
        <v>11</v>
      </c>
      <c r="E4225">
        <v>1.4697078195414264</v>
      </c>
    </row>
    <row r="4226" spans="1:5" x14ac:dyDescent="0.35">
      <c r="A4226" t="s">
        <v>41</v>
      </c>
      <c r="B4226">
        <v>2019</v>
      </c>
      <c r="C4226" t="s">
        <v>12</v>
      </c>
      <c r="D4226" t="s">
        <v>13</v>
      </c>
      <c r="E4226">
        <v>90772.901704186545</v>
      </c>
    </row>
    <row r="4227" spans="1:5" x14ac:dyDescent="0.35">
      <c r="A4227" t="s">
        <v>41</v>
      </c>
      <c r="B4227">
        <v>2019</v>
      </c>
      <c r="C4227" t="s">
        <v>14</v>
      </c>
      <c r="D4227" t="s">
        <v>15</v>
      </c>
      <c r="E4227">
        <v>2.1677300330541072</v>
      </c>
    </row>
    <row r="4228" spans="1:5" x14ac:dyDescent="0.35">
      <c r="A4228" t="s">
        <v>41</v>
      </c>
      <c r="B4228">
        <v>2019</v>
      </c>
      <c r="C4228" t="s">
        <v>16</v>
      </c>
      <c r="D4228" t="s">
        <v>17</v>
      </c>
      <c r="E4228">
        <v>98.000004385314199</v>
      </c>
    </row>
    <row r="4229" spans="1:5" x14ac:dyDescent="0.35">
      <c r="A4229" t="s">
        <v>41</v>
      </c>
      <c r="B4229">
        <v>2019</v>
      </c>
      <c r="C4229" t="s">
        <v>18</v>
      </c>
      <c r="D4229" t="s">
        <v>19</v>
      </c>
      <c r="E4229">
        <v>82.958536585365863</v>
      </c>
    </row>
    <row r="4230" spans="1:5" x14ac:dyDescent="0.35">
      <c r="A4230" t="s">
        <v>41</v>
      </c>
      <c r="B4230">
        <v>2019</v>
      </c>
      <c r="C4230" t="s">
        <v>20</v>
      </c>
      <c r="D4230" t="s">
        <v>21</v>
      </c>
      <c r="E4230">
        <v>5347896</v>
      </c>
    </row>
    <row r="4231" spans="1:5" x14ac:dyDescent="0.35">
      <c r="A4231" t="s">
        <v>41</v>
      </c>
      <c r="B4231">
        <v>2019</v>
      </c>
      <c r="C4231" t="s">
        <v>22</v>
      </c>
      <c r="D4231" t="s">
        <v>23</v>
      </c>
      <c r="E4231">
        <v>68.880243105731978</v>
      </c>
    </row>
    <row r="4232" spans="1:5" x14ac:dyDescent="0.35">
      <c r="A4232" t="s">
        <v>41</v>
      </c>
      <c r="B4232">
        <v>2020</v>
      </c>
      <c r="C4232" t="s">
        <v>6</v>
      </c>
      <c r="D4232" t="s">
        <v>7</v>
      </c>
      <c r="E4232">
        <v>100</v>
      </c>
    </row>
    <row r="4233" spans="1:5" x14ac:dyDescent="0.35">
      <c r="A4233" t="s">
        <v>41</v>
      </c>
      <c r="B4233">
        <v>2020</v>
      </c>
      <c r="C4233" t="s">
        <v>8</v>
      </c>
      <c r="D4233" t="s">
        <v>9</v>
      </c>
      <c r="E4233">
        <v>421681140844.59009</v>
      </c>
    </row>
    <row r="4234" spans="1:5" x14ac:dyDescent="0.35">
      <c r="A4234" t="s">
        <v>41</v>
      </c>
      <c r="B4234">
        <v>2020</v>
      </c>
      <c r="C4234" t="s">
        <v>10</v>
      </c>
      <c r="D4234" t="s">
        <v>11</v>
      </c>
      <c r="E4234">
        <v>-1.3605572326158608</v>
      </c>
    </row>
    <row r="4235" spans="1:5" x14ac:dyDescent="0.35">
      <c r="A4235" t="s">
        <v>41</v>
      </c>
      <c r="B4235">
        <v>2020</v>
      </c>
      <c r="C4235" t="s">
        <v>12</v>
      </c>
      <c r="D4235" t="s">
        <v>13</v>
      </c>
      <c r="E4235">
        <v>89012.272380450362</v>
      </c>
    </row>
    <row r="4236" spans="1:5" x14ac:dyDescent="0.35">
      <c r="A4236" t="s">
        <v>41</v>
      </c>
      <c r="B4236">
        <v>2020</v>
      </c>
      <c r="C4236" t="s">
        <v>14</v>
      </c>
      <c r="D4236" t="s">
        <v>15</v>
      </c>
      <c r="E4236">
        <v>1.286584907079962</v>
      </c>
    </row>
    <row r="4237" spans="1:5" x14ac:dyDescent="0.35">
      <c r="A4237" t="s">
        <v>41</v>
      </c>
      <c r="B4237">
        <v>2020</v>
      </c>
      <c r="C4237" t="s">
        <v>16</v>
      </c>
      <c r="D4237" t="s">
        <v>17</v>
      </c>
      <c r="E4237">
        <v>94.607556470000006</v>
      </c>
    </row>
    <row r="4238" spans="1:5" x14ac:dyDescent="0.35">
      <c r="A4238" t="s">
        <v>41</v>
      </c>
      <c r="B4238">
        <v>2020</v>
      </c>
      <c r="C4238" t="s">
        <v>18</v>
      </c>
      <c r="D4238" t="s">
        <v>19</v>
      </c>
      <c r="E4238">
        <v>83.20975609756097</v>
      </c>
    </row>
    <row r="4239" spans="1:5" x14ac:dyDescent="0.35">
      <c r="A4239" t="s">
        <v>41</v>
      </c>
      <c r="B4239">
        <v>2020</v>
      </c>
      <c r="C4239" t="s">
        <v>20</v>
      </c>
      <c r="D4239" t="s">
        <v>21</v>
      </c>
      <c r="E4239">
        <v>5379475</v>
      </c>
    </row>
    <row r="4240" spans="1:5" x14ac:dyDescent="0.35">
      <c r="A4240" t="s">
        <v>41</v>
      </c>
      <c r="B4240">
        <v>2020</v>
      </c>
      <c r="C4240" t="s">
        <v>22</v>
      </c>
      <c r="D4240" t="s">
        <v>23</v>
      </c>
      <c r="E4240">
        <v>63.367318417904293</v>
      </c>
    </row>
    <row r="4241" spans="1:5" x14ac:dyDescent="0.35">
      <c r="A4241" t="s">
        <v>41</v>
      </c>
      <c r="B4241">
        <v>2021</v>
      </c>
      <c r="C4241" t="s">
        <v>6</v>
      </c>
      <c r="D4241" t="s">
        <v>7</v>
      </c>
      <c r="E4241">
        <v>100</v>
      </c>
    </row>
    <row r="4242" spans="1:5" x14ac:dyDescent="0.35">
      <c r="A4242" t="s">
        <v>41</v>
      </c>
      <c r="B4242">
        <v>2021</v>
      </c>
      <c r="C4242" t="s">
        <v>8</v>
      </c>
      <c r="D4242" t="s">
        <v>9</v>
      </c>
      <c r="E4242">
        <v>439152009907.47675</v>
      </c>
    </row>
    <row r="4243" spans="1:5" x14ac:dyDescent="0.35">
      <c r="A4243" t="s">
        <v>41</v>
      </c>
      <c r="B4243">
        <v>2021</v>
      </c>
      <c r="C4243" t="s">
        <v>10</v>
      </c>
      <c r="D4243" t="s">
        <v>11</v>
      </c>
      <c r="E4243">
        <v>4.1431468876919695</v>
      </c>
    </row>
    <row r="4244" spans="1:5" x14ac:dyDescent="0.35">
      <c r="A4244" t="s">
        <v>41</v>
      </c>
      <c r="B4244">
        <v>2021</v>
      </c>
      <c r="C4244" t="s">
        <v>12</v>
      </c>
      <c r="D4244" t="s">
        <v>13</v>
      </c>
      <c r="E4244">
        <v>92205.769863604888</v>
      </c>
    </row>
    <row r="4245" spans="1:5" x14ac:dyDescent="0.35">
      <c r="A4245" t="s">
        <v>41</v>
      </c>
      <c r="B4245">
        <v>2021</v>
      </c>
      <c r="C4245" t="s">
        <v>14</v>
      </c>
      <c r="D4245" t="s">
        <v>15</v>
      </c>
      <c r="E4245">
        <v>3.4838805526666938</v>
      </c>
    </row>
    <row r="4246" spans="1:5" x14ac:dyDescent="0.35">
      <c r="A4246" t="s">
        <v>41</v>
      </c>
      <c r="B4246">
        <v>2021</v>
      </c>
      <c r="C4246" t="s">
        <v>16</v>
      </c>
      <c r="D4246" t="s">
        <v>17</v>
      </c>
      <c r="E4246">
        <v>99.000003599999999</v>
      </c>
    </row>
    <row r="4247" spans="1:5" x14ac:dyDescent="0.35">
      <c r="A4247" t="s">
        <v>41</v>
      </c>
      <c r="B4247">
        <v>2021</v>
      </c>
      <c r="C4247" t="s">
        <v>18</v>
      </c>
      <c r="D4247" t="s">
        <v>19</v>
      </c>
      <c r="E4247">
        <v>83.163414634146349</v>
      </c>
    </row>
    <row r="4248" spans="1:5" x14ac:dyDescent="0.35">
      <c r="A4248" t="s">
        <v>41</v>
      </c>
      <c r="B4248">
        <v>2021</v>
      </c>
      <c r="C4248" t="s">
        <v>20</v>
      </c>
      <c r="D4248" t="s">
        <v>21</v>
      </c>
      <c r="E4248">
        <v>5408320</v>
      </c>
    </row>
    <row r="4249" spans="1:5" x14ac:dyDescent="0.35">
      <c r="A4249" t="s">
        <v>41</v>
      </c>
      <c r="B4249">
        <v>2021</v>
      </c>
      <c r="C4249" t="s">
        <v>22</v>
      </c>
      <c r="D4249" t="s">
        <v>23</v>
      </c>
      <c r="E4249">
        <v>69.106057234531065</v>
      </c>
    </row>
    <row r="4250" spans="1:5" x14ac:dyDescent="0.35">
      <c r="A4250" t="s">
        <v>41</v>
      </c>
      <c r="B4250">
        <v>2022</v>
      </c>
      <c r="C4250" t="s">
        <v>6</v>
      </c>
      <c r="D4250" t="s">
        <v>7</v>
      </c>
      <c r="E4250">
        <v>100</v>
      </c>
    </row>
    <row r="4251" spans="1:5" x14ac:dyDescent="0.35">
      <c r="A4251" t="s">
        <v>41</v>
      </c>
      <c r="B4251">
        <v>2022</v>
      </c>
      <c r="C4251" t="s">
        <v>8</v>
      </c>
      <c r="D4251" t="s">
        <v>9</v>
      </c>
      <c r="E4251">
        <v>457071158448.19592</v>
      </c>
    </row>
    <row r="4252" spans="1:5" x14ac:dyDescent="0.35">
      <c r="A4252" t="s">
        <v>41</v>
      </c>
      <c r="B4252">
        <v>2022</v>
      </c>
      <c r="C4252" t="s">
        <v>10</v>
      </c>
      <c r="D4252" t="s">
        <v>11</v>
      </c>
      <c r="E4252">
        <v>4.0803977065924073</v>
      </c>
    </row>
    <row r="4253" spans="1:5" x14ac:dyDescent="0.35">
      <c r="A4253" t="s">
        <v>41</v>
      </c>
      <c r="B4253">
        <v>2022</v>
      </c>
      <c r="C4253" t="s">
        <v>12</v>
      </c>
      <c r="D4253" t="s">
        <v>13</v>
      </c>
      <c r="E4253">
        <v>95109.820160572897</v>
      </c>
    </row>
    <row r="4254" spans="1:5" x14ac:dyDescent="0.35">
      <c r="A4254" t="s">
        <v>41</v>
      </c>
      <c r="B4254">
        <v>2022</v>
      </c>
      <c r="C4254" t="s">
        <v>14</v>
      </c>
      <c r="D4254" t="s">
        <v>15</v>
      </c>
      <c r="E4254">
        <v>5.7641231785227189</v>
      </c>
    </row>
    <row r="4255" spans="1:5" x14ac:dyDescent="0.35">
      <c r="A4255" t="s">
        <v>41</v>
      </c>
      <c r="B4255">
        <v>2022</v>
      </c>
      <c r="C4255" t="s">
        <v>16</v>
      </c>
      <c r="D4255" t="s">
        <v>17</v>
      </c>
      <c r="E4255">
        <v>98.999977639999997</v>
      </c>
    </row>
    <row r="4256" spans="1:5" x14ac:dyDescent="0.35">
      <c r="A4256" t="s">
        <v>41</v>
      </c>
      <c r="B4256">
        <v>2022</v>
      </c>
      <c r="C4256" t="s">
        <v>18</v>
      </c>
      <c r="D4256" t="s">
        <v>19</v>
      </c>
      <c r="E4256">
        <v>82.509756097560981</v>
      </c>
    </row>
    <row r="4257" spans="1:5" x14ac:dyDescent="0.35">
      <c r="A4257" t="s">
        <v>41</v>
      </c>
      <c r="B4257">
        <v>2022</v>
      </c>
      <c r="C4257" t="s">
        <v>20</v>
      </c>
      <c r="D4257" t="s">
        <v>21</v>
      </c>
      <c r="E4257">
        <v>5457127</v>
      </c>
    </row>
    <row r="4258" spans="1:5" x14ac:dyDescent="0.35">
      <c r="A4258" t="s">
        <v>41</v>
      </c>
      <c r="B4258">
        <v>2022</v>
      </c>
      <c r="C4258" t="s">
        <v>22</v>
      </c>
      <c r="D4258" t="s">
        <v>23</v>
      </c>
      <c r="E4258">
        <v>79.921601136303323</v>
      </c>
    </row>
    <row r="4259" spans="1:5" x14ac:dyDescent="0.35">
      <c r="A4259" t="s">
        <v>41</v>
      </c>
      <c r="B4259">
        <v>2023</v>
      </c>
      <c r="C4259" t="s">
        <v>6</v>
      </c>
      <c r="D4259" t="s">
        <v>7</v>
      </c>
      <c r="E4259">
        <v>100</v>
      </c>
    </row>
    <row r="4260" spans="1:5" x14ac:dyDescent="0.35">
      <c r="A4260" t="s">
        <v>41</v>
      </c>
      <c r="B4260">
        <v>2023</v>
      </c>
      <c r="C4260" t="s">
        <v>8</v>
      </c>
      <c r="D4260" t="s">
        <v>9</v>
      </c>
      <c r="E4260">
        <v>458683228227.52979</v>
      </c>
    </row>
    <row r="4261" spans="1:5" x14ac:dyDescent="0.35">
      <c r="A4261" t="s">
        <v>41</v>
      </c>
      <c r="B4261">
        <v>2023</v>
      </c>
      <c r="C4261" t="s">
        <v>10</v>
      </c>
      <c r="D4261" t="s">
        <v>11</v>
      </c>
      <c r="E4261">
        <v>0.35269558131976453</v>
      </c>
    </row>
    <row r="4262" spans="1:5" x14ac:dyDescent="0.35">
      <c r="A4262" t="s">
        <v>41</v>
      </c>
      <c r="B4262">
        <v>2023</v>
      </c>
      <c r="C4262" t="s">
        <v>12</v>
      </c>
      <c r="D4262" t="s">
        <v>13</v>
      </c>
      <c r="E4262">
        <v>94364.964175433561</v>
      </c>
    </row>
    <row r="4263" spans="1:5" x14ac:dyDescent="0.35">
      <c r="A4263" t="s">
        <v>41</v>
      </c>
      <c r="B4263">
        <v>2023</v>
      </c>
      <c r="C4263" t="s">
        <v>14</v>
      </c>
      <c r="D4263" t="s">
        <v>15</v>
      </c>
      <c r="E4263">
        <v>5.517849871046594</v>
      </c>
    </row>
    <row r="4264" spans="1:5" x14ac:dyDescent="0.35">
      <c r="A4264" t="s">
        <v>41</v>
      </c>
      <c r="B4264">
        <v>2023</v>
      </c>
      <c r="C4264" t="s">
        <v>16</v>
      </c>
      <c r="D4264" t="s">
        <v>17</v>
      </c>
      <c r="E4264">
        <v>99.00000258</v>
      </c>
    </row>
    <row r="4265" spans="1:5" x14ac:dyDescent="0.35">
      <c r="A4265" t="s">
        <v>41</v>
      </c>
      <c r="B4265">
        <v>2023</v>
      </c>
      <c r="C4265" t="s">
        <v>18</v>
      </c>
      <c r="D4265" t="s">
        <v>19</v>
      </c>
      <c r="E4265">
        <v>83.012195121951237</v>
      </c>
    </row>
    <row r="4266" spans="1:5" x14ac:dyDescent="0.35">
      <c r="A4266" t="s">
        <v>41</v>
      </c>
      <c r="B4266">
        <v>2023</v>
      </c>
      <c r="C4266" t="s">
        <v>20</v>
      </c>
      <c r="D4266" t="s">
        <v>21</v>
      </c>
      <c r="E4266">
        <v>5519601</v>
      </c>
    </row>
    <row r="4267" spans="1:5" x14ac:dyDescent="0.35">
      <c r="A4267" t="s">
        <v>41</v>
      </c>
      <c r="B4267">
        <v>2023</v>
      </c>
      <c r="C4267" t="s">
        <v>22</v>
      </c>
      <c r="D4267" t="s">
        <v>23</v>
      </c>
      <c r="E4267">
        <v>77.401189583706014</v>
      </c>
    </row>
    <row r="4268" spans="1:5" x14ac:dyDescent="0.35">
      <c r="A4268" t="s">
        <v>41</v>
      </c>
      <c r="B4268">
        <v>2024</v>
      </c>
      <c r="C4268" t="s">
        <v>6</v>
      </c>
      <c r="D4268" t="s">
        <v>7</v>
      </c>
      <c r="E4268">
        <v>100</v>
      </c>
    </row>
    <row r="4269" spans="1:5" x14ac:dyDescent="0.35">
      <c r="A4269" t="s">
        <v>41</v>
      </c>
      <c r="B4269">
        <v>2024</v>
      </c>
      <c r="C4269" t="s">
        <v>8</v>
      </c>
      <c r="D4269" t="s">
        <v>9</v>
      </c>
      <c r="E4269">
        <v>465213599254.87488</v>
      </c>
    </row>
    <row r="4270" spans="1:5" x14ac:dyDescent="0.35">
      <c r="A4270" t="s">
        <v>41</v>
      </c>
      <c r="B4270">
        <v>2024</v>
      </c>
      <c r="C4270" t="s">
        <v>10</v>
      </c>
      <c r="D4270" t="s">
        <v>11</v>
      </c>
      <c r="E4270">
        <v>1.4237213452473725</v>
      </c>
    </row>
    <row r="4271" spans="1:5" x14ac:dyDescent="0.35">
      <c r="A4271" t="s">
        <v>41</v>
      </c>
      <c r="B4271">
        <v>2024</v>
      </c>
      <c r="C4271" t="s">
        <v>12</v>
      </c>
      <c r="D4271" t="s">
        <v>13</v>
      </c>
      <c r="E4271">
        <v>94803.670493164129</v>
      </c>
    </row>
    <row r="4272" spans="1:5" x14ac:dyDescent="0.35">
      <c r="A4272" t="s">
        <v>41</v>
      </c>
      <c r="B4272">
        <v>2024</v>
      </c>
      <c r="C4272" t="s">
        <v>14</v>
      </c>
      <c r="D4272" t="s">
        <v>15</v>
      </c>
      <c r="E4272">
        <v>3.1453013443108051</v>
      </c>
    </row>
    <row r="4273" spans="1:5" x14ac:dyDescent="0.35">
      <c r="A4273" t="s">
        <v>41</v>
      </c>
      <c r="B4273">
        <v>2024</v>
      </c>
      <c r="C4273" t="s">
        <v>16</v>
      </c>
      <c r="D4273" t="s">
        <v>17</v>
      </c>
      <c r="E4273">
        <v>99</v>
      </c>
    </row>
    <row r="4274" spans="1:5" x14ac:dyDescent="0.35">
      <c r="A4274" t="s">
        <v>41</v>
      </c>
      <c r="B4274">
        <v>2024</v>
      </c>
      <c r="C4274" t="s">
        <v>18</v>
      </c>
      <c r="D4274" t="s">
        <v>19</v>
      </c>
      <c r="E4274">
        <v>83.160975609756093</v>
      </c>
    </row>
    <row r="4275" spans="1:5" x14ac:dyDescent="0.35">
      <c r="A4275" t="s">
        <v>41</v>
      </c>
      <c r="B4275">
        <v>2024</v>
      </c>
      <c r="C4275" t="s">
        <v>20</v>
      </c>
      <c r="D4275" t="s">
        <v>21</v>
      </c>
      <c r="E4275">
        <v>5572279</v>
      </c>
    </row>
    <row r="4276" spans="1:5" x14ac:dyDescent="0.35">
      <c r="A4276" t="s">
        <v>41</v>
      </c>
      <c r="B4276">
        <v>2024</v>
      </c>
      <c r="C4276" t="s">
        <v>22</v>
      </c>
      <c r="D4276" t="s">
        <v>23</v>
      </c>
      <c r="E4276">
        <v>79.579636822772414</v>
      </c>
    </row>
    <row r="4277" spans="1:5" x14ac:dyDescent="0.35">
      <c r="A4277" t="s">
        <v>42</v>
      </c>
      <c r="B4277">
        <v>2000</v>
      </c>
      <c r="C4277" t="s">
        <v>6</v>
      </c>
      <c r="D4277" t="s">
        <v>7</v>
      </c>
      <c r="E4277">
        <v>100</v>
      </c>
    </row>
    <row r="4278" spans="1:5" x14ac:dyDescent="0.35">
      <c r="A4278" t="s">
        <v>42</v>
      </c>
      <c r="B4278">
        <v>2000</v>
      </c>
      <c r="C4278" t="s">
        <v>8</v>
      </c>
      <c r="D4278" t="s">
        <v>9</v>
      </c>
      <c r="E4278">
        <v>118968749812.9222</v>
      </c>
    </row>
    <row r="4279" spans="1:5" x14ac:dyDescent="0.35">
      <c r="A4279" t="s">
        <v>42</v>
      </c>
      <c r="B4279">
        <v>2000</v>
      </c>
      <c r="C4279" t="s">
        <v>10</v>
      </c>
      <c r="D4279" t="s">
        <v>11</v>
      </c>
      <c r="E4279">
        <v>2.8687908731406537</v>
      </c>
    </row>
    <row r="4280" spans="1:5" x14ac:dyDescent="0.35">
      <c r="A4280" t="s">
        <v>42</v>
      </c>
      <c r="B4280">
        <v>2000</v>
      </c>
      <c r="C4280" t="s">
        <v>12</v>
      </c>
      <c r="D4280" t="s">
        <v>13</v>
      </c>
      <c r="E4280">
        <v>35984.628801611638</v>
      </c>
    </row>
    <row r="4281" spans="1:5" x14ac:dyDescent="0.35">
      <c r="A4281" t="s">
        <v>42</v>
      </c>
      <c r="B4281">
        <v>2000</v>
      </c>
      <c r="C4281" t="s">
        <v>14</v>
      </c>
      <c r="D4281" t="s">
        <v>15</v>
      </c>
      <c r="E4281">
        <v>2.6152344624631958</v>
      </c>
    </row>
    <row r="4282" spans="1:5" x14ac:dyDescent="0.35">
      <c r="A4282" t="s">
        <v>42</v>
      </c>
      <c r="B4282">
        <v>2000</v>
      </c>
      <c r="C4282" t="s">
        <v>16</v>
      </c>
      <c r="D4282" t="s">
        <v>17</v>
      </c>
      <c r="E4282">
        <v>47.379556543209603</v>
      </c>
    </row>
    <row r="4283" spans="1:5" x14ac:dyDescent="0.35">
      <c r="A4283" t="s">
        <v>42</v>
      </c>
      <c r="B4283">
        <v>2000</v>
      </c>
      <c r="C4283" t="s">
        <v>18</v>
      </c>
      <c r="D4283" t="s">
        <v>19</v>
      </c>
      <c r="E4283">
        <v>78.636585365853662</v>
      </c>
    </row>
    <row r="4284" spans="1:5" x14ac:dyDescent="0.35">
      <c r="A4284" t="s">
        <v>42</v>
      </c>
      <c r="B4284">
        <v>2000</v>
      </c>
      <c r="C4284" t="s">
        <v>20</v>
      </c>
      <c r="D4284" t="s">
        <v>21</v>
      </c>
      <c r="E4284">
        <v>3857700</v>
      </c>
    </row>
    <row r="4285" spans="1:5" x14ac:dyDescent="0.35">
      <c r="A4285" t="s">
        <v>42</v>
      </c>
      <c r="B4285">
        <v>2000</v>
      </c>
      <c r="C4285" t="s">
        <v>22</v>
      </c>
      <c r="D4285" t="s">
        <v>23</v>
      </c>
      <c r="E4285">
        <v>68.516926876893166</v>
      </c>
    </row>
    <row r="4286" spans="1:5" x14ac:dyDescent="0.35">
      <c r="A4286" t="s">
        <v>42</v>
      </c>
      <c r="B4286">
        <v>2001</v>
      </c>
      <c r="C4286" t="s">
        <v>6</v>
      </c>
      <c r="D4286" t="s">
        <v>7</v>
      </c>
      <c r="E4286">
        <v>100</v>
      </c>
    </row>
    <row r="4287" spans="1:5" x14ac:dyDescent="0.35">
      <c r="A4287" t="s">
        <v>42</v>
      </c>
      <c r="B4287">
        <v>2001</v>
      </c>
      <c r="C4287" t="s">
        <v>8</v>
      </c>
      <c r="D4287" t="s">
        <v>9</v>
      </c>
      <c r="E4287">
        <v>123032216234.3027</v>
      </c>
    </row>
    <row r="4288" spans="1:5" x14ac:dyDescent="0.35">
      <c r="A4288" t="s">
        <v>42</v>
      </c>
      <c r="B4288">
        <v>2001</v>
      </c>
      <c r="C4288" t="s">
        <v>10</v>
      </c>
      <c r="D4288" t="s">
        <v>11</v>
      </c>
      <c r="E4288">
        <v>3.4155746175111403</v>
      </c>
    </row>
    <row r="4289" spans="1:5" x14ac:dyDescent="0.35">
      <c r="A4289" t="s">
        <v>42</v>
      </c>
      <c r="B4289">
        <v>2001</v>
      </c>
      <c r="C4289" t="s">
        <v>12</v>
      </c>
      <c r="D4289" t="s">
        <v>13</v>
      </c>
      <c r="E4289">
        <v>36995.060319877375</v>
      </c>
    </row>
    <row r="4290" spans="1:5" x14ac:dyDescent="0.35">
      <c r="A4290" t="s">
        <v>42</v>
      </c>
      <c r="B4290">
        <v>2001</v>
      </c>
      <c r="C4290" t="s">
        <v>14</v>
      </c>
      <c r="D4290" t="s">
        <v>15</v>
      </c>
      <c r="E4290">
        <v>2.6258163039290259</v>
      </c>
    </row>
    <row r="4291" spans="1:5" x14ac:dyDescent="0.35">
      <c r="A4291" t="s">
        <v>42</v>
      </c>
      <c r="B4291">
        <v>2001</v>
      </c>
      <c r="C4291" t="s">
        <v>16</v>
      </c>
      <c r="D4291" t="s">
        <v>17</v>
      </c>
      <c r="E4291">
        <v>53.241015294127898</v>
      </c>
    </row>
    <row r="4292" spans="1:5" x14ac:dyDescent="0.35">
      <c r="A4292" t="s">
        <v>42</v>
      </c>
      <c r="B4292">
        <v>2001</v>
      </c>
      <c r="C4292" t="s">
        <v>18</v>
      </c>
      <c r="D4292" t="s">
        <v>19</v>
      </c>
      <c r="E4292">
        <v>78.692682926829278</v>
      </c>
    </row>
    <row r="4293" spans="1:5" x14ac:dyDescent="0.35">
      <c r="A4293" t="s">
        <v>42</v>
      </c>
      <c r="B4293">
        <v>2001</v>
      </c>
      <c r="C4293" t="s">
        <v>20</v>
      </c>
      <c r="D4293" t="s">
        <v>21</v>
      </c>
      <c r="E4293">
        <v>3880500</v>
      </c>
    </row>
    <row r="4294" spans="1:5" x14ac:dyDescent="0.35">
      <c r="A4294" t="s">
        <v>42</v>
      </c>
      <c r="B4294">
        <v>2001</v>
      </c>
      <c r="C4294" t="s">
        <v>22</v>
      </c>
      <c r="D4294" t="s">
        <v>23</v>
      </c>
      <c r="E4294">
        <v>67.233824352041765</v>
      </c>
    </row>
    <row r="4295" spans="1:5" x14ac:dyDescent="0.35">
      <c r="A4295" t="s">
        <v>42</v>
      </c>
      <c r="B4295">
        <v>2002</v>
      </c>
      <c r="C4295" t="s">
        <v>6</v>
      </c>
      <c r="D4295" t="s">
        <v>7</v>
      </c>
      <c r="E4295">
        <v>100</v>
      </c>
    </row>
    <row r="4296" spans="1:5" x14ac:dyDescent="0.35">
      <c r="A4296" t="s">
        <v>42</v>
      </c>
      <c r="B4296">
        <v>2002</v>
      </c>
      <c r="C4296" t="s">
        <v>8</v>
      </c>
      <c r="D4296" t="s">
        <v>9</v>
      </c>
      <c r="E4296">
        <v>128833364776.4632</v>
      </c>
    </row>
    <row r="4297" spans="1:5" x14ac:dyDescent="0.35">
      <c r="A4297" t="s">
        <v>42</v>
      </c>
      <c r="B4297">
        <v>2002</v>
      </c>
      <c r="C4297" t="s">
        <v>10</v>
      </c>
      <c r="D4297" t="s">
        <v>11</v>
      </c>
      <c r="E4297">
        <v>4.7151459347141866</v>
      </c>
    </row>
    <row r="4298" spans="1:5" x14ac:dyDescent="0.35">
      <c r="A4298" t="s">
        <v>42</v>
      </c>
      <c r="B4298">
        <v>2002</v>
      </c>
      <c r="C4298" t="s">
        <v>12</v>
      </c>
      <c r="D4298" t="s">
        <v>13</v>
      </c>
      <c r="E4298">
        <v>38072.271383505227</v>
      </c>
    </row>
    <row r="4299" spans="1:5" x14ac:dyDescent="0.35">
      <c r="A4299" t="s">
        <v>42</v>
      </c>
      <c r="B4299">
        <v>2002</v>
      </c>
      <c r="C4299" t="s">
        <v>14</v>
      </c>
      <c r="D4299" t="s">
        <v>15</v>
      </c>
      <c r="E4299">
        <v>2.6770925771160479</v>
      </c>
    </row>
    <row r="4300" spans="1:5" x14ac:dyDescent="0.35">
      <c r="A4300" t="s">
        <v>42</v>
      </c>
      <c r="B4300">
        <v>2002</v>
      </c>
      <c r="C4300" t="s">
        <v>16</v>
      </c>
      <c r="D4300" t="s">
        <v>17</v>
      </c>
      <c r="E4300">
        <v>59.080753281293099</v>
      </c>
    </row>
    <row r="4301" spans="1:5" x14ac:dyDescent="0.35">
      <c r="A4301" t="s">
        <v>42</v>
      </c>
      <c r="B4301">
        <v>2002</v>
      </c>
      <c r="C4301" t="s">
        <v>18</v>
      </c>
      <c r="D4301" t="s">
        <v>19</v>
      </c>
      <c r="E4301">
        <v>78.846341463414632</v>
      </c>
    </row>
    <row r="4302" spans="1:5" x14ac:dyDescent="0.35">
      <c r="A4302" t="s">
        <v>42</v>
      </c>
      <c r="B4302">
        <v>2002</v>
      </c>
      <c r="C4302" t="s">
        <v>20</v>
      </c>
      <c r="D4302" t="s">
        <v>21</v>
      </c>
      <c r="E4302">
        <v>3948500</v>
      </c>
    </row>
    <row r="4303" spans="1:5" x14ac:dyDescent="0.35">
      <c r="A4303" t="s">
        <v>42</v>
      </c>
      <c r="B4303">
        <v>2002</v>
      </c>
      <c r="C4303" t="s">
        <v>22</v>
      </c>
      <c r="D4303" t="s">
        <v>23</v>
      </c>
      <c r="E4303">
        <v>62.655994555447883</v>
      </c>
    </row>
    <row r="4304" spans="1:5" x14ac:dyDescent="0.35">
      <c r="A4304" t="s">
        <v>42</v>
      </c>
      <c r="B4304">
        <v>2003</v>
      </c>
      <c r="C4304" t="s">
        <v>6</v>
      </c>
      <c r="D4304" t="s">
        <v>7</v>
      </c>
      <c r="E4304">
        <v>100</v>
      </c>
    </row>
    <row r="4305" spans="1:5" x14ac:dyDescent="0.35">
      <c r="A4305" t="s">
        <v>42</v>
      </c>
      <c r="B4305">
        <v>2003</v>
      </c>
      <c r="C4305" t="s">
        <v>8</v>
      </c>
      <c r="D4305" t="s">
        <v>9</v>
      </c>
      <c r="E4305">
        <v>134921868357.13408</v>
      </c>
    </row>
    <row r="4306" spans="1:5" x14ac:dyDescent="0.35">
      <c r="A4306" t="s">
        <v>42</v>
      </c>
      <c r="B4306">
        <v>2003</v>
      </c>
      <c r="C4306" t="s">
        <v>10</v>
      </c>
      <c r="D4306" t="s">
        <v>11</v>
      </c>
      <c r="E4306">
        <v>4.7258748471212755</v>
      </c>
    </row>
    <row r="4307" spans="1:5" x14ac:dyDescent="0.35">
      <c r="A4307" t="s">
        <v>42</v>
      </c>
      <c r="B4307">
        <v>2003</v>
      </c>
      <c r="C4307" t="s">
        <v>12</v>
      </c>
      <c r="D4307" t="s">
        <v>13</v>
      </c>
      <c r="E4307">
        <v>39092.345520271185</v>
      </c>
    </row>
    <row r="4308" spans="1:5" x14ac:dyDescent="0.35">
      <c r="A4308" t="s">
        <v>42</v>
      </c>
      <c r="B4308">
        <v>2003</v>
      </c>
      <c r="C4308" t="s">
        <v>14</v>
      </c>
      <c r="D4308" t="s">
        <v>15</v>
      </c>
      <c r="E4308">
        <v>1.7535744475955739</v>
      </c>
    </row>
    <row r="4309" spans="1:5" x14ac:dyDescent="0.35">
      <c r="A4309" t="s">
        <v>42</v>
      </c>
      <c r="B4309">
        <v>2003</v>
      </c>
      <c r="C4309" t="s">
        <v>16</v>
      </c>
      <c r="D4309" t="s">
        <v>17</v>
      </c>
      <c r="E4309">
        <v>60.9625398663824</v>
      </c>
    </row>
    <row r="4310" spans="1:5" x14ac:dyDescent="0.35">
      <c r="A4310" t="s">
        <v>42</v>
      </c>
      <c r="B4310">
        <v>2003</v>
      </c>
      <c r="C4310" t="s">
        <v>18</v>
      </c>
      <c r="D4310" t="s">
        <v>19</v>
      </c>
      <c r="E4310">
        <v>79.146341463414643</v>
      </c>
    </row>
    <row r="4311" spans="1:5" x14ac:dyDescent="0.35">
      <c r="A4311" t="s">
        <v>42</v>
      </c>
      <c r="B4311">
        <v>2003</v>
      </c>
      <c r="C4311" t="s">
        <v>20</v>
      </c>
      <c r="D4311" t="s">
        <v>21</v>
      </c>
      <c r="E4311">
        <v>4027200</v>
      </c>
    </row>
    <row r="4312" spans="1:5" x14ac:dyDescent="0.35">
      <c r="A4312" t="s">
        <v>42</v>
      </c>
      <c r="B4312">
        <v>2003</v>
      </c>
      <c r="C4312" t="s">
        <v>22</v>
      </c>
      <c r="D4312" t="s">
        <v>23</v>
      </c>
      <c r="E4312">
        <v>57.914769345753001</v>
      </c>
    </row>
    <row r="4313" spans="1:5" x14ac:dyDescent="0.35">
      <c r="A4313" t="s">
        <v>42</v>
      </c>
      <c r="B4313">
        <v>2004</v>
      </c>
      <c r="C4313" t="s">
        <v>6</v>
      </c>
      <c r="D4313" t="s">
        <v>7</v>
      </c>
      <c r="E4313">
        <v>100</v>
      </c>
    </row>
    <row r="4314" spans="1:5" x14ac:dyDescent="0.35">
      <c r="A4314" t="s">
        <v>42</v>
      </c>
      <c r="B4314">
        <v>2004</v>
      </c>
      <c r="C4314" t="s">
        <v>8</v>
      </c>
      <c r="D4314" t="s">
        <v>9</v>
      </c>
      <c r="E4314">
        <v>140440895647.61093</v>
      </c>
    </row>
    <row r="4315" spans="1:5" x14ac:dyDescent="0.35">
      <c r="A4315" t="s">
        <v>42</v>
      </c>
      <c r="B4315">
        <v>2004</v>
      </c>
      <c r="C4315" t="s">
        <v>10</v>
      </c>
      <c r="D4315" t="s">
        <v>11</v>
      </c>
      <c r="E4315">
        <v>4.0905357727986313</v>
      </c>
    </row>
    <row r="4316" spans="1:5" x14ac:dyDescent="0.35">
      <c r="A4316" t="s">
        <v>42</v>
      </c>
      <c r="B4316">
        <v>2004</v>
      </c>
      <c r="C4316" t="s">
        <v>12</v>
      </c>
      <c r="D4316" t="s">
        <v>13</v>
      </c>
      <c r="E4316">
        <v>40091.139948733166</v>
      </c>
    </row>
    <row r="4317" spans="1:5" x14ac:dyDescent="0.35">
      <c r="A4317" t="s">
        <v>42</v>
      </c>
      <c r="B4317">
        <v>2004</v>
      </c>
      <c r="C4317" t="s">
        <v>14</v>
      </c>
      <c r="D4317" t="s">
        <v>15</v>
      </c>
      <c r="E4317">
        <v>2.290249028475706</v>
      </c>
    </row>
    <row r="4318" spans="1:5" x14ac:dyDescent="0.35">
      <c r="A4318" t="s">
        <v>42</v>
      </c>
      <c r="B4318">
        <v>2004</v>
      </c>
      <c r="C4318" t="s">
        <v>16</v>
      </c>
      <c r="D4318" t="s">
        <v>17</v>
      </c>
      <c r="E4318">
        <v>61.847627810648099</v>
      </c>
    </row>
    <row r="4319" spans="1:5" x14ac:dyDescent="0.35">
      <c r="A4319" t="s">
        <v>42</v>
      </c>
      <c r="B4319">
        <v>2004</v>
      </c>
      <c r="C4319" t="s">
        <v>18</v>
      </c>
      <c r="D4319" t="s">
        <v>19</v>
      </c>
      <c r="E4319">
        <v>79.548780487804876</v>
      </c>
    </row>
    <row r="4320" spans="1:5" x14ac:dyDescent="0.35">
      <c r="A4320" t="s">
        <v>42</v>
      </c>
      <c r="B4320">
        <v>2004</v>
      </c>
      <c r="C4320" t="s">
        <v>20</v>
      </c>
      <c r="D4320" t="s">
        <v>21</v>
      </c>
      <c r="E4320">
        <v>4087500</v>
      </c>
    </row>
    <row r="4321" spans="1:5" x14ac:dyDescent="0.35">
      <c r="A4321" t="s">
        <v>42</v>
      </c>
      <c r="B4321">
        <v>2004</v>
      </c>
      <c r="C4321" t="s">
        <v>22</v>
      </c>
      <c r="D4321" t="s">
        <v>23</v>
      </c>
      <c r="E4321">
        <v>58.799552274535941</v>
      </c>
    </row>
    <row r="4322" spans="1:5" x14ac:dyDescent="0.35">
      <c r="A4322" t="s">
        <v>42</v>
      </c>
      <c r="B4322">
        <v>2005</v>
      </c>
      <c r="C4322" t="s">
        <v>6</v>
      </c>
      <c r="D4322" t="s">
        <v>7</v>
      </c>
      <c r="E4322">
        <v>100</v>
      </c>
    </row>
    <row r="4323" spans="1:5" x14ac:dyDescent="0.35">
      <c r="A4323" t="s">
        <v>42</v>
      </c>
      <c r="B4323">
        <v>2005</v>
      </c>
      <c r="C4323" t="s">
        <v>8</v>
      </c>
      <c r="D4323" t="s">
        <v>9</v>
      </c>
      <c r="E4323">
        <v>145149814895.94666</v>
      </c>
    </row>
    <row r="4324" spans="1:5" x14ac:dyDescent="0.35">
      <c r="A4324" t="s">
        <v>42</v>
      </c>
      <c r="B4324">
        <v>2005</v>
      </c>
      <c r="C4324" t="s">
        <v>10</v>
      </c>
      <c r="D4324" t="s">
        <v>11</v>
      </c>
      <c r="E4324">
        <v>3.3529544415261938</v>
      </c>
    </row>
    <row r="4325" spans="1:5" x14ac:dyDescent="0.35">
      <c r="A4325" t="s">
        <v>42</v>
      </c>
      <c r="B4325">
        <v>2005</v>
      </c>
      <c r="C4325" t="s">
        <v>12</v>
      </c>
      <c r="D4325" t="s">
        <v>13</v>
      </c>
      <c r="E4325">
        <v>40970.295838254977</v>
      </c>
    </row>
    <row r="4326" spans="1:5" x14ac:dyDescent="0.35">
      <c r="A4326" t="s">
        <v>42</v>
      </c>
      <c r="B4326">
        <v>2005</v>
      </c>
      <c r="C4326" t="s">
        <v>14</v>
      </c>
      <c r="D4326" t="s">
        <v>15</v>
      </c>
      <c r="E4326">
        <v>3.0370233261701189</v>
      </c>
    </row>
    <row r="4327" spans="1:5" x14ac:dyDescent="0.35">
      <c r="A4327" t="s">
        <v>42</v>
      </c>
      <c r="B4327">
        <v>2005</v>
      </c>
      <c r="C4327" t="s">
        <v>16</v>
      </c>
      <c r="D4327" t="s">
        <v>17</v>
      </c>
      <c r="E4327">
        <v>62.720199579999999</v>
      </c>
    </row>
    <row r="4328" spans="1:5" x14ac:dyDescent="0.35">
      <c r="A4328" t="s">
        <v>42</v>
      </c>
      <c r="B4328">
        <v>2005</v>
      </c>
      <c r="C4328" t="s">
        <v>18</v>
      </c>
      <c r="D4328" t="s">
        <v>19</v>
      </c>
      <c r="E4328">
        <v>79.851219512195144</v>
      </c>
    </row>
    <row r="4329" spans="1:5" x14ac:dyDescent="0.35">
      <c r="A4329" t="s">
        <v>42</v>
      </c>
      <c r="B4329">
        <v>2005</v>
      </c>
      <c r="C4329" t="s">
        <v>20</v>
      </c>
      <c r="D4329" t="s">
        <v>21</v>
      </c>
      <c r="E4329">
        <v>4133900</v>
      </c>
    </row>
    <row r="4330" spans="1:5" x14ac:dyDescent="0.35">
      <c r="A4330" t="s">
        <v>42</v>
      </c>
      <c r="B4330">
        <v>2005</v>
      </c>
      <c r="C4330" t="s">
        <v>22</v>
      </c>
      <c r="D4330" t="s">
        <v>23</v>
      </c>
      <c r="E4330">
        <v>58.018743440716349</v>
      </c>
    </row>
    <row r="4331" spans="1:5" x14ac:dyDescent="0.35">
      <c r="A4331" t="s">
        <v>42</v>
      </c>
      <c r="B4331">
        <v>2006</v>
      </c>
      <c r="C4331" t="s">
        <v>6</v>
      </c>
      <c r="D4331" t="s">
        <v>7</v>
      </c>
      <c r="E4331">
        <v>100</v>
      </c>
    </row>
    <row r="4332" spans="1:5" x14ac:dyDescent="0.35">
      <c r="A4332" t="s">
        <v>42</v>
      </c>
      <c r="B4332">
        <v>2006</v>
      </c>
      <c r="C4332" t="s">
        <v>8</v>
      </c>
      <c r="D4332" t="s">
        <v>9</v>
      </c>
      <c r="E4332">
        <v>149176913569.91162</v>
      </c>
    </row>
    <row r="4333" spans="1:5" x14ac:dyDescent="0.35">
      <c r="A4333" t="s">
        <v>42</v>
      </c>
      <c r="B4333">
        <v>2006</v>
      </c>
      <c r="C4333" t="s">
        <v>10</v>
      </c>
      <c r="D4333" t="s">
        <v>11</v>
      </c>
      <c r="E4333">
        <v>2.774442858815803</v>
      </c>
    </row>
    <row r="4334" spans="1:5" x14ac:dyDescent="0.35">
      <c r="A4334" t="s">
        <v>42</v>
      </c>
      <c r="B4334">
        <v>2006</v>
      </c>
      <c r="C4334" t="s">
        <v>12</v>
      </c>
      <c r="D4334" t="s">
        <v>13</v>
      </c>
      <c r="E4334">
        <v>41596.831128999751</v>
      </c>
    </row>
    <row r="4335" spans="1:5" x14ac:dyDescent="0.35">
      <c r="A4335" t="s">
        <v>42</v>
      </c>
      <c r="B4335">
        <v>2006</v>
      </c>
      <c r="C4335" t="s">
        <v>14</v>
      </c>
      <c r="D4335" t="s">
        <v>15</v>
      </c>
      <c r="E4335">
        <v>3.3654019617199258</v>
      </c>
    </row>
    <row r="4336" spans="1:5" x14ac:dyDescent="0.35">
      <c r="A4336" t="s">
        <v>42</v>
      </c>
      <c r="B4336">
        <v>2006</v>
      </c>
      <c r="C4336" t="s">
        <v>16</v>
      </c>
      <c r="D4336" t="s">
        <v>17</v>
      </c>
      <c r="E4336">
        <v>69</v>
      </c>
    </row>
    <row r="4337" spans="1:5" x14ac:dyDescent="0.35">
      <c r="A4337" t="s">
        <v>42</v>
      </c>
      <c r="B4337">
        <v>2006</v>
      </c>
      <c r="C4337" t="s">
        <v>18</v>
      </c>
      <c r="D4337" t="s">
        <v>19</v>
      </c>
      <c r="E4337">
        <v>80.048780487804891</v>
      </c>
    </row>
    <row r="4338" spans="1:5" x14ac:dyDescent="0.35">
      <c r="A4338" t="s">
        <v>42</v>
      </c>
      <c r="B4338">
        <v>2006</v>
      </c>
      <c r="C4338" t="s">
        <v>20</v>
      </c>
      <c r="D4338" t="s">
        <v>21</v>
      </c>
      <c r="E4338">
        <v>4184600</v>
      </c>
    </row>
    <row r="4339" spans="1:5" x14ac:dyDescent="0.35">
      <c r="A4339" t="s">
        <v>42</v>
      </c>
      <c r="B4339">
        <v>2006</v>
      </c>
      <c r="C4339" t="s">
        <v>22</v>
      </c>
      <c r="D4339" t="s">
        <v>23</v>
      </c>
      <c r="E4339">
        <v>59.6032650403479</v>
      </c>
    </row>
    <row r="4340" spans="1:5" x14ac:dyDescent="0.35">
      <c r="A4340" t="s">
        <v>42</v>
      </c>
      <c r="B4340">
        <v>2007</v>
      </c>
      <c r="C4340" t="s">
        <v>6</v>
      </c>
      <c r="D4340" t="s">
        <v>7</v>
      </c>
      <c r="E4340">
        <v>100</v>
      </c>
    </row>
    <row r="4341" spans="1:5" x14ac:dyDescent="0.35">
      <c r="A4341" t="s">
        <v>42</v>
      </c>
      <c r="B4341">
        <v>2007</v>
      </c>
      <c r="C4341" t="s">
        <v>8</v>
      </c>
      <c r="D4341" t="s">
        <v>9</v>
      </c>
      <c r="E4341">
        <v>153746384754.63522</v>
      </c>
    </row>
    <row r="4342" spans="1:5" x14ac:dyDescent="0.35">
      <c r="A4342" t="s">
        <v>42</v>
      </c>
      <c r="B4342">
        <v>2007</v>
      </c>
      <c r="C4342" t="s">
        <v>10</v>
      </c>
      <c r="D4342" t="s">
        <v>11</v>
      </c>
      <c r="E4342">
        <v>3.0631222186951419</v>
      </c>
    </row>
    <row r="4343" spans="1:5" x14ac:dyDescent="0.35">
      <c r="A4343" t="s">
        <v>42</v>
      </c>
      <c r="B4343">
        <v>2007</v>
      </c>
      <c r="C4343" t="s">
        <v>12</v>
      </c>
      <c r="D4343" t="s">
        <v>13</v>
      </c>
      <c r="E4343">
        <v>42473.118261449868</v>
      </c>
    </row>
    <row r="4344" spans="1:5" x14ac:dyDescent="0.35">
      <c r="A4344" t="s">
        <v>42</v>
      </c>
      <c r="B4344">
        <v>2007</v>
      </c>
      <c r="C4344" t="s">
        <v>14</v>
      </c>
      <c r="D4344" t="s">
        <v>15</v>
      </c>
      <c r="E4344">
        <v>2.3761431029065858</v>
      </c>
    </row>
    <row r="4345" spans="1:5" x14ac:dyDescent="0.35">
      <c r="A4345" t="s">
        <v>42</v>
      </c>
      <c r="B4345">
        <v>2007</v>
      </c>
      <c r="C4345" t="s">
        <v>16</v>
      </c>
      <c r="D4345" t="s">
        <v>17</v>
      </c>
      <c r="E4345">
        <v>69.760002139999997</v>
      </c>
    </row>
    <row r="4346" spans="1:5" x14ac:dyDescent="0.35">
      <c r="A4346" t="s">
        <v>42</v>
      </c>
      <c r="B4346">
        <v>2007</v>
      </c>
      <c r="C4346" t="s">
        <v>18</v>
      </c>
      <c r="D4346" t="s">
        <v>19</v>
      </c>
      <c r="E4346">
        <v>80.151219512195127</v>
      </c>
    </row>
    <row r="4347" spans="1:5" x14ac:dyDescent="0.35">
      <c r="A4347" t="s">
        <v>42</v>
      </c>
      <c r="B4347">
        <v>2007</v>
      </c>
      <c r="C4347" t="s">
        <v>20</v>
      </c>
      <c r="D4347" t="s">
        <v>21</v>
      </c>
      <c r="E4347">
        <v>4223800</v>
      </c>
    </row>
    <row r="4348" spans="1:5" x14ac:dyDescent="0.35">
      <c r="A4348" t="s">
        <v>42</v>
      </c>
      <c r="B4348">
        <v>2007</v>
      </c>
      <c r="C4348" t="s">
        <v>22</v>
      </c>
      <c r="D4348" t="s">
        <v>23</v>
      </c>
      <c r="E4348">
        <v>58.425160574909064</v>
      </c>
    </row>
    <row r="4349" spans="1:5" x14ac:dyDescent="0.35">
      <c r="A4349" t="s">
        <v>42</v>
      </c>
      <c r="B4349">
        <v>2008</v>
      </c>
      <c r="C4349" t="s">
        <v>6</v>
      </c>
      <c r="D4349" t="s">
        <v>7</v>
      </c>
      <c r="E4349">
        <v>100</v>
      </c>
    </row>
    <row r="4350" spans="1:5" x14ac:dyDescent="0.35">
      <c r="A4350" t="s">
        <v>42</v>
      </c>
      <c r="B4350">
        <v>2008</v>
      </c>
      <c r="C4350" t="s">
        <v>8</v>
      </c>
      <c r="D4350" t="s">
        <v>9</v>
      </c>
      <c r="E4350">
        <v>152169544390.37415</v>
      </c>
    </row>
    <row r="4351" spans="1:5" x14ac:dyDescent="0.35">
      <c r="A4351" t="s">
        <v>42</v>
      </c>
      <c r="B4351">
        <v>2008</v>
      </c>
      <c r="C4351" t="s">
        <v>10</v>
      </c>
      <c r="D4351" t="s">
        <v>11</v>
      </c>
      <c r="E4351">
        <v>-1.0256113447984774</v>
      </c>
    </row>
    <row r="4352" spans="1:5" x14ac:dyDescent="0.35">
      <c r="A4352" t="s">
        <v>42</v>
      </c>
      <c r="B4352">
        <v>2008</v>
      </c>
      <c r="C4352" t="s">
        <v>12</v>
      </c>
      <c r="D4352" t="s">
        <v>13</v>
      </c>
      <c r="E4352">
        <v>41682.245906915465</v>
      </c>
    </row>
    <row r="4353" spans="1:5" x14ac:dyDescent="0.35">
      <c r="A4353" t="s">
        <v>42</v>
      </c>
      <c r="B4353">
        <v>2008</v>
      </c>
      <c r="C4353" t="s">
        <v>14</v>
      </c>
      <c r="D4353" t="s">
        <v>15</v>
      </c>
      <c r="E4353">
        <v>3.9589493731206029</v>
      </c>
    </row>
    <row r="4354" spans="1:5" x14ac:dyDescent="0.35">
      <c r="A4354" t="s">
        <v>42</v>
      </c>
      <c r="B4354">
        <v>2008</v>
      </c>
      <c r="C4354" t="s">
        <v>16</v>
      </c>
      <c r="D4354" t="s">
        <v>17</v>
      </c>
      <c r="E4354">
        <v>72.02999878</v>
      </c>
    </row>
    <row r="4355" spans="1:5" x14ac:dyDescent="0.35">
      <c r="A4355" t="s">
        <v>42</v>
      </c>
      <c r="B4355">
        <v>2008</v>
      </c>
      <c r="C4355" t="s">
        <v>18</v>
      </c>
      <c r="D4355" t="s">
        <v>19</v>
      </c>
      <c r="E4355">
        <v>80.351219512195144</v>
      </c>
    </row>
    <row r="4356" spans="1:5" x14ac:dyDescent="0.35">
      <c r="A4356" t="s">
        <v>42</v>
      </c>
      <c r="B4356">
        <v>2008</v>
      </c>
      <c r="C4356" t="s">
        <v>20</v>
      </c>
      <c r="D4356" t="s">
        <v>21</v>
      </c>
      <c r="E4356">
        <v>4259800</v>
      </c>
    </row>
    <row r="4357" spans="1:5" x14ac:dyDescent="0.35">
      <c r="A4357" t="s">
        <v>42</v>
      </c>
      <c r="B4357">
        <v>2008</v>
      </c>
      <c r="C4357" t="s">
        <v>22</v>
      </c>
      <c r="D4357" t="s">
        <v>23</v>
      </c>
      <c r="E4357">
        <v>64.261144852797869</v>
      </c>
    </row>
    <row r="4358" spans="1:5" x14ac:dyDescent="0.35">
      <c r="A4358" t="s">
        <v>42</v>
      </c>
      <c r="B4358">
        <v>2009</v>
      </c>
      <c r="C4358" t="s">
        <v>6</v>
      </c>
      <c r="D4358" t="s">
        <v>7</v>
      </c>
      <c r="E4358">
        <v>100</v>
      </c>
    </row>
    <row r="4359" spans="1:5" x14ac:dyDescent="0.35">
      <c r="A4359" t="s">
        <v>42</v>
      </c>
      <c r="B4359">
        <v>2009</v>
      </c>
      <c r="C4359" t="s">
        <v>8</v>
      </c>
      <c r="D4359" t="s">
        <v>9</v>
      </c>
      <c r="E4359">
        <v>152108281106.48544</v>
      </c>
    </row>
    <row r="4360" spans="1:5" x14ac:dyDescent="0.35">
      <c r="A4360" t="s">
        <v>42</v>
      </c>
      <c r="B4360">
        <v>2009</v>
      </c>
      <c r="C4360" t="s">
        <v>10</v>
      </c>
      <c r="D4360" t="s">
        <v>11</v>
      </c>
      <c r="E4360">
        <v>-4.025988520511703E-2</v>
      </c>
    </row>
    <row r="4361" spans="1:5" x14ac:dyDescent="0.35">
      <c r="A4361" t="s">
        <v>42</v>
      </c>
      <c r="B4361">
        <v>2009</v>
      </c>
      <c r="C4361" t="s">
        <v>12</v>
      </c>
      <c r="D4361" t="s">
        <v>13</v>
      </c>
      <c r="E4361">
        <v>41250.99857174253</v>
      </c>
    </row>
    <row r="4362" spans="1:5" x14ac:dyDescent="0.35">
      <c r="A4362" t="s">
        <v>42</v>
      </c>
      <c r="B4362">
        <v>2009</v>
      </c>
      <c r="C4362" t="s">
        <v>14</v>
      </c>
      <c r="D4362" t="s">
        <v>15</v>
      </c>
      <c r="E4362">
        <v>2.1156511055456022</v>
      </c>
    </row>
    <row r="4363" spans="1:5" x14ac:dyDescent="0.35">
      <c r="A4363" t="s">
        <v>42</v>
      </c>
      <c r="B4363">
        <v>2009</v>
      </c>
      <c r="C4363" t="s">
        <v>16</v>
      </c>
      <c r="D4363" t="s">
        <v>17</v>
      </c>
      <c r="E4363">
        <v>79.7</v>
      </c>
    </row>
    <row r="4364" spans="1:5" x14ac:dyDescent="0.35">
      <c r="A4364" t="s">
        <v>42</v>
      </c>
      <c r="B4364">
        <v>2009</v>
      </c>
      <c r="C4364" t="s">
        <v>18</v>
      </c>
      <c r="D4364" t="s">
        <v>19</v>
      </c>
      <c r="E4364">
        <v>80.702439024390245</v>
      </c>
    </row>
    <row r="4365" spans="1:5" x14ac:dyDescent="0.35">
      <c r="A4365" t="s">
        <v>42</v>
      </c>
      <c r="B4365">
        <v>2009</v>
      </c>
      <c r="C4365" t="s">
        <v>20</v>
      </c>
      <c r="D4365" t="s">
        <v>21</v>
      </c>
      <c r="E4365">
        <v>4302600</v>
      </c>
    </row>
    <row r="4366" spans="1:5" x14ac:dyDescent="0.35">
      <c r="A4366" t="s">
        <v>42</v>
      </c>
      <c r="B4366">
        <v>2009</v>
      </c>
      <c r="C4366" t="s">
        <v>22</v>
      </c>
      <c r="D4366" t="s">
        <v>23</v>
      </c>
      <c r="E4366">
        <v>55.014350185602581</v>
      </c>
    </row>
    <row r="4367" spans="1:5" x14ac:dyDescent="0.35">
      <c r="A4367" t="s">
        <v>42</v>
      </c>
      <c r="B4367">
        <v>2010</v>
      </c>
      <c r="C4367" t="s">
        <v>6</v>
      </c>
      <c r="D4367" t="s">
        <v>7</v>
      </c>
      <c r="E4367">
        <v>100</v>
      </c>
    </row>
    <row r="4368" spans="1:5" x14ac:dyDescent="0.35">
      <c r="A4368" t="s">
        <v>42</v>
      </c>
      <c r="B4368">
        <v>2010</v>
      </c>
      <c r="C4368" t="s">
        <v>8</v>
      </c>
      <c r="D4368" t="s">
        <v>9</v>
      </c>
      <c r="E4368">
        <v>154347048879.93448</v>
      </c>
    </row>
    <row r="4369" spans="1:5" x14ac:dyDescent="0.35">
      <c r="A4369" t="s">
        <v>42</v>
      </c>
      <c r="B4369">
        <v>2010</v>
      </c>
      <c r="C4369" t="s">
        <v>10</v>
      </c>
      <c r="D4369" t="s">
        <v>11</v>
      </c>
      <c r="E4369">
        <v>1.4718250427678754</v>
      </c>
    </row>
    <row r="4370" spans="1:5" x14ac:dyDescent="0.35">
      <c r="A4370" t="s">
        <v>42</v>
      </c>
      <c r="B4370">
        <v>2010</v>
      </c>
      <c r="C4370" t="s">
        <v>12</v>
      </c>
      <c r="D4370" t="s">
        <v>13</v>
      </c>
      <c r="E4370">
        <v>41395.370375582024</v>
      </c>
    </row>
    <row r="4371" spans="1:5" x14ac:dyDescent="0.35">
      <c r="A4371" t="s">
        <v>42</v>
      </c>
      <c r="B4371">
        <v>2010</v>
      </c>
      <c r="C4371" t="s">
        <v>14</v>
      </c>
      <c r="D4371" t="s">
        <v>15</v>
      </c>
      <c r="E4371">
        <v>2.3020238595857241</v>
      </c>
    </row>
    <row r="4372" spans="1:5" x14ac:dyDescent="0.35">
      <c r="A4372" t="s">
        <v>42</v>
      </c>
      <c r="B4372">
        <v>2010</v>
      </c>
      <c r="C4372" t="s">
        <v>16</v>
      </c>
      <c r="D4372" t="s">
        <v>17</v>
      </c>
      <c r="E4372">
        <v>80.459999080000003</v>
      </c>
    </row>
    <row r="4373" spans="1:5" x14ac:dyDescent="0.35">
      <c r="A4373" t="s">
        <v>42</v>
      </c>
      <c r="B4373">
        <v>2010</v>
      </c>
      <c r="C4373" t="s">
        <v>18</v>
      </c>
      <c r="D4373" t="s">
        <v>19</v>
      </c>
      <c r="E4373">
        <v>80.904878048780489</v>
      </c>
    </row>
    <row r="4374" spans="1:5" x14ac:dyDescent="0.35">
      <c r="A4374" t="s">
        <v>42</v>
      </c>
      <c r="B4374">
        <v>2010</v>
      </c>
      <c r="C4374" t="s">
        <v>20</v>
      </c>
      <c r="D4374" t="s">
        <v>21</v>
      </c>
      <c r="E4374">
        <v>4350700</v>
      </c>
    </row>
    <row r="4375" spans="1:5" x14ac:dyDescent="0.35">
      <c r="A4375" t="s">
        <v>42</v>
      </c>
      <c r="B4375">
        <v>2010</v>
      </c>
      <c r="C4375" t="s">
        <v>22</v>
      </c>
      <c r="D4375" t="s">
        <v>23</v>
      </c>
      <c r="E4375">
        <v>58.10474060120869</v>
      </c>
    </row>
    <row r="4376" spans="1:5" x14ac:dyDescent="0.35">
      <c r="A4376" t="s">
        <v>42</v>
      </c>
      <c r="B4376">
        <v>2011</v>
      </c>
      <c r="C4376" t="s">
        <v>6</v>
      </c>
      <c r="D4376" t="s">
        <v>7</v>
      </c>
      <c r="E4376">
        <v>100</v>
      </c>
    </row>
    <row r="4377" spans="1:5" x14ac:dyDescent="0.35">
      <c r="A4377" t="s">
        <v>42</v>
      </c>
      <c r="B4377">
        <v>2011</v>
      </c>
      <c r="C4377" t="s">
        <v>8</v>
      </c>
      <c r="D4377" t="s">
        <v>9</v>
      </c>
      <c r="E4377">
        <v>157657022029.39133</v>
      </c>
    </row>
    <row r="4378" spans="1:5" x14ac:dyDescent="0.35">
      <c r="A4378" t="s">
        <v>42</v>
      </c>
      <c r="B4378">
        <v>2011</v>
      </c>
      <c r="C4378" t="s">
        <v>10</v>
      </c>
      <c r="D4378" t="s">
        <v>11</v>
      </c>
      <c r="E4378">
        <v>2.1445004445997995</v>
      </c>
    </row>
    <row r="4379" spans="1:5" x14ac:dyDescent="0.35">
      <c r="A4379" t="s">
        <v>42</v>
      </c>
      <c r="B4379">
        <v>2011</v>
      </c>
      <c r="C4379" t="s">
        <v>12</v>
      </c>
      <c r="D4379" t="s">
        <v>13</v>
      </c>
      <c r="E4379">
        <v>41961.920226364076</v>
      </c>
    </row>
    <row r="4380" spans="1:5" x14ac:dyDescent="0.35">
      <c r="A4380" t="s">
        <v>42</v>
      </c>
      <c r="B4380">
        <v>2011</v>
      </c>
      <c r="C4380" t="s">
        <v>14</v>
      </c>
      <c r="D4380" t="s">
        <v>15</v>
      </c>
      <c r="E4380">
        <v>4.0279066739204001</v>
      </c>
    </row>
    <row r="4381" spans="1:5" x14ac:dyDescent="0.35">
      <c r="A4381" t="s">
        <v>42</v>
      </c>
      <c r="B4381">
        <v>2011</v>
      </c>
      <c r="C4381" t="s">
        <v>16</v>
      </c>
      <c r="D4381" t="s">
        <v>17</v>
      </c>
      <c r="E4381">
        <v>81.230003359999998</v>
      </c>
    </row>
    <row r="4382" spans="1:5" x14ac:dyDescent="0.35">
      <c r="A4382" t="s">
        <v>42</v>
      </c>
      <c r="B4382">
        <v>2011</v>
      </c>
      <c r="C4382" t="s">
        <v>18</v>
      </c>
      <c r="D4382" t="s">
        <v>19</v>
      </c>
      <c r="E4382">
        <v>81.156097560975624</v>
      </c>
    </row>
    <row r="4383" spans="1:5" x14ac:dyDescent="0.35">
      <c r="A4383" t="s">
        <v>42</v>
      </c>
      <c r="B4383">
        <v>2011</v>
      </c>
      <c r="C4383" t="s">
        <v>20</v>
      </c>
      <c r="D4383" t="s">
        <v>21</v>
      </c>
      <c r="E4383">
        <v>4384000</v>
      </c>
    </row>
    <row r="4384" spans="1:5" x14ac:dyDescent="0.35">
      <c r="A4384" t="s">
        <v>42</v>
      </c>
      <c r="B4384">
        <v>2011</v>
      </c>
      <c r="C4384" t="s">
        <v>22</v>
      </c>
      <c r="D4384" t="s">
        <v>23</v>
      </c>
      <c r="E4384">
        <v>59.181567926766931</v>
      </c>
    </row>
    <row r="4385" spans="1:5" x14ac:dyDescent="0.35">
      <c r="A4385" t="s">
        <v>42</v>
      </c>
      <c r="B4385">
        <v>2012</v>
      </c>
      <c r="C4385" t="s">
        <v>6</v>
      </c>
      <c r="D4385" t="s">
        <v>7</v>
      </c>
      <c r="E4385">
        <v>100</v>
      </c>
    </row>
    <row r="4386" spans="1:5" x14ac:dyDescent="0.35">
      <c r="A4386" t="s">
        <v>42</v>
      </c>
      <c r="B4386">
        <v>2012</v>
      </c>
      <c r="C4386" t="s">
        <v>8</v>
      </c>
      <c r="D4386" t="s">
        <v>9</v>
      </c>
      <c r="E4386">
        <v>161287176327.53085</v>
      </c>
    </row>
    <row r="4387" spans="1:5" x14ac:dyDescent="0.35">
      <c r="A4387" t="s">
        <v>42</v>
      </c>
      <c r="B4387">
        <v>2012</v>
      </c>
      <c r="C4387" t="s">
        <v>10</v>
      </c>
      <c r="D4387" t="s">
        <v>11</v>
      </c>
      <c r="E4387">
        <v>2.3025642952096064</v>
      </c>
    </row>
    <row r="4388" spans="1:5" x14ac:dyDescent="0.35">
      <c r="A4388" t="s">
        <v>42</v>
      </c>
      <c r="B4388">
        <v>2012</v>
      </c>
      <c r="C4388" t="s">
        <v>12</v>
      </c>
      <c r="D4388" t="s">
        <v>13</v>
      </c>
      <c r="E4388">
        <v>42693.423451657094</v>
      </c>
    </row>
    <row r="4389" spans="1:5" x14ac:dyDescent="0.35">
      <c r="A4389" t="s">
        <v>42</v>
      </c>
      <c r="B4389">
        <v>2012</v>
      </c>
      <c r="C4389" t="s">
        <v>14</v>
      </c>
      <c r="D4389" t="s">
        <v>15</v>
      </c>
      <c r="E4389">
        <v>1.0599131844563221</v>
      </c>
    </row>
    <row r="4390" spans="1:5" x14ac:dyDescent="0.35">
      <c r="A4390" t="s">
        <v>42</v>
      </c>
      <c r="B4390">
        <v>2012</v>
      </c>
      <c r="C4390" t="s">
        <v>16</v>
      </c>
      <c r="D4390" t="s">
        <v>17</v>
      </c>
      <c r="E4390">
        <v>81.644470179501994</v>
      </c>
    </row>
    <row r="4391" spans="1:5" x14ac:dyDescent="0.35">
      <c r="A4391" t="s">
        <v>42</v>
      </c>
      <c r="B4391">
        <v>2012</v>
      </c>
      <c r="C4391" t="s">
        <v>18</v>
      </c>
      <c r="D4391" t="s">
        <v>19</v>
      </c>
      <c r="E4391">
        <v>81.407317073170731</v>
      </c>
    </row>
    <row r="4392" spans="1:5" x14ac:dyDescent="0.35">
      <c r="A4392" t="s">
        <v>42</v>
      </c>
      <c r="B4392">
        <v>2012</v>
      </c>
      <c r="C4392" t="s">
        <v>20</v>
      </c>
      <c r="D4392" t="s">
        <v>21</v>
      </c>
      <c r="E4392">
        <v>4408100</v>
      </c>
    </row>
    <row r="4393" spans="1:5" x14ac:dyDescent="0.35">
      <c r="A4393" t="s">
        <v>42</v>
      </c>
      <c r="B4393">
        <v>2012</v>
      </c>
      <c r="C4393" t="s">
        <v>22</v>
      </c>
      <c r="D4393" t="s">
        <v>23</v>
      </c>
      <c r="E4393">
        <v>56.925746232689654</v>
      </c>
    </row>
    <row r="4394" spans="1:5" x14ac:dyDescent="0.35">
      <c r="A4394" t="s">
        <v>42</v>
      </c>
      <c r="B4394">
        <v>2013</v>
      </c>
      <c r="C4394" t="s">
        <v>6</v>
      </c>
      <c r="D4394" t="s">
        <v>7</v>
      </c>
      <c r="E4394">
        <v>100</v>
      </c>
    </row>
    <row r="4395" spans="1:5" x14ac:dyDescent="0.35">
      <c r="A4395" t="s">
        <v>42</v>
      </c>
      <c r="B4395">
        <v>2013</v>
      </c>
      <c r="C4395" t="s">
        <v>8</v>
      </c>
      <c r="D4395" t="s">
        <v>9</v>
      </c>
      <c r="E4395">
        <v>165423928008.69394</v>
      </c>
    </row>
    <row r="4396" spans="1:5" x14ac:dyDescent="0.35">
      <c r="A4396" t="s">
        <v>42</v>
      </c>
      <c r="B4396">
        <v>2013</v>
      </c>
      <c r="C4396" t="s">
        <v>10</v>
      </c>
      <c r="D4396" t="s">
        <v>11</v>
      </c>
      <c r="E4396">
        <v>2.5648360739866973</v>
      </c>
    </row>
    <row r="4397" spans="1:5" x14ac:dyDescent="0.35">
      <c r="A4397" t="s">
        <v>42</v>
      </c>
      <c r="B4397">
        <v>2013</v>
      </c>
      <c r="C4397" t="s">
        <v>12</v>
      </c>
      <c r="D4397" t="s">
        <v>13</v>
      </c>
      <c r="E4397">
        <v>43453.28141723165</v>
      </c>
    </row>
    <row r="4398" spans="1:5" x14ac:dyDescent="0.35">
      <c r="A4398" t="s">
        <v>42</v>
      </c>
      <c r="B4398">
        <v>2013</v>
      </c>
      <c r="C4398" t="s">
        <v>14</v>
      </c>
      <c r="D4398" t="s">
        <v>15</v>
      </c>
      <c r="E4398">
        <v>1.1344226644581701</v>
      </c>
    </row>
    <row r="4399" spans="1:5" x14ac:dyDescent="0.35">
      <c r="A4399" t="s">
        <v>42</v>
      </c>
      <c r="B4399">
        <v>2013</v>
      </c>
      <c r="C4399" t="s">
        <v>16</v>
      </c>
      <c r="D4399" t="s">
        <v>17</v>
      </c>
      <c r="E4399">
        <v>82.77999878</v>
      </c>
    </row>
    <row r="4400" spans="1:5" x14ac:dyDescent="0.35">
      <c r="A4400" t="s">
        <v>42</v>
      </c>
      <c r="B4400">
        <v>2013</v>
      </c>
      <c r="C4400" t="s">
        <v>18</v>
      </c>
      <c r="D4400" t="s">
        <v>19</v>
      </c>
      <c r="E4400">
        <v>81.404878048780489</v>
      </c>
    </row>
    <row r="4401" spans="1:5" x14ac:dyDescent="0.35">
      <c r="A4401" t="s">
        <v>42</v>
      </c>
      <c r="B4401">
        <v>2013</v>
      </c>
      <c r="C4401" t="s">
        <v>20</v>
      </c>
      <c r="D4401" t="s">
        <v>21</v>
      </c>
      <c r="E4401">
        <v>4442100</v>
      </c>
    </row>
    <row r="4402" spans="1:5" x14ac:dyDescent="0.35">
      <c r="A4402" t="s">
        <v>42</v>
      </c>
      <c r="B4402">
        <v>2013</v>
      </c>
      <c r="C4402" t="s">
        <v>22</v>
      </c>
      <c r="D4402" t="s">
        <v>23</v>
      </c>
      <c r="E4402">
        <v>56.006321992114692</v>
      </c>
    </row>
    <row r="4403" spans="1:5" x14ac:dyDescent="0.35">
      <c r="A4403" t="s">
        <v>42</v>
      </c>
      <c r="B4403">
        <v>2014</v>
      </c>
      <c r="C4403" t="s">
        <v>6</v>
      </c>
      <c r="D4403" t="s">
        <v>7</v>
      </c>
      <c r="E4403">
        <v>100</v>
      </c>
    </row>
    <row r="4404" spans="1:5" x14ac:dyDescent="0.35">
      <c r="A4404" t="s">
        <v>42</v>
      </c>
      <c r="B4404">
        <v>2014</v>
      </c>
      <c r="C4404" t="s">
        <v>8</v>
      </c>
      <c r="D4404" t="s">
        <v>9</v>
      </c>
      <c r="E4404">
        <v>171742023963.13205</v>
      </c>
    </row>
    <row r="4405" spans="1:5" x14ac:dyDescent="0.35">
      <c r="A4405" t="s">
        <v>42</v>
      </c>
      <c r="B4405">
        <v>2014</v>
      </c>
      <c r="C4405" t="s">
        <v>10</v>
      </c>
      <c r="D4405" t="s">
        <v>11</v>
      </c>
      <c r="E4405">
        <v>3.8193361930724166</v>
      </c>
    </row>
    <row r="4406" spans="1:5" x14ac:dyDescent="0.35">
      <c r="A4406" t="s">
        <v>42</v>
      </c>
      <c r="B4406">
        <v>2014</v>
      </c>
      <c r="C4406" t="s">
        <v>12</v>
      </c>
      <c r="D4406" t="s">
        <v>13</v>
      </c>
      <c r="E4406">
        <v>44369.766424185895</v>
      </c>
    </row>
    <row r="4407" spans="1:5" x14ac:dyDescent="0.35">
      <c r="A4407" t="s">
        <v>42</v>
      </c>
      <c r="B4407">
        <v>2014</v>
      </c>
      <c r="C4407" t="s">
        <v>14</v>
      </c>
      <c r="D4407" t="s">
        <v>15</v>
      </c>
      <c r="E4407">
        <v>1.227507505973999</v>
      </c>
    </row>
    <row r="4408" spans="1:5" x14ac:dyDescent="0.35">
      <c r="A4408" t="s">
        <v>42</v>
      </c>
      <c r="B4408">
        <v>2014</v>
      </c>
      <c r="C4408" t="s">
        <v>16</v>
      </c>
      <c r="D4408" t="s">
        <v>17</v>
      </c>
      <c r="E4408">
        <v>84</v>
      </c>
    </row>
    <row r="4409" spans="1:5" x14ac:dyDescent="0.35">
      <c r="A4409" t="s">
        <v>42</v>
      </c>
      <c r="B4409">
        <v>2014</v>
      </c>
      <c r="C4409" t="s">
        <v>18</v>
      </c>
      <c r="D4409" t="s">
        <v>19</v>
      </c>
      <c r="E4409">
        <v>81.456829268292694</v>
      </c>
    </row>
    <row r="4410" spans="1:5" x14ac:dyDescent="0.35">
      <c r="A4410" t="s">
        <v>42</v>
      </c>
      <c r="B4410">
        <v>2014</v>
      </c>
      <c r="C4410" t="s">
        <v>20</v>
      </c>
      <c r="D4410" t="s">
        <v>21</v>
      </c>
      <c r="E4410">
        <v>4516500</v>
      </c>
    </row>
    <row r="4411" spans="1:5" x14ac:dyDescent="0.35">
      <c r="A4411" t="s">
        <v>42</v>
      </c>
      <c r="B4411">
        <v>2014</v>
      </c>
      <c r="C4411" t="s">
        <v>22</v>
      </c>
      <c r="D4411" t="s">
        <v>23</v>
      </c>
      <c r="E4411">
        <v>55.121346528455582</v>
      </c>
    </row>
    <row r="4412" spans="1:5" x14ac:dyDescent="0.35">
      <c r="A4412" t="s">
        <v>42</v>
      </c>
      <c r="B4412">
        <v>2015</v>
      </c>
      <c r="C4412" t="s">
        <v>6</v>
      </c>
      <c r="D4412" t="s">
        <v>7</v>
      </c>
      <c r="E4412">
        <v>100</v>
      </c>
    </row>
    <row r="4413" spans="1:5" x14ac:dyDescent="0.35">
      <c r="A4413" t="s">
        <v>42</v>
      </c>
      <c r="B4413">
        <v>2015</v>
      </c>
      <c r="C4413" t="s">
        <v>8</v>
      </c>
      <c r="D4413" t="s">
        <v>9</v>
      </c>
      <c r="E4413">
        <v>178147457242.97842</v>
      </c>
    </row>
    <row r="4414" spans="1:5" x14ac:dyDescent="0.35">
      <c r="A4414" t="s">
        <v>42</v>
      </c>
      <c r="B4414">
        <v>2015</v>
      </c>
      <c r="C4414" t="s">
        <v>10</v>
      </c>
      <c r="D4414" t="s">
        <v>11</v>
      </c>
      <c r="E4414">
        <v>3.7296831212501758</v>
      </c>
    </row>
    <row r="4415" spans="1:5" x14ac:dyDescent="0.35">
      <c r="A4415" t="s">
        <v>42</v>
      </c>
      <c r="B4415">
        <v>2015</v>
      </c>
      <c r="C4415" t="s">
        <v>12</v>
      </c>
      <c r="D4415" t="s">
        <v>13</v>
      </c>
      <c r="E4415">
        <v>45097.016468386959</v>
      </c>
    </row>
    <row r="4416" spans="1:5" x14ac:dyDescent="0.35">
      <c r="A4416" t="s">
        <v>42</v>
      </c>
      <c r="B4416">
        <v>2015</v>
      </c>
      <c r="C4416" t="s">
        <v>14</v>
      </c>
      <c r="D4416" t="s">
        <v>15</v>
      </c>
      <c r="E4416">
        <v>0.29270462813610149</v>
      </c>
    </row>
    <row r="4417" spans="1:5" x14ac:dyDescent="0.35">
      <c r="A4417" t="s">
        <v>42</v>
      </c>
      <c r="B4417">
        <v>2015</v>
      </c>
      <c r="C4417" t="s">
        <v>16</v>
      </c>
      <c r="D4417" t="s">
        <v>17</v>
      </c>
      <c r="E4417">
        <v>85.199996949999999</v>
      </c>
    </row>
    <row r="4418" spans="1:5" x14ac:dyDescent="0.35">
      <c r="A4418" t="s">
        <v>42</v>
      </c>
      <c r="B4418">
        <v>2015</v>
      </c>
      <c r="C4418" t="s">
        <v>18</v>
      </c>
      <c r="D4418" t="s">
        <v>19</v>
      </c>
      <c r="E4418">
        <v>81.612439024390255</v>
      </c>
    </row>
    <row r="4419" spans="1:5" x14ac:dyDescent="0.35">
      <c r="A4419" t="s">
        <v>42</v>
      </c>
      <c r="B4419">
        <v>2015</v>
      </c>
      <c r="C4419" t="s">
        <v>20</v>
      </c>
      <c r="D4419" t="s">
        <v>21</v>
      </c>
      <c r="E4419">
        <v>4609400</v>
      </c>
    </row>
    <row r="4420" spans="1:5" x14ac:dyDescent="0.35">
      <c r="A4420" t="s">
        <v>42</v>
      </c>
      <c r="B4420">
        <v>2015</v>
      </c>
      <c r="C4420" t="s">
        <v>22</v>
      </c>
      <c r="D4420" t="s">
        <v>23</v>
      </c>
      <c r="E4420">
        <v>54.874950579153605</v>
      </c>
    </row>
    <row r="4421" spans="1:5" x14ac:dyDescent="0.35">
      <c r="A4421" t="s">
        <v>42</v>
      </c>
      <c r="B4421">
        <v>2016</v>
      </c>
      <c r="C4421" t="s">
        <v>6</v>
      </c>
      <c r="D4421" t="s">
        <v>7</v>
      </c>
      <c r="E4421">
        <v>100</v>
      </c>
    </row>
    <row r="4422" spans="1:5" x14ac:dyDescent="0.35">
      <c r="A4422" t="s">
        <v>42</v>
      </c>
      <c r="B4422">
        <v>2016</v>
      </c>
      <c r="C4422" t="s">
        <v>8</v>
      </c>
      <c r="D4422" t="s">
        <v>9</v>
      </c>
      <c r="E4422">
        <v>184816451391.39627</v>
      </c>
    </row>
    <row r="4423" spans="1:5" x14ac:dyDescent="0.35">
      <c r="A4423" t="s">
        <v>42</v>
      </c>
      <c r="B4423">
        <v>2016</v>
      </c>
      <c r="C4423" t="s">
        <v>10</v>
      </c>
      <c r="D4423" t="s">
        <v>11</v>
      </c>
      <c r="E4423">
        <v>3.7435247472108983</v>
      </c>
    </row>
    <row r="4424" spans="1:5" x14ac:dyDescent="0.35">
      <c r="A4424" t="s">
        <v>42</v>
      </c>
      <c r="B4424">
        <v>2016</v>
      </c>
      <c r="C4424" t="s">
        <v>12</v>
      </c>
      <c r="D4424" t="s">
        <v>13</v>
      </c>
      <c r="E4424">
        <v>45746.135981068983</v>
      </c>
    </row>
    <row r="4425" spans="1:5" x14ac:dyDescent="0.35">
      <c r="A4425" t="s">
        <v>42</v>
      </c>
      <c r="B4425">
        <v>2016</v>
      </c>
      <c r="C4425" t="s">
        <v>14</v>
      </c>
      <c r="D4425" t="s">
        <v>15</v>
      </c>
      <c r="E4425">
        <v>0.64624028445452431</v>
      </c>
    </row>
    <row r="4426" spans="1:5" x14ac:dyDescent="0.35">
      <c r="A4426" t="s">
        <v>42</v>
      </c>
      <c r="B4426">
        <v>2016</v>
      </c>
      <c r="C4426" t="s">
        <v>16</v>
      </c>
      <c r="D4426" t="s">
        <v>17</v>
      </c>
      <c r="E4426">
        <v>86.5</v>
      </c>
    </row>
    <row r="4427" spans="1:5" x14ac:dyDescent="0.35">
      <c r="A4427" t="s">
        <v>42</v>
      </c>
      <c r="B4427">
        <v>2016</v>
      </c>
      <c r="C4427" t="s">
        <v>18</v>
      </c>
      <c r="D4427" t="s">
        <v>19</v>
      </c>
      <c r="E4427">
        <v>81.658536585365866</v>
      </c>
    </row>
    <row r="4428" spans="1:5" x14ac:dyDescent="0.35">
      <c r="A4428" t="s">
        <v>42</v>
      </c>
      <c r="B4428">
        <v>2016</v>
      </c>
      <c r="C4428" t="s">
        <v>20</v>
      </c>
      <c r="D4428" t="s">
        <v>21</v>
      </c>
      <c r="E4428">
        <v>4714100</v>
      </c>
    </row>
    <row r="4429" spans="1:5" x14ac:dyDescent="0.35">
      <c r="A4429" t="s">
        <v>42</v>
      </c>
      <c r="B4429">
        <v>2016</v>
      </c>
      <c r="C4429" t="s">
        <v>22</v>
      </c>
      <c r="D4429" t="s">
        <v>23</v>
      </c>
      <c r="E4429">
        <v>52.479602173312458</v>
      </c>
    </row>
    <row r="4430" spans="1:5" x14ac:dyDescent="0.35">
      <c r="A4430" t="s">
        <v>42</v>
      </c>
      <c r="B4430">
        <v>2017</v>
      </c>
      <c r="C4430" t="s">
        <v>6</v>
      </c>
      <c r="D4430" t="s">
        <v>7</v>
      </c>
      <c r="E4430">
        <v>100</v>
      </c>
    </row>
    <row r="4431" spans="1:5" x14ac:dyDescent="0.35">
      <c r="A4431" t="s">
        <v>42</v>
      </c>
      <c r="B4431">
        <v>2017</v>
      </c>
      <c r="C4431" t="s">
        <v>8</v>
      </c>
      <c r="D4431" t="s">
        <v>9</v>
      </c>
      <c r="E4431">
        <v>190944384995.97202</v>
      </c>
    </row>
    <row r="4432" spans="1:5" x14ac:dyDescent="0.35">
      <c r="A4432" t="s">
        <v>42</v>
      </c>
      <c r="B4432">
        <v>2017</v>
      </c>
      <c r="C4432" t="s">
        <v>10</v>
      </c>
      <c r="D4432" t="s">
        <v>11</v>
      </c>
      <c r="E4432">
        <v>3.3156862164820353</v>
      </c>
    </row>
    <row r="4433" spans="1:5" x14ac:dyDescent="0.35">
      <c r="A4433" t="s">
        <v>42</v>
      </c>
      <c r="B4433">
        <v>2017</v>
      </c>
      <c r="C4433" t="s">
        <v>12</v>
      </c>
      <c r="D4433" t="s">
        <v>13</v>
      </c>
      <c r="E4433">
        <v>46285.981098064221</v>
      </c>
    </row>
    <row r="4434" spans="1:5" x14ac:dyDescent="0.35">
      <c r="A4434" t="s">
        <v>42</v>
      </c>
      <c r="B4434">
        <v>2017</v>
      </c>
      <c r="C4434" t="s">
        <v>14</v>
      </c>
      <c r="D4434" t="s">
        <v>15</v>
      </c>
      <c r="E4434">
        <v>1.85078767452536</v>
      </c>
    </row>
    <row r="4435" spans="1:5" x14ac:dyDescent="0.35">
      <c r="A4435" t="s">
        <v>42</v>
      </c>
      <c r="B4435">
        <v>2017</v>
      </c>
      <c r="C4435" t="s">
        <v>16</v>
      </c>
      <c r="D4435" t="s">
        <v>17</v>
      </c>
      <c r="E4435">
        <v>87.699996949999999</v>
      </c>
    </row>
    <row r="4436" spans="1:5" x14ac:dyDescent="0.35">
      <c r="A4436" t="s">
        <v>42</v>
      </c>
      <c r="B4436">
        <v>2017</v>
      </c>
      <c r="C4436" t="s">
        <v>18</v>
      </c>
      <c r="D4436" t="s">
        <v>19</v>
      </c>
      <c r="E4436">
        <v>81.858536585365869</v>
      </c>
    </row>
    <row r="4437" spans="1:5" x14ac:dyDescent="0.35">
      <c r="A4437" t="s">
        <v>42</v>
      </c>
      <c r="B4437">
        <v>2017</v>
      </c>
      <c r="C4437" t="s">
        <v>20</v>
      </c>
      <c r="D4437" t="s">
        <v>21</v>
      </c>
      <c r="E4437">
        <v>4813600</v>
      </c>
    </row>
    <row r="4438" spans="1:5" x14ac:dyDescent="0.35">
      <c r="A4438" t="s">
        <v>42</v>
      </c>
      <c r="B4438">
        <v>2017</v>
      </c>
      <c r="C4438" t="s">
        <v>22</v>
      </c>
      <c r="D4438" t="s">
        <v>23</v>
      </c>
      <c r="E4438">
        <v>54.27752762996316</v>
      </c>
    </row>
    <row r="4439" spans="1:5" x14ac:dyDescent="0.35">
      <c r="A4439" t="s">
        <v>42</v>
      </c>
      <c r="B4439">
        <v>2018</v>
      </c>
      <c r="C4439" t="s">
        <v>6</v>
      </c>
      <c r="D4439" t="s">
        <v>7</v>
      </c>
      <c r="E4439">
        <v>100</v>
      </c>
    </row>
    <row r="4440" spans="1:5" x14ac:dyDescent="0.35">
      <c r="A4440" t="s">
        <v>42</v>
      </c>
      <c r="B4440">
        <v>2018</v>
      </c>
      <c r="C4440" t="s">
        <v>8</v>
      </c>
      <c r="D4440" t="s">
        <v>9</v>
      </c>
      <c r="E4440">
        <v>197287932986.14935</v>
      </c>
    </row>
    <row r="4441" spans="1:5" x14ac:dyDescent="0.35">
      <c r="A4441" t="s">
        <v>42</v>
      </c>
      <c r="B4441">
        <v>2018</v>
      </c>
      <c r="C4441" t="s">
        <v>10</v>
      </c>
      <c r="D4441" t="s">
        <v>11</v>
      </c>
      <c r="E4441">
        <v>3.3221966649143155</v>
      </c>
    </row>
    <row r="4442" spans="1:5" x14ac:dyDescent="0.35">
      <c r="A4442" t="s">
        <v>42</v>
      </c>
      <c r="B4442">
        <v>2018</v>
      </c>
      <c r="C4442" t="s">
        <v>12</v>
      </c>
      <c r="D4442" t="s">
        <v>13</v>
      </c>
      <c r="E4442">
        <v>46974.681840048186</v>
      </c>
    </row>
    <row r="4443" spans="1:5" x14ac:dyDescent="0.35">
      <c r="A4443" t="s">
        <v>42</v>
      </c>
      <c r="B4443">
        <v>2018</v>
      </c>
      <c r="C4443" t="s">
        <v>14</v>
      </c>
      <c r="D4443" t="s">
        <v>15</v>
      </c>
      <c r="E4443">
        <v>1.5982970380169561</v>
      </c>
    </row>
    <row r="4444" spans="1:5" x14ac:dyDescent="0.35">
      <c r="A4444" t="s">
        <v>42</v>
      </c>
      <c r="B4444">
        <v>2018</v>
      </c>
      <c r="C4444" t="s">
        <v>16</v>
      </c>
      <c r="D4444" t="s">
        <v>17</v>
      </c>
      <c r="E4444">
        <v>89</v>
      </c>
    </row>
    <row r="4445" spans="1:5" x14ac:dyDescent="0.35">
      <c r="A4445" t="s">
        <v>42</v>
      </c>
      <c r="B4445">
        <v>2018</v>
      </c>
      <c r="C4445" t="s">
        <v>18</v>
      </c>
      <c r="D4445" t="s">
        <v>19</v>
      </c>
      <c r="E4445">
        <v>81.707317073170742</v>
      </c>
    </row>
    <row r="4446" spans="1:5" x14ac:dyDescent="0.35">
      <c r="A4446" t="s">
        <v>42</v>
      </c>
      <c r="B4446">
        <v>2018</v>
      </c>
      <c r="C4446" t="s">
        <v>20</v>
      </c>
      <c r="D4446" t="s">
        <v>21</v>
      </c>
      <c r="E4446">
        <v>4900600</v>
      </c>
    </row>
    <row r="4447" spans="1:5" x14ac:dyDescent="0.35">
      <c r="A4447" t="s">
        <v>42</v>
      </c>
      <c r="B4447">
        <v>2018</v>
      </c>
      <c r="C4447" t="s">
        <v>22</v>
      </c>
      <c r="D4447" t="s">
        <v>23</v>
      </c>
      <c r="E4447">
        <v>55.90639185095376</v>
      </c>
    </row>
    <row r="4448" spans="1:5" x14ac:dyDescent="0.35">
      <c r="A4448" t="s">
        <v>42</v>
      </c>
      <c r="B4448">
        <v>2019</v>
      </c>
      <c r="C4448" t="s">
        <v>6</v>
      </c>
      <c r="D4448" t="s">
        <v>7</v>
      </c>
      <c r="E4448">
        <v>100</v>
      </c>
    </row>
    <row r="4449" spans="1:5" x14ac:dyDescent="0.35">
      <c r="A4449" t="s">
        <v>42</v>
      </c>
      <c r="B4449">
        <v>2019</v>
      </c>
      <c r="C4449" t="s">
        <v>8</v>
      </c>
      <c r="D4449" t="s">
        <v>9</v>
      </c>
      <c r="E4449">
        <v>201872346390.44016</v>
      </c>
    </row>
    <row r="4450" spans="1:5" x14ac:dyDescent="0.35">
      <c r="A4450" t="s">
        <v>42</v>
      </c>
      <c r="B4450">
        <v>2019</v>
      </c>
      <c r="C4450" t="s">
        <v>10</v>
      </c>
      <c r="D4450" t="s">
        <v>11</v>
      </c>
      <c r="E4450">
        <v>2.3237170844162307</v>
      </c>
    </row>
    <row r="4451" spans="1:5" x14ac:dyDescent="0.35">
      <c r="A4451" t="s">
        <v>42</v>
      </c>
      <c r="B4451">
        <v>2019</v>
      </c>
      <c r="C4451" t="s">
        <v>12</v>
      </c>
      <c r="D4451" t="s">
        <v>13</v>
      </c>
      <c r="E4451">
        <v>47392.193313517208</v>
      </c>
    </row>
    <row r="4452" spans="1:5" x14ac:dyDescent="0.35">
      <c r="A4452" t="s">
        <v>42</v>
      </c>
      <c r="B4452">
        <v>2019</v>
      </c>
      <c r="C4452" t="s">
        <v>14</v>
      </c>
      <c r="D4452" t="s">
        <v>15</v>
      </c>
      <c r="E4452">
        <v>1.619631901840475</v>
      </c>
    </row>
    <row r="4453" spans="1:5" x14ac:dyDescent="0.35">
      <c r="A4453" t="s">
        <v>42</v>
      </c>
      <c r="B4453">
        <v>2019</v>
      </c>
      <c r="C4453" t="s">
        <v>16</v>
      </c>
      <c r="D4453" t="s">
        <v>17</v>
      </c>
      <c r="E4453">
        <v>89.863700870000002</v>
      </c>
    </row>
    <row r="4454" spans="1:5" x14ac:dyDescent="0.35">
      <c r="A4454" t="s">
        <v>42</v>
      </c>
      <c r="B4454">
        <v>2019</v>
      </c>
      <c r="C4454" t="s">
        <v>18</v>
      </c>
      <c r="D4454" t="s">
        <v>19</v>
      </c>
      <c r="E4454">
        <v>82.056097560975616</v>
      </c>
    </row>
    <row r="4455" spans="1:5" x14ac:dyDescent="0.35">
      <c r="A4455" t="s">
        <v>42</v>
      </c>
      <c r="B4455">
        <v>2019</v>
      </c>
      <c r="C4455" t="s">
        <v>20</v>
      </c>
      <c r="D4455" t="s">
        <v>21</v>
      </c>
      <c r="E4455">
        <v>4970300</v>
      </c>
    </row>
    <row r="4456" spans="1:5" x14ac:dyDescent="0.35">
      <c r="A4456" t="s">
        <v>42</v>
      </c>
      <c r="B4456">
        <v>2019</v>
      </c>
      <c r="C4456" t="s">
        <v>22</v>
      </c>
      <c r="D4456" t="s">
        <v>23</v>
      </c>
      <c r="E4456">
        <v>54.461246409700692</v>
      </c>
    </row>
    <row r="4457" spans="1:5" x14ac:dyDescent="0.35">
      <c r="A4457" t="s">
        <v>42</v>
      </c>
      <c r="B4457">
        <v>2020</v>
      </c>
      <c r="C4457" t="s">
        <v>6</v>
      </c>
      <c r="D4457" t="s">
        <v>7</v>
      </c>
      <c r="E4457">
        <v>100</v>
      </c>
    </row>
    <row r="4458" spans="1:5" x14ac:dyDescent="0.35">
      <c r="A4458" t="s">
        <v>42</v>
      </c>
      <c r="B4458">
        <v>2020</v>
      </c>
      <c r="C4458" t="s">
        <v>8</v>
      </c>
      <c r="D4458" t="s">
        <v>9</v>
      </c>
      <c r="E4458">
        <v>201386003376.7435</v>
      </c>
    </row>
    <row r="4459" spans="1:5" x14ac:dyDescent="0.35">
      <c r="A4459" t="s">
        <v>42</v>
      </c>
      <c r="B4459">
        <v>2020</v>
      </c>
      <c r="C4459" t="s">
        <v>10</v>
      </c>
      <c r="D4459" t="s">
        <v>11</v>
      </c>
      <c r="E4459">
        <v>-0.24091611475898844</v>
      </c>
    </row>
    <row r="4460" spans="1:5" x14ac:dyDescent="0.35">
      <c r="A4460" t="s">
        <v>42</v>
      </c>
      <c r="B4460">
        <v>2020</v>
      </c>
      <c r="C4460" t="s">
        <v>12</v>
      </c>
      <c r="D4460" t="s">
        <v>13</v>
      </c>
      <c r="E4460">
        <v>46326.380467297589</v>
      </c>
    </row>
    <row r="4461" spans="1:5" x14ac:dyDescent="0.35">
      <c r="A4461" t="s">
        <v>42</v>
      </c>
      <c r="B4461">
        <v>2020</v>
      </c>
      <c r="C4461" t="s">
        <v>14</v>
      </c>
      <c r="D4461" t="s">
        <v>15</v>
      </c>
      <c r="E4461">
        <v>1.7145617000724489</v>
      </c>
    </row>
    <row r="4462" spans="1:5" x14ac:dyDescent="0.35">
      <c r="A4462" t="s">
        <v>42</v>
      </c>
      <c r="B4462">
        <v>2020</v>
      </c>
      <c r="C4462" t="s">
        <v>16</v>
      </c>
      <c r="D4462" t="s">
        <v>17</v>
      </c>
      <c r="E4462">
        <v>90.920997619999994</v>
      </c>
    </row>
    <row r="4463" spans="1:5" x14ac:dyDescent="0.35">
      <c r="A4463" t="s">
        <v>42</v>
      </c>
      <c r="B4463">
        <v>2020</v>
      </c>
      <c r="C4463" t="s">
        <v>18</v>
      </c>
      <c r="D4463" t="s">
        <v>19</v>
      </c>
      <c r="E4463">
        <v>82.256097560975618</v>
      </c>
    </row>
    <row r="4464" spans="1:5" x14ac:dyDescent="0.35">
      <c r="A4464" t="s">
        <v>42</v>
      </c>
      <c r="B4464">
        <v>2020</v>
      </c>
      <c r="C4464" t="s">
        <v>20</v>
      </c>
      <c r="D4464" t="s">
        <v>21</v>
      </c>
      <c r="E4464">
        <v>5072400</v>
      </c>
    </row>
    <row r="4465" spans="1:5" x14ac:dyDescent="0.35">
      <c r="A4465" t="s">
        <v>42</v>
      </c>
      <c r="B4465">
        <v>2020</v>
      </c>
      <c r="C4465" t="s">
        <v>22</v>
      </c>
      <c r="D4465" t="s">
        <v>23</v>
      </c>
      <c r="E4465">
        <v>43.826246621816757</v>
      </c>
    </row>
    <row r="4466" spans="1:5" x14ac:dyDescent="0.35">
      <c r="A4466" t="s">
        <v>42</v>
      </c>
      <c r="B4466">
        <v>2021</v>
      </c>
      <c r="C4466" t="s">
        <v>6</v>
      </c>
      <c r="D4466" t="s">
        <v>7</v>
      </c>
      <c r="E4466">
        <v>100</v>
      </c>
    </row>
    <row r="4467" spans="1:5" x14ac:dyDescent="0.35">
      <c r="A4467" t="s">
        <v>42</v>
      </c>
      <c r="B4467">
        <v>2021</v>
      </c>
      <c r="C4467" t="s">
        <v>8</v>
      </c>
      <c r="D4467" t="s">
        <v>9</v>
      </c>
      <c r="E4467">
        <v>210043909984.57043</v>
      </c>
    </row>
    <row r="4468" spans="1:5" x14ac:dyDescent="0.35">
      <c r="A4468" t="s">
        <v>42</v>
      </c>
      <c r="B4468">
        <v>2021</v>
      </c>
      <c r="C4468" t="s">
        <v>10</v>
      </c>
      <c r="D4468" t="s">
        <v>11</v>
      </c>
      <c r="E4468">
        <v>4.2991600521661439</v>
      </c>
    </row>
    <row r="4469" spans="1:5" x14ac:dyDescent="0.35">
      <c r="A4469" t="s">
        <v>42</v>
      </c>
      <c r="B4469">
        <v>2021</v>
      </c>
      <c r="C4469" t="s">
        <v>12</v>
      </c>
      <c r="D4469" t="s">
        <v>13</v>
      </c>
      <c r="E4469">
        <v>48202.091336823345</v>
      </c>
    </row>
    <row r="4470" spans="1:5" x14ac:dyDescent="0.35">
      <c r="A4470" t="s">
        <v>42</v>
      </c>
      <c r="B4470">
        <v>2021</v>
      </c>
      <c r="C4470" t="s">
        <v>14</v>
      </c>
      <c r="D4470" t="s">
        <v>15</v>
      </c>
      <c r="E4470">
        <v>3.9411206077872829</v>
      </c>
    </row>
    <row r="4471" spans="1:5" x14ac:dyDescent="0.35">
      <c r="A4471" t="s">
        <v>42</v>
      </c>
      <c r="B4471">
        <v>2021</v>
      </c>
      <c r="C4471" t="s">
        <v>16</v>
      </c>
      <c r="D4471" t="s">
        <v>17</v>
      </c>
      <c r="E4471">
        <v>91.99060059</v>
      </c>
    </row>
    <row r="4472" spans="1:5" x14ac:dyDescent="0.35">
      <c r="A4472" t="s">
        <v>42</v>
      </c>
      <c r="B4472">
        <v>2021</v>
      </c>
      <c r="C4472" t="s">
        <v>18</v>
      </c>
      <c r="D4472" t="s">
        <v>19</v>
      </c>
      <c r="E4472">
        <v>82.207317073170742</v>
      </c>
    </row>
    <row r="4473" spans="1:5" x14ac:dyDescent="0.35">
      <c r="A4473" t="s">
        <v>42</v>
      </c>
      <c r="B4473">
        <v>2021</v>
      </c>
      <c r="C4473" t="s">
        <v>20</v>
      </c>
      <c r="D4473" t="s">
        <v>21</v>
      </c>
      <c r="E4473">
        <v>5084600</v>
      </c>
    </row>
    <row r="4474" spans="1:5" x14ac:dyDescent="0.35">
      <c r="A4474" t="s">
        <v>42</v>
      </c>
      <c r="B4474">
        <v>2021</v>
      </c>
      <c r="C4474" t="s">
        <v>22</v>
      </c>
      <c r="D4474" t="s">
        <v>23</v>
      </c>
      <c r="E4474">
        <v>48.431537074153887</v>
      </c>
    </row>
    <row r="4475" spans="1:5" x14ac:dyDescent="0.35">
      <c r="A4475" t="s">
        <v>42</v>
      </c>
      <c r="B4475">
        <v>2022</v>
      </c>
      <c r="C4475" t="s">
        <v>6</v>
      </c>
      <c r="D4475" t="s">
        <v>7</v>
      </c>
      <c r="E4475">
        <v>100</v>
      </c>
    </row>
    <row r="4476" spans="1:5" x14ac:dyDescent="0.35">
      <c r="A4476" t="s">
        <v>42</v>
      </c>
      <c r="B4476">
        <v>2022</v>
      </c>
      <c r="C4476" t="s">
        <v>8</v>
      </c>
      <c r="D4476" t="s">
        <v>9</v>
      </c>
      <c r="E4476">
        <v>217070337673.13425</v>
      </c>
    </row>
    <row r="4477" spans="1:5" x14ac:dyDescent="0.35">
      <c r="A4477" t="s">
        <v>42</v>
      </c>
      <c r="B4477">
        <v>2022</v>
      </c>
      <c r="C4477" t="s">
        <v>10</v>
      </c>
      <c r="D4477" t="s">
        <v>11</v>
      </c>
      <c r="E4477">
        <v>3.3452184779268208</v>
      </c>
    </row>
    <row r="4478" spans="1:5" x14ac:dyDescent="0.35">
      <c r="A4478" t="s">
        <v>42</v>
      </c>
      <c r="B4478">
        <v>2022</v>
      </c>
      <c r="C4478" t="s">
        <v>12</v>
      </c>
      <c r="D4478" t="s">
        <v>13</v>
      </c>
      <c r="E4478">
        <v>49842.984533416151</v>
      </c>
    </row>
    <row r="4479" spans="1:5" x14ac:dyDescent="0.35">
      <c r="A4479" t="s">
        <v>42</v>
      </c>
      <c r="B4479">
        <v>2022</v>
      </c>
      <c r="C4479" t="s">
        <v>14</v>
      </c>
      <c r="D4479" t="s">
        <v>15</v>
      </c>
      <c r="E4479">
        <v>7.1722247601644096</v>
      </c>
    </row>
    <row r="4480" spans="1:5" x14ac:dyDescent="0.35">
      <c r="A4480" t="s">
        <v>42</v>
      </c>
      <c r="B4480">
        <v>2022</v>
      </c>
      <c r="C4480" t="s">
        <v>16</v>
      </c>
      <c r="D4480" t="s">
        <v>17</v>
      </c>
      <c r="E4480">
        <v>93.072898859999995</v>
      </c>
    </row>
    <row r="4481" spans="1:5" x14ac:dyDescent="0.35">
      <c r="A4481" t="s">
        <v>42</v>
      </c>
      <c r="B4481">
        <v>2022</v>
      </c>
      <c r="C4481" t="s">
        <v>18</v>
      </c>
      <c r="D4481" t="s">
        <v>19</v>
      </c>
      <c r="E4481">
        <v>81.958536585365849</v>
      </c>
    </row>
    <row r="4482" spans="1:5" x14ac:dyDescent="0.35">
      <c r="A4482" t="s">
        <v>42</v>
      </c>
      <c r="B4482">
        <v>2022</v>
      </c>
      <c r="C4482" t="s">
        <v>20</v>
      </c>
      <c r="D4482" t="s">
        <v>21</v>
      </c>
      <c r="E4482">
        <v>5081700</v>
      </c>
    </row>
    <row r="4483" spans="1:5" x14ac:dyDescent="0.35">
      <c r="A4483" t="s">
        <v>42</v>
      </c>
      <c r="B4483">
        <v>2022</v>
      </c>
      <c r="C4483" t="s">
        <v>22</v>
      </c>
      <c r="D4483" t="s">
        <v>23</v>
      </c>
      <c r="E4483">
        <v>53.209143373643862</v>
      </c>
    </row>
    <row r="4484" spans="1:5" x14ac:dyDescent="0.35">
      <c r="A4484" t="s">
        <v>42</v>
      </c>
      <c r="B4484">
        <v>2023</v>
      </c>
      <c r="C4484" t="s">
        <v>6</v>
      </c>
      <c r="D4484" t="s">
        <v>7</v>
      </c>
      <c r="E4484">
        <v>100</v>
      </c>
    </row>
    <row r="4485" spans="1:5" x14ac:dyDescent="0.35">
      <c r="A4485" t="s">
        <v>42</v>
      </c>
      <c r="B4485">
        <v>2023</v>
      </c>
      <c r="C4485" t="s">
        <v>8</v>
      </c>
      <c r="D4485" t="s">
        <v>9</v>
      </c>
      <c r="E4485">
        <v>221007764663.38348</v>
      </c>
    </row>
    <row r="4486" spans="1:5" x14ac:dyDescent="0.35">
      <c r="A4486" t="s">
        <v>42</v>
      </c>
      <c r="B4486">
        <v>2023</v>
      </c>
      <c r="C4486" t="s">
        <v>10</v>
      </c>
      <c r="D4486" t="s">
        <v>11</v>
      </c>
      <c r="E4486">
        <v>1.8138945341201946</v>
      </c>
    </row>
    <row r="4487" spans="1:5" x14ac:dyDescent="0.35">
      <c r="A4487" t="s">
        <v>42</v>
      </c>
      <c r="B4487">
        <v>2023</v>
      </c>
      <c r="C4487" t="s">
        <v>12</v>
      </c>
      <c r="D4487" t="s">
        <v>13</v>
      </c>
      <c r="E4487">
        <v>49592.587551209806</v>
      </c>
    </row>
    <row r="4488" spans="1:5" x14ac:dyDescent="0.35">
      <c r="A4488" t="s">
        <v>42</v>
      </c>
      <c r="B4488">
        <v>2023</v>
      </c>
      <c r="C4488" t="s">
        <v>14</v>
      </c>
      <c r="D4488" t="s">
        <v>15</v>
      </c>
      <c r="E4488">
        <v>5.7331628303495723</v>
      </c>
    </row>
    <row r="4489" spans="1:5" x14ac:dyDescent="0.35">
      <c r="A4489" t="s">
        <v>42</v>
      </c>
      <c r="B4489">
        <v>2023</v>
      </c>
      <c r="C4489" t="s">
        <v>16</v>
      </c>
      <c r="D4489" t="s">
        <v>17</v>
      </c>
      <c r="E4489">
        <v>93.326103209999999</v>
      </c>
    </row>
    <row r="4490" spans="1:5" x14ac:dyDescent="0.35">
      <c r="A4490" t="s">
        <v>42</v>
      </c>
      <c r="B4490">
        <v>2023</v>
      </c>
      <c r="C4490" t="s">
        <v>18</v>
      </c>
      <c r="D4490" t="s">
        <v>19</v>
      </c>
      <c r="E4490">
        <v>81.758536585365874</v>
      </c>
    </row>
    <row r="4491" spans="1:5" x14ac:dyDescent="0.35">
      <c r="A4491" t="s">
        <v>42</v>
      </c>
      <c r="B4491">
        <v>2023</v>
      </c>
      <c r="C4491" t="s">
        <v>20</v>
      </c>
      <c r="D4491" t="s">
        <v>21</v>
      </c>
      <c r="E4491">
        <v>5200000</v>
      </c>
    </row>
    <row r="4492" spans="1:5" x14ac:dyDescent="0.35">
      <c r="A4492" t="s">
        <v>42</v>
      </c>
      <c r="B4492">
        <v>2023</v>
      </c>
      <c r="C4492" t="s">
        <v>22</v>
      </c>
      <c r="D4492" t="s">
        <v>23</v>
      </c>
      <c r="E4492">
        <v>49.865504149849691</v>
      </c>
    </row>
    <row r="4493" spans="1:5" x14ac:dyDescent="0.35">
      <c r="A4493" t="s">
        <v>42</v>
      </c>
      <c r="B4493">
        <v>2024</v>
      </c>
      <c r="C4493" t="s">
        <v>6</v>
      </c>
      <c r="D4493" t="s">
        <v>7</v>
      </c>
      <c r="E4493">
        <v>100</v>
      </c>
    </row>
    <row r="4494" spans="1:5" x14ac:dyDescent="0.35">
      <c r="A4494" t="s">
        <v>42</v>
      </c>
      <c r="B4494">
        <v>2024</v>
      </c>
      <c r="C4494" t="s">
        <v>8</v>
      </c>
      <c r="D4494" t="s">
        <v>9</v>
      </c>
      <c r="E4494">
        <v>219087820768.12994</v>
      </c>
    </row>
    <row r="4495" spans="1:5" x14ac:dyDescent="0.35">
      <c r="A4495" t="s">
        <v>42</v>
      </c>
      <c r="B4495">
        <v>2024</v>
      </c>
      <c r="C4495" t="s">
        <v>10</v>
      </c>
      <c r="D4495" t="s">
        <v>11</v>
      </c>
      <c r="E4495">
        <v>-0.86872237189395207</v>
      </c>
    </row>
    <row r="4496" spans="1:5" x14ac:dyDescent="0.35">
      <c r="A4496" t="s">
        <v>42</v>
      </c>
      <c r="B4496">
        <v>2024</v>
      </c>
      <c r="C4496" t="s">
        <v>12</v>
      </c>
      <c r="D4496" t="s">
        <v>13</v>
      </c>
      <c r="E4496">
        <v>48325.365098568436</v>
      </c>
    </row>
    <row r="4497" spans="1:5" x14ac:dyDescent="0.35">
      <c r="A4497" t="s">
        <v>42</v>
      </c>
      <c r="B4497">
        <v>2024</v>
      </c>
      <c r="C4497" t="s">
        <v>14</v>
      </c>
      <c r="D4497" t="s">
        <v>15</v>
      </c>
      <c r="E4497">
        <v>2.9227978230195668</v>
      </c>
    </row>
    <row r="4498" spans="1:5" x14ac:dyDescent="0.35">
      <c r="A4498" t="s">
        <v>42</v>
      </c>
      <c r="B4498">
        <v>2024</v>
      </c>
      <c r="C4498" t="s">
        <v>16</v>
      </c>
      <c r="D4498" t="s">
        <v>17</v>
      </c>
      <c r="E4498">
        <v>93.519302370000005</v>
      </c>
    </row>
    <row r="4499" spans="1:5" x14ac:dyDescent="0.35">
      <c r="A4499" t="s">
        <v>42</v>
      </c>
      <c r="B4499">
        <v>2024</v>
      </c>
      <c r="C4499" t="s">
        <v>18</v>
      </c>
      <c r="D4499" t="s">
        <v>19</v>
      </c>
      <c r="E4499">
        <v>82.009756097560981</v>
      </c>
    </row>
    <row r="4500" spans="1:5" x14ac:dyDescent="0.35">
      <c r="A4500" t="s">
        <v>42</v>
      </c>
      <c r="B4500">
        <v>2024</v>
      </c>
      <c r="C4500" t="s">
        <v>20</v>
      </c>
      <c r="D4500" t="s">
        <v>21</v>
      </c>
      <c r="E4500">
        <v>5290000</v>
      </c>
    </row>
    <row r="4501" spans="1:5" x14ac:dyDescent="0.35">
      <c r="A4501" t="s">
        <v>42</v>
      </c>
      <c r="B4501">
        <v>2024</v>
      </c>
      <c r="C4501" t="s">
        <v>22</v>
      </c>
      <c r="D4501" t="s">
        <v>23</v>
      </c>
      <c r="E4501">
        <v>50.660766442785267</v>
      </c>
    </row>
    <row r="4502" spans="1:5" x14ac:dyDescent="0.35">
      <c r="A4502" t="s">
        <v>43</v>
      </c>
      <c r="B4502">
        <v>2000</v>
      </c>
      <c r="C4502" t="s">
        <v>6</v>
      </c>
      <c r="D4502" t="s">
        <v>7</v>
      </c>
      <c r="E4502">
        <v>100</v>
      </c>
    </row>
    <row r="4503" spans="1:5" x14ac:dyDescent="0.35">
      <c r="A4503" t="s">
        <v>43</v>
      </c>
      <c r="B4503">
        <v>2000</v>
      </c>
      <c r="C4503" t="s">
        <v>8</v>
      </c>
      <c r="D4503" t="s">
        <v>9</v>
      </c>
      <c r="E4503">
        <v>283174187558.0318</v>
      </c>
    </row>
    <row r="4504" spans="1:5" x14ac:dyDescent="0.35">
      <c r="A4504" t="s">
        <v>43</v>
      </c>
      <c r="B4504">
        <v>2000</v>
      </c>
      <c r="C4504" t="s">
        <v>10</v>
      </c>
      <c r="D4504" t="s">
        <v>11</v>
      </c>
      <c r="E4504">
        <v>4.6563325298823628</v>
      </c>
    </row>
    <row r="4505" spans="1:5" x14ac:dyDescent="0.35">
      <c r="A4505" t="s">
        <v>43</v>
      </c>
      <c r="B4505">
        <v>2000</v>
      </c>
      <c r="C4505" t="s">
        <v>12</v>
      </c>
      <c r="D4505" t="s">
        <v>13</v>
      </c>
      <c r="E4505">
        <v>18566.354628877209</v>
      </c>
    </row>
    <row r="4506" spans="1:5" x14ac:dyDescent="0.35">
      <c r="A4506" t="s">
        <v>43</v>
      </c>
      <c r="B4506">
        <v>2000</v>
      </c>
      <c r="C4506" t="s">
        <v>14</v>
      </c>
      <c r="D4506" t="s">
        <v>15</v>
      </c>
      <c r="E4506">
        <v>9.900175388430652</v>
      </c>
    </row>
    <row r="4507" spans="1:5" x14ac:dyDescent="0.35">
      <c r="A4507" t="s">
        <v>43</v>
      </c>
      <c r="B4507">
        <v>2000</v>
      </c>
      <c r="C4507" t="s">
        <v>16</v>
      </c>
      <c r="D4507" t="s">
        <v>17</v>
      </c>
      <c r="E4507">
        <v>7.2854287080600999</v>
      </c>
    </row>
    <row r="4508" spans="1:5" x14ac:dyDescent="0.35">
      <c r="A4508" t="s">
        <v>43</v>
      </c>
      <c r="B4508">
        <v>2000</v>
      </c>
      <c r="C4508" t="s">
        <v>18</v>
      </c>
      <c r="D4508" t="s">
        <v>19</v>
      </c>
      <c r="E4508">
        <v>73.748780487804879</v>
      </c>
    </row>
    <row r="4509" spans="1:5" x14ac:dyDescent="0.35">
      <c r="A4509" t="s">
        <v>43</v>
      </c>
      <c r="B4509">
        <v>2000</v>
      </c>
      <c r="C4509" t="s">
        <v>20</v>
      </c>
      <c r="D4509" t="s">
        <v>21</v>
      </c>
      <c r="E4509">
        <v>38258629</v>
      </c>
    </row>
    <row r="4510" spans="1:5" x14ac:dyDescent="0.35">
      <c r="A4510" t="s">
        <v>43</v>
      </c>
      <c r="B4510">
        <v>2000</v>
      </c>
      <c r="C4510" t="s">
        <v>22</v>
      </c>
      <c r="D4510" t="s">
        <v>23</v>
      </c>
      <c r="E4510">
        <v>60.610720942329664</v>
      </c>
    </row>
    <row r="4511" spans="1:5" x14ac:dyDescent="0.35">
      <c r="A4511" t="s">
        <v>43</v>
      </c>
      <c r="B4511">
        <v>2001</v>
      </c>
      <c r="C4511" t="s">
        <v>6</v>
      </c>
      <c r="D4511" t="s">
        <v>7</v>
      </c>
      <c r="E4511">
        <v>100</v>
      </c>
    </row>
    <row r="4512" spans="1:5" x14ac:dyDescent="0.35">
      <c r="A4512" t="s">
        <v>43</v>
      </c>
      <c r="B4512">
        <v>2001</v>
      </c>
      <c r="C4512" t="s">
        <v>8</v>
      </c>
      <c r="D4512" t="s">
        <v>9</v>
      </c>
      <c r="E4512">
        <v>286667833930.22961</v>
      </c>
    </row>
    <row r="4513" spans="1:5" x14ac:dyDescent="0.35">
      <c r="A4513" t="s">
        <v>43</v>
      </c>
      <c r="B4513">
        <v>2001</v>
      </c>
      <c r="C4513" t="s">
        <v>10</v>
      </c>
      <c r="D4513" t="s">
        <v>11</v>
      </c>
      <c r="E4513">
        <v>1.2337446440035649</v>
      </c>
    </row>
    <row r="4514" spans="1:5" x14ac:dyDescent="0.35">
      <c r="A4514" t="s">
        <v>43</v>
      </c>
      <c r="B4514">
        <v>2001</v>
      </c>
      <c r="C4514" t="s">
        <v>12</v>
      </c>
      <c r="D4514" t="s">
        <v>13</v>
      </c>
      <c r="E4514">
        <v>18800.601864840213</v>
      </c>
    </row>
    <row r="4515" spans="1:5" x14ac:dyDescent="0.35">
      <c r="A4515" t="s">
        <v>43</v>
      </c>
      <c r="B4515">
        <v>2001</v>
      </c>
      <c r="C4515" t="s">
        <v>14</v>
      </c>
      <c r="D4515" t="s">
        <v>15</v>
      </c>
      <c r="E4515">
        <v>5.4083354556614953</v>
      </c>
    </row>
    <row r="4516" spans="1:5" x14ac:dyDescent="0.35">
      <c r="A4516" t="s">
        <v>43</v>
      </c>
      <c r="B4516">
        <v>2001</v>
      </c>
      <c r="C4516" t="s">
        <v>16</v>
      </c>
      <c r="D4516" t="s">
        <v>17</v>
      </c>
      <c r="E4516">
        <v>9.9006697073533996</v>
      </c>
    </row>
    <row r="4517" spans="1:5" x14ac:dyDescent="0.35">
      <c r="A4517" t="s">
        <v>43</v>
      </c>
      <c r="B4517">
        <v>2001</v>
      </c>
      <c r="C4517" t="s">
        <v>18</v>
      </c>
      <c r="D4517" t="s">
        <v>19</v>
      </c>
      <c r="E4517">
        <v>74.200000000000017</v>
      </c>
    </row>
    <row r="4518" spans="1:5" x14ac:dyDescent="0.35">
      <c r="A4518" t="s">
        <v>43</v>
      </c>
      <c r="B4518">
        <v>2001</v>
      </c>
      <c r="C4518" t="s">
        <v>20</v>
      </c>
      <c r="D4518" t="s">
        <v>21</v>
      </c>
      <c r="E4518">
        <v>38248076</v>
      </c>
    </row>
    <row r="4519" spans="1:5" x14ac:dyDescent="0.35">
      <c r="A4519" t="s">
        <v>43</v>
      </c>
      <c r="B4519">
        <v>2001</v>
      </c>
      <c r="C4519" t="s">
        <v>22</v>
      </c>
      <c r="D4519" t="s">
        <v>23</v>
      </c>
      <c r="E4519">
        <v>57.878531271289503</v>
      </c>
    </row>
    <row r="4520" spans="1:5" x14ac:dyDescent="0.35">
      <c r="A4520" t="s">
        <v>43</v>
      </c>
      <c r="B4520">
        <v>2002</v>
      </c>
      <c r="C4520" t="s">
        <v>6</v>
      </c>
      <c r="D4520" t="s">
        <v>7</v>
      </c>
      <c r="E4520">
        <v>100</v>
      </c>
    </row>
    <row r="4521" spans="1:5" x14ac:dyDescent="0.35">
      <c r="A4521" t="s">
        <v>43</v>
      </c>
      <c r="B4521">
        <v>2002</v>
      </c>
      <c r="C4521" t="s">
        <v>8</v>
      </c>
      <c r="D4521" t="s">
        <v>9</v>
      </c>
      <c r="E4521">
        <v>292117946677.27832</v>
      </c>
    </row>
    <row r="4522" spans="1:5" x14ac:dyDescent="0.35">
      <c r="A4522" t="s">
        <v>43</v>
      </c>
      <c r="B4522">
        <v>2002</v>
      </c>
      <c r="C4522" t="s">
        <v>10</v>
      </c>
      <c r="D4522" t="s">
        <v>11</v>
      </c>
      <c r="E4522">
        <v>1.9011943796858617</v>
      </c>
    </row>
    <row r="4523" spans="1:5" x14ac:dyDescent="0.35">
      <c r="A4523" t="s">
        <v>43</v>
      </c>
      <c r="B4523">
        <v>2002</v>
      </c>
      <c r="C4523" t="s">
        <v>12</v>
      </c>
      <c r="D4523" t="s">
        <v>13</v>
      </c>
      <c r="E4523">
        <v>19166.913705814277</v>
      </c>
    </row>
    <row r="4524" spans="1:5" x14ac:dyDescent="0.35">
      <c r="A4524" t="s">
        <v>43</v>
      </c>
      <c r="B4524">
        <v>2002</v>
      </c>
      <c r="C4524" t="s">
        <v>14</v>
      </c>
      <c r="D4524" t="s">
        <v>15</v>
      </c>
      <c r="E4524">
        <v>1.9052821504805419</v>
      </c>
    </row>
    <row r="4525" spans="1:5" x14ac:dyDescent="0.35">
      <c r="A4525" t="s">
        <v>43</v>
      </c>
      <c r="B4525">
        <v>2002</v>
      </c>
      <c r="C4525" t="s">
        <v>16</v>
      </c>
      <c r="D4525" t="s">
        <v>17</v>
      </c>
      <c r="E4525">
        <v>21.15</v>
      </c>
    </row>
    <row r="4526" spans="1:5" x14ac:dyDescent="0.35">
      <c r="A4526" t="s">
        <v>43</v>
      </c>
      <c r="B4526">
        <v>2002</v>
      </c>
      <c r="C4526" t="s">
        <v>18</v>
      </c>
      <c r="D4526" t="s">
        <v>19</v>
      </c>
      <c r="E4526">
        <v>74.497560975609773</v>
      </c>
    </row>
    <row r="4527" spans="1:5" x14ac:dyDescent="0.35">
      <c r="A4527" t="s">
        <v>43</v>
      </c>
      <c r="B4527">
        <v>2002</v>
      </c>
      <c r="C4527" t="s">
        <v>20</v>
      </c>
      <c r="D4527" t="s">
        <v>21</v>
      </c>
      <c r="E4527">
        <v>38230364</v>
      </c>
    </row>
    <row r="4528" spans="1:5" x14ac:dyDescent="0.35">
      <c r="A4528" t="s">
        <v>43</v>
      </c>
      <c r="B4528">
        <v>2002</v>
      </c>
      <c r="C4528" t="s">
        <v>22</v>
      </c>
      <c r="D4528" t="s">
        <v>23</v>
      </c>
      <c r="E4528">
        <v>60.796799057391141</v>
      </c>
    </row>
    <row r="4529" spans="1:5" x14ac:dyDescent="0.35">
      <c r="A4529" t="s">
        <v>43</v>
      </c>
      <c r="B4529">
        <v>2003</v>
      </c>
      <c r="C4529" t="s">
        <v>6</v>
      </c>
      <c r="D4529" t="s">
        <v>7</v>
      </c>
      <c r="E4529">
        <v>99.9</v>
      </c>
    </row>
    <row r="4530" spans="1:5" x14ac:dyDescent="0.35">
      <c r="A4530" t="s">
        <v>43</v>
      </c>
      <c r="B4530">
        <v>2003</v>
      </c>
      <c r="C4530" t="s">
        <v>8</v>
      </c>
      <c r="D4530" t="s">
        <v>9</v>
      </c>
      <c r="E4530">
        <v>302410346199.76141</v>
      </c>
    </row>
    <row r="4531" spans="1:5" x14ac:dyDescent="0.35">
      <c r="A4531" t="s">
        <v>43</v>
      </c>
      <c r="B4531">
        <v>2003</v>
      </c>
      <c r="C4531" t="s">
        <v>10</v>
      </c>
      <c r="D4531" t="s">
        <v>11</v>
      </c>
      <c r="E4531">
        <v>3.5233711723483339</v>
      </c>
    </row>
    <row r="4532" spans="1:5" x14ac:dyDescent="0.35">
      <c r="A4532" t="s">
        <v>43</v>
      </c>
      <c r="B4532">
        <v>2003</v>
      </c>
      <c r="C4532" t="s">
        <v>12</v>
      </c>
      <c r="D4532" t="s">
        <v>13</v>
      </c>
      <c r="E4532">
        <v>19855.631798918137</v>
      </c>
    </row>
    <row r="4533" spans="1:5" x14ac:dyDescent="0.35">
      <c r="A4533" t="s">
        <v>43</v>
      </c>
      <c r="B4533">
        <v>2003</v>
      </c>
      <c r="C4533" t="s">
        <v>14</v>
      </c>
      <c r="D4533" t="s">
        <v>15</v>
      </c>
      <c r="E4533">
        <v>0.68270137578763213</v>
      </c>
    </row>
    <row r="4534" spans="1:5" x14ac:dyDescent="0.35">
      <c r="A4534" t="s">
        <v>43</v>
      </c>
      <c r="B4534">
        <v>2003</v>
      </c>
      <c r="C4534" t="s">
        <v>16</v>
      </c>
      <c r="D4534" t="s">
        <v>17</v>
      </c>
      <c r="E4534">
        <v>24.87</v>
      </c>
    </row>
    <row r="4535" spans="1:5" x14ac:dyDescent="0.35">
      <c r="A4535" t="s">
        <v>43</v>
      </c>
      <c r="B4535">
        <v>2003</v>
      </c>
      <c r="C4535" t="s">
        <v>18</v>
      </c>
      <c r="D4535" t="s">
        <v>19</v>
      </c>
      <c r="E4535">
        <v>74.597560975609767</v>
      </c>
    </row>
    <row r="4536" spans="1:5" x14ac:dyDescent="0.35">
      <c r="A4536" t="s">
        <v>43</v>
      </c>
      <c r="B4536">
        <v>2003</v>
      </c>
      <c r="C4536" t="s">
        <v>20</v>
      </c>
      <c r="D4536" t="s">
        <v>21</v>
      </c>
      <c r="E4536">
        <v>38204570</v>
      </c>
    </row>
    <row r="4537" spans="1:5" x14ac:dyDescent="0.35">
      <c r="A4537" t="s">
        <v>43</v>
      </c>
      <c r="B4537">
        <v>2003</v>
      </c>
      <c r="C4537" t="s">
        <v>22</v>
      </c>
      <c r="D4537" t="s">
        <v>23</v>
      </c>
      <c r="E4537">
        <v>69.213447984178842</v>
      </c>
    </row>
    <row r="4538" spans="1:5" x14ac:dyDescent="0.35">
      <c r="A4538" t="s">
        <v>43</v>
      </c>
      <c r="B4538">
        <v>2004</v>
      </c>
      <c r="C4538" t="s">
        <v>6</v>
      </c>
      <c r="D4538" t="s">
        <v>7</v>
      </c>
      <c r="E4538">
        <v>99.9</v>
      </c>
    </row>
    <row r="4539" spans="1:5" x14ac:dyDescent="0.35">
      <c r="A4539" t="s">
        <v>43</v>
      </c>
      <c r="B4539">
        <v>2004</v>
      </c>
      <c r="C4539" t="s">
        <v>8</v>
      </c>
      <c r="D4539" t="s">
        <v>9</v>
      </c>
      <c r="E4539">
        <v>317805438387.05414</v>
      </c>
    </row>
    <row r="4540" spans="1:5" x14ac:dyDescent="0.35">
      <c r="A4540" t="s">
        <v>43</v>
      </c>
      <c r="B4540">
        <v>2004</v>
      </c>
      <c r="C4540" t="s">
        <v>10</v>
      </c>
      <c r="D4540" t="s">
        <v>11</v>
      </c>
      <c r="E4540">
        <v>5.0907954640954358</v>
      </c>
    </row>
    <row r="4541" spans="1:5" x14ac:dyDescent="0.35">
      <c r="A4541" t="s">
        <v>43</v>
      </c>
      <c r="B4541">
        <v>2004</v>
      </c>
      <c r="C4541" t="s">
        <v>12</v>
      </c>
      <c r="D4541" t="s">
        <v>13</v>
      </c>
      <c r="E4541">
        <v>20878.65450025344</v>
      </c>
    </row>
    <row r="4542" spans="1:5" x14ac:dyDescent="0.35">
      <c r="A4542" t="s">
        <v>43</v>
      </c>
      <c r="B4542">
        <v>2004</v>
      </c>
      <c r="C4542" t="s">
        <v>14</v>
      </c>
      <c r="D4542" t="s">
        <v>15</v>
      </c>
      <c r="E4542">
        <v>3.3826468188469909</v>
      </c>
    </row>
    <row r="4543" spans="1:5" x14ac:dyDescent="0.35">
      <c r="A4543" t="s">
        <v>43</v>
      </c>
      <c r="B4543">
        <v>2004</v>
      </c>
      <c r="C4543" t="s">
        <v>16</v>
      </c>
      <c r="D4543" t="s">
        <v>17</v>
      </c>
      <c r="E4543">
        <v>32.53</v>
      </c>
    </row>
    <row r="4544" spans="1:5" x14ac:dyDescent="0.35">
      <c r="A4544" t="s">
        <v>43</v>
      </c>
      <c r="B4544">
        <v>2004</v>
      </c>
      <c r="C4544" t="s">
        <v>18</v>
      </c>
      <c r="D4544" t="s">
        <v>19</v>
      </c>
      <c r="E4544">
        <v>74.846341463414646</v>
      </c>
    </row>
    <row r="4545" spans="1:5" x14ac:dyDescent="0.35">
      <c r="A4545" t="s">
        <v>43</v>
      </c>
      <c r="B4545">
        <v>2004</v>
      </c>
      <c r="C4545" t="s">
        <v>20</v>
      </c>
      <c r="D4545" t="s">
        <v>21</v>
      </c>
      <c r="E4545">
        <v>38182222</v>
      </c>
    </row>
    <row r="4546" spans="1:5" x14ac:dyDescent="0.35">
      <c r="A4546" t="s">
        <v>43</v>
      </c>
      <c r="B4546">
        <v>2004</v>
      </c>
      <c r="C4546" t="s">
        <v>22</v>
      </c>
      <c r="D4546" t="s">
        <v>23</v>
      </c>
      <c r="E4546">
        <v>70.981576569416177</v>
      </c>
    </row>
    <row r="4547" spans="1:5" x14ac:dyDescent="0.35">
      <c r="A4547" t="s">
        <v>43</v>
      </c>
      <c r="B4547">
        <v>2005</v>
      </c>
      <c r="C4547" t="s">
        <v>6</v>
      </c>
      <c r="D4547" t="s">
        <v>7</v>
      </c>
      <c r="E4547">
        <v>99.8</v>
      </c>
    </row>
    <row r="4548" spans="1:5" x14ac:dyDescent="0.35">
      <c r="A4548" t="s">
        <v>43</v>
      </c>
      <c r="B4548">
        <v>2005</v>
      </c>
      <c r="C4548" t="s">
        <v>8</v>
      </c>
      <c r="D4548" t="s">
        <v>9</v>
      </c>
      <c r="E4548">
        <v>328168510412.52173</v>
      </c>
    </row>
    <row r="4549" spans="1:5" x14ac:dyDescent="0.35">
      <c r="A4549" t="s">
        <v>43</v>
      </c>
      <c r="B4549">
        <v>2005</v>
      </c>
      <c r="C4549" t="s">
        <v>10</v>
      </c>
      <c r="D4549" t="s">
        <v>11</v>
      </c>
      <c r="E4549">
        <v>3.260822746792158</v>
      </c>
    </row>
    <row r="4550" spans="1:5" x14ac:dyDescent="0.35">
      <c r="A4550" t="s">
        <v>43</v>
      </c>
      <c r="B4550">
        <v>2005</v>
      </c>
      <c r="C4550" t="s">
        <v>12</v>
      </c>
      <c r="D4550" t="s">
        <v>13</v>
      </c>
      <c r="E4550">
        <v>21568.947659435624</v>
      </c>
    </row>
    <row r="4551" spans="1:5" x14ac:dyDescent="0.35">
      <c r="A4551" t="s">
        <v>43</v>
      </c>
      <c r="B4551">
        <v>2005</v>
      </c>
      <c r="C4551" t="s">
        <v>14</v>
      </c>
      <c r="D4551" t="s">
        <v>15</v>
      </c>
      <c r="E4551">
        <v>2.183798723902509</v>
      </c>
    </row>
    <row r="4552" spans="1:5" x14ac:dyDescent="0.35">
      <c r="A4552" t="s">
        <v>43</v>
      </c>
      <c r="B4552">
        <v>2005</v>
      </c>
      <c r="C4552" t="s">
        <v>16</v>
      </c>
      <c r="D4552" t="s">
        <v>17</v>
      </c>
      <c r="E4552">
        <v>38.81</v>
      </c>
    </row>
    <row r="4553" spans="1:5" x14ac:dyDescent="0.35">
      <c r="A4553" t="s">
        <v>43</v>
      </c>
      <c r="B4553">
        <v>2005</v>
      </c>
      <c r="C4553" t="s">
        <v>18</v>
      </c>
      <c r="D4553" t="s">
        <v>19</v>
      </c>
      <c r="E4553">
        <v>74.995121951219517</v>
      </c>
    </row>
    <row r="4554" spans="1:5" x14ac:dyDescent="0.35">
      <c r="A4554" t="s">
        <v>43</v>
      </c>
      <c r="B4554">
        <v>2005</v>
      </c>
      <c r="C4554" t="s">
        <v>20</v>
      </c>
      <c r="D4554" t="s">
        <v>21</v>
      </c>
      <c r="E4554">
        <v>38165445</v>
      </c>
    </row>
    <row r="4555" spans="1:5" x14ac:dyDescent="0.35">
      <c r="A4555" t="s">
        <v>43</v>
      </c>
      <c r="B4555">
        <v>2005</v>
      </c>
      <c r="C4555" t="s">
        <v>22</v>
      </c>
      <c r="D4555" t="s">
        <v>23</v>
      </c>
      <c r="E4555">
        <v>70.311479090258359</v>
      </c>
    </row>
    <row r="4556" spans="1:5" x14ac:dyDescent="0.35">
      <c r="A4556" t="s">
        <v>43</v>
      </c>
      <c r="B4556">
        <v>2006</v>
      </c>
      <c r="C4556" t="s">
        <v>6</v>
      </c>
      <c r="D4556" t="s">
        <v>7</v>
      </c>
      <c r="E4556">
        <v>99.8</v>
      </c>
    </row>
    <row r="4557" spans="1:5" x14ac:dyDescent="0.35">
      <c r="A4557" t="s">
        <v>43</v>
      </c>
      <c r="B4557">
        <v>2006</v>
      </c>
      <c r="C4557" t="s">
        <v>8</v>
      </c>
      <c r="D4557" t="s">
        <v>9</v>
      </c>
      <c r="E4557">
        <v>348521872927.44415</v>
      </c>
    </row>
    <row r="4558" spans="1:5" x14ac:dyDescent="0.35">
      <c r="A4558" t="s">
        <v>43</v>
      </c>
      <c r="B4558">
        <v>2006</v>
      </c>
      <c r="C4558" t="s">
        <v>10</v>
      </c>
      <c r="D4558" t="s">
        <v>11</v>
      </c>
      <c r="E4558">
        <v>6.2021071093437286</v>
      </c>
    </row>
    <row r="4559" spans="1:5" x14ac:dyDescent="0.35">
      <c r="A4559" t="s">
        <v>43</v>
      </c>
      <c r="B4559">
        <v>2006</v>
      </c>
      <c r="C4559" t="s">
        <v>12</v>
      </c>
      <c r="D4559" t="s">
        <v>13</v>
      </c>
      <c r="E4559">
        <v>22921.197588769614</v>
      </c>
    </row>
    <row r="4560" spans="1:5" x14ac:dyDescent="0.35">
      <c r="A4560" t="s">
        <v>43</v>
      </c>
      <c r="B4560">
        <v>2006</v>
      </c>
      <c r="C4560" t="s">
        <v>14</v>
      </c>
      <c r="D4560" t="s">
        <v>15</v>
      </c>
      <c r="E4560">
        <v>1.284693943664164</v>
      </c>
    </row>
    <row r="4561" spans="1:5" x14ac:dyDescent="0.35">
      <c r="A4561" t="s">
        <v>43</v>
      </c>
      <c r="B4561">
        <v>2006</v>
      </c>
      <c r="C4561" t="s">
        <v>16</v>
      </c>
      <c r="D4561" t="s">
        <v>17</v>
      </c>
      <c r="E4561">
        <v>44.58</v>
      </c>
    </row>
    <row r="4562" spans="1:5" x14ac:dyDescent="0.35">
      <c r="A4562" t="s">
        <v>43</v>
      </c>
      <c r="B4562">
        <v>2006</v>
      </c>
      <c r="C4562" t="s">
        <v>18</v>
      </c>
      <c r="D4562" t="s">
        <v>19</v>
      </c>
      <c r="E4562">
        <v>75.143902439024401</v>
      </c>
    </row>
    <row r="4563" spans="1:5" x14ac:dyDescent="0.35">
      <c r="A4563" t="s">
        <v>43</v>
      </c>
      <c r="B4563">
        <v>2006</v>
      </c>
      <c r="C4563" t="s">
        <v>20</v>
      </c>
      <c r="D4563" t="s">
        <v>21</v>
      </c>
      <c r="E4563">
        <v>38141267</v>
      </c>
    </row>
    <row r="4564" spans="1:5" x14ac:dyDescent="0.35">
      <c r="A4564" t="s">
        <v>43</v>
      </c>
      <c r="B4564">
        <v>2006</v>
      </c>
      <c r="C4564" t="s">
        <v>22</v>
      </c>
      <c r="D4564" t="s">
        <v>23</v>
      </c>
      <c r="E4564">
        <v>77.700803540235242</v>
      </c>
    </row>
    <row r="4565" spans="1:5" x14ac:dyDescent="0.35">
      <c r="A4565" t="s">
        <v>43</v>
      </c>
      <c r="B4565">
        <v>2007</v>
      </c>
      <c r="C4565" t="s">
        <v>6</v>
      </c>
      <c r="D4565" t="s">
        <v>7</v>
      </c>
      <c r="E4565">
        <v>99.8</v>
      </c>
    </row>
    <row r="4566" spans="1:5" x14ac:dyDescent="0.35">
      <c r="A4566" t="s">
        <v>43</v>
      </c>
      <c r="B4566">
        <v>2007</v>
      </c>
      <c r="C4566" t="s">
        <v>8</v>
      </c>
      <c r="D4566" t="s">
        <v>9</v>
      </c>
      <c r="E4566">
        <v>372083512402.17554</v>
      </c>
    </row>
    <row r="4567" spans="1:5" x14ac:dyDescent="0.35">
      <c r="A4567" t="s">
        <v>43</v>
      </c>
      <c r="B4567">
        <v>2007</v>
      </c>
      <c r="C4567" t="s">
        <v>10</v>
      </c>
      <c r="D4567" t="s">
        <v>11</v>
      </c>
      <c r="E4567">
        <v>6.7604478527625957</v>
      </c>
    </row>
    <row r="4568" spans="1:5" x14ac:dyDescent="0.35">
      <c r="A4568" t="s">
        <v>43</v>
      </c>
      <c r="B4568">
        <v>2007</v>
      </c>
      <c r="C4568" t="s">
        <v>12</v>
      </c>
      <c r="D4568" t="s">
        <v>13</v>
      </c>
      <c r="E4568">
        <v>24484.065666375562</v>
      </c>
    </row>
    <row r="4569" spans="1:5" x14ac:dyDescent="0.35">
      <c r="A4569" t="s">
        <v>43</v>
      </c>
      <c r="B4569">
        <v>2007</v>
      </c>
      <c r="C4569" t="s">
        <v>14</v>
      </c>
      <c r="D4569" t="s">
        <v>15</v>
      </c>
      <c r="E4569">
        <v>2.4587431238538988</v>
      </c>
    </row>
    <row r="4570" spans="1:5" x14ac:dyDescent="0.35">
      <c r="A4570" t="s">
        <v>43</v>
      </c>
      <c r="B4570">
        <v>2007</v>
      </c>
      <c r="C4570" t="s">
        <v>16</v>
      </c>
      <c r="D4570" t="s">
        <v>17</v>
      </c>
      <c r="E4570">
        <v>48.6</v>
      </c>
    </row>
    <row r="4571" spans="1:5" x14ac:dyDescent="0.35">
      <c r="A4571" t="s">
        <v>43</v>
      </c>
      <c r="B4571">
        <v>2007</v>
      </c>
      <c r="C4571" t="s">
        <v>18</v>
      </c>
      <c r="D4571" t="s">
        <v>19</v>
      </c>
      <c r="E4571">
        <v>75.243902439024396</v>
      </c>
    </row>
    <row r="4572" spans="1:5" x14ac:dyDescent="0.35">
      <c r="A4572" t="s">
        <v>43</v>
      </c>
      <c r="B4572">
        <v>2007</v>
      </c>
      <c r="C4572" t="s">
        <v>20</v>
      </c>
      <c r="D4572" t="s">
        <v>21</v>
      </c>
      <c r="E4572">
        <v>38120560</v>
      </c>
    </row>
    <row r="4573" spans="1:5" x14ac:dyDescent="0.35">
      <c r="A4573" t="s">
        <v>43</v>
      </c>
      <c r="B4573">
        <v>2007</v>
      </c>
      <c r="C4573" t="s">
        <v>22</v>
      </c>
      <c r="D4573" t="s">
        <v>23</v>
      </c>
      <c r="E4573">
        <v>80.745399056691028</v>
      </c>
    </row>
    <row r="4574" spans="1:5" x14ac:dyDescent="0.35">
      <c r="A4574" t="s">
        <v>43</v>
      </c>
      <c r="B4574">
        <v>2008</v>
      </c>
      <c r="C4574" t="s">
        <v>6</v>
      </c>
      <c r="D4574" t="s">
        <v>7</v>
      </c>
      <c r="E4574">
        <v>99.8</v>
      </c>
    </row>
    <row r="4575" spans="1:5" x14ac:dyDescent="0.35">
      <c r="A4575" t="s">
        <v>43</v>
      </c>
      <c r="B4575">
        <v>2008</v>
      </c>
      <c r="C4575" t="s">
        <v>8</v>
      </c>
      <c r="D4575" t="s">
        <v>9</v>
      </c>
      <c r="E4575">
        <v>388394800371.40222</v>
      </c>
    </row>
    <row r="4576" spans="1:5" x14ac:dyDescent="0.35">
      <c r="A4576" t="s">
        <v>43</v>
      </c>
      <c r="B4576">
        <v>2008</v>
      </c>
      <c r="C4576" t="s">
        <v>10</v>
      </c>
      <c r="D4576" t="s">
        <v>11</v>
      </c>
      <c r="E4576">
        <v>4.3837706927460545</v>
      </c>
    </row>
    <row r="4577" spans="1:5" x14ac:dyDescent="0.35">
      <c r="A4577" t="s">
        <v>43</v>
      </c>
      <c r="B4577">
        <v>2008</v>
      </c>
      <c r="C4577" t="s">
        <v>12</v>
      </c>
      <c r="D4577" t="s">
        <v>13</v>
      </c>
      <c r="E4577">
        <v>25553.90584065341</v>
      </c>
    </row>
    <row r="4578" spans="1:5" x14ac:dyDescent="0.35">
      <c r="A4578" t="s">
        <v>43</v>
      </c>
      <c r="B4578">
        <v>2008</v>
      </c>
      <c r="C4578" t="s">
        <v>14</v>
      </c>
      <c r="D4578" t="s">
        <v>15</v>
      </c>
      <c r="E4578">
        <v>4.1649719352477872</v>
      </c>
    </row>
    <row r="4579" spans="1:5" x14ac:dyDescent="0.35">
      <c r="A4579" t="s">
        <v>43</v>
      </c>
      <c r="B4579">
        <v>2008</v>
      </c>
      <c r="C4579" t="s">
        <v>16</v>
      </c>
      <c r="D4579" t="s">
        <v>17</v>
      </c>
      <c r="E4579">
        <v>53.13</v>
      </c>
    </row>
    <row r="4580" spans="1:5" x14ac:dyDescent="0.35">
      <c r="A4580" t="s">
        <v>43</v>
      </c>
      <c r="B4580">
        <v>2008</v>
      </c>
      <c r="C4580" t="s">
        <v>18</v>
      </c>
      <c r="D4580" t="s">
        <v>19</v>
      </c>
      <c r="E4580">
        <v>75.543902439024407</v>
      </c>
    </row>
    <row r="4581" spans="1:5" x14ac:dyDescent="0.35">
      <c r="A4581" t="s">
        <v>43</v>
      </c>
      <c r="B4581">
        <v>2008</v>
      </c>
      <c r="C4581" t="s">
        <v>20</v>
      </c>
      <c r="D4581" t="s">
        <v>21</v>
      </c>
      <c r="E4581">
        <v>38125759</v>
      </c>
    </row>
    <row r="4582" spans="1:5" x14ac:dyDescent="0.35">
      <c r="A4582" t="s">
        <v>43</v>
      </c>
      <c r="B4582">
        <v>2008</v>
      </c>
      <c r="C4582" t="s">
        <v>22</v>
      </c>
      <c r="D4582" t="s">
        <v>23</v>
      </c>
      <c r="E4582">
        <v>80.574681556920652</v>
      </c>
    </row>
    <row r="4583" spans="1:5" x14ac:dyDescent="0.35">
      <c r="A4583" t="s">
        <v>43</v>
      </c>
      <c r="B4583">
        <v>2009</v>
      </c>
      <c r="C4583" t="s">
        <v>6</v>
      </c>
      <c r="D4583" t="s">
        <v>7</v>
      </c>
      <c r="E4583">
        <v>100</v>
      </c>
    </row>
    <row r="4584" spans="1:5" x14ac:dyDescent="0.35">
      <c r="A4584" t="s">
        <v>43</v>
      </c>
      <c r="B4584">
        <v>2009</v>
      </c>
      <c r="C4584" t="s">
        <v>8</v>
      </c>
      <c r="D4584" t="s">
        <v>9</v>
      </c>
      <c r="E4584">
        <v>398551823849.31702</v>
      </c>
    </row>
    <row r="4585" spans="1:5" x14ac:dyDescent="0.35">
      <c r="A4585" t="s">
        <v>43</v>
      </c>
      <c r="B4585">
        <v>2009</v>
      </c>
      <c r="C4585" t="s">
        <v>10</v>
      </c>
      <c r="D4585" t="s">
        <v>11</v>
      </c>
      <c r="E4585">
        <v>2.6151285929168324</v>
      </c>
    </row>
    <row r="4586" spans="1:5" x14ac:dyDescent="0.35">
      <c r="A4586" t="s">
        <v>43</v>
      </c>
      <c r="B4586">
        <v>2009</v>
      </c>
      <c r="C4586" t="s">
        <v>12</v>
      </c>
      <c r="D4586" t="s">
        <v>13</v>
      </c>
      <c r="E4586">
        <v>26204.410367110999</v>
      </c>
    </row>
    <row r="4587" spans="1:5" x14ac:dyDescent="0.35">
      <c r="A4587" t="s">
        <v>43</v>
      </c>
      <c r="B4587">
        <v>2009</v>
      </c>
      <c r="C4587" t="s">
        <v>14</v>
      </c>
      <c r="D4587" t="s">
        <v>15</v>
      </c>
      <c r="E4587">
        <v>3.7953924248339921</v>
      </c>
    </row>
    <row r="4588" spans="1:5" x14ac:dyDescent="0.35">
      <c r="A4588" t="s">
        <v>43</v>
      </c>
      <c r="B4588">
        <v>2009</v>
      </c>
      <c r="C4588" t="s">
        <v>16</v>
      </c>
      <c r="D4588" t="s">
        <v>17</v>
      </c>
      <c r="E4588">
        <v>58.97</v>
      </c>
    </row>
    <row r="4589" spans="1:5" x14ac:dyDescent="0.35">
      <c r="A4589" t="s">
        <v>43</v>
      </c>
      <c r="B4589">
        <v>2009</v>
      </c>
      <c r="C4589" t="s">
        <v>18</v>
      </c>
      <c r="D4589" t="s">
        <v>19</v>
      </c>
      <c r="E4589">
        <v>75.695121951219519</v>
      </c>
    </row>
    <row r="4590" spans="1:5" x14ac:dyDescent="0.35">
      <c r="A4590" t="s">
        <v>43</v>
      </c>
      <c r="B4590">
        <v>2009</v>
      </c>
      <c r="C4590" t="s">
        <v>20</v>
      </c>
      <c r="D4590" t="s">
        <v>21</v>
      </c>
      <c r="E4590">
        <v>38151603</v>
      </c>
    </row>
    <row r="4591" spans="1:5" x14ac:dyDescent="0.35">
      <c r="A4591" t="s">
        <v>43</v>
      </c>
      <c r="B4591">
        <v>2009</v>
      </c>
      <c r="C4591" t="s">
        <v>22</v>
      </c>
      <c r="D4591" t="s">
        <v>23</v>
      </c>
      <c r="E4591">
        <v>74.968596526426907</v>
      </c>
    </row>
    <row r="4592" spans="1:5" x14ac:dyDescent="0.35">
      <c r="A4592" t="s">
        <v>43</v>
      </c>
      <c r="B4592">
        <v>2010</v>
      </c>
      <c r="C4592" t="s">
        <v>6</v>
      </c>
      <c r="D4592" t="s">
        <v>7</v>
      </c>
      <c r="E4592">
        <v>100</v>
      </c>
    </row>
    <row r="4593" spans="1:5" x14ac:dyDescent="0.35">
      <c r="A4593" t="s">
        <v>43</v>
      </c>
      <c r="B4593">
        <v>2010</v>
      </c>
      <c r="C4593" t="s">
        <v>8</v>
      </c>
      <c r="D4593" t="s">
        <v>9</v>
      </c>
      <c r="E4593">
        <v>411181642127.60327</v>
      </c>
    </row>
    <row r="4594" spans="1:5" x14ac:dyDescent="0.35">
      <c r="A4594" t="s">
        <v>43</v>
      </c>
      <c r="B4594">
        <v>2010</v>
      </c>
      <c r="C4594" t="s">
        <v>10</v>
      </c>
      <c r="D4594" t="s">
        <v>11</v>
      </c>
      <c r="E4594">
        <v>3.1689274825803579</v>
      </c>
    </row>
    <row r="4595" spans="1:5" x14ac:dyDescent="0.35">
      <c r="A4595" t="s">
        <v>43</v>
      </c>
      <c r="B4595">
        <v>2010</v>
      </c>
      <c r="C4595" t="s">
        <v>12</v>
      </c>
      <c r="D4595" t="s">
        <v>13</v>
      </c>
      <c r="E4595">
        <v>27112.133379738138</v>
      </c>
    </row>
    <row r="4596" spans="1:5" x14ac:dyDescent="0.35">
      <c r="A4596" t="s">
        <v>43</v>
      </c>
      <c r="B4596">
        <v>2010</v>
      </c>
      <c r="C4596" t="s">
        <v>14</v>
      </c>
      <c r="D4596" t="s">
        <v>15</v>
      </c>
      <c r="E4596">
        <v>2.5806937025054779</v>
      </c>
    </row>
    <row r="4597" spans="1:5" x14ac:dyDescent="0.35">
      <c r="A4597" t="s">
        <v>43</v>
      </c>
      <c r="B4597">
        <v>2010</v>
      </c>
      <c r="C4597" t="s">
        <v>16</v>
      </c>
      <c r="D4597" t="s">
        <v>17</v>
      </c>
      <c r="E4597">
        <v>62.32</v>
      </c>
    </row>
    <row r="4598" spans="1:5" x14ac:dyDescent="0.35">
      <c r="A4598" t="s">
        <v>43</v>
      </c>
      <c r="B4598">
        <v>2010</v>
      </c>
      <c r="C4598" t="s">
        <v>18</v>
      </c>
      <c r="D4598" t="s">
        <v>19</v>
      </c>
      <c r="E4598">
        <v>76.246341463414637</v>
      </c>
    </row>
    <row r="4599" spans="1:5" x14ac:dyDescent="0.35">
      <c r="A4599" t="s">
        <v>43</v>
      </c>
      <c r="B4599">
        <v>2010</v>
      </c>
      <c r="C4599" t="s">
        <v>20</v>
      </c>
      <c r="D4599" t="s">
        <v>21</v>
      </c>
      <c r="E4599">
        <v>38042794</v>
      </c>
    </row>
    <row r="4600" spans="1:5" x14ac:dyDescent="0.35">
      <c r="A4600" t="s">
        <v>43</v>
      </c>
      <c r="B4600">
        <v>2010</v>
      </c>
      <c r="C4600" t="s">
        <v>22</v>
      </c>
      <c r="D4600" t="s">
        <v>23</v>
      </c>
      <c r="E4600">
        <v>82.225852321992164</v>
      </c>
    </row>
    <row r="4601" spans="1:5" x14ac:dyDescent="0.35">
      <c r="A4601" t="s">
        <v>43</v>
      </c>
      <c r="B4601">
        <v>2011</v>
      </c>
      <c r="C4601" t="s">
        <v>6</v>
      </c>
      <c r="D4601" t="s">
        <v>7</v>
      </c>
      <c r="E4601">
        <v>100</v>
      </c>
    </row>
    <row r="4602" spans="1:5" x14ac:dyDescent="0.35">
      <c r="A4602" t="s">
        <v>43</v>
      </c>
      <c r="B4602">
        <v>2011</v>
      </c>
      <c r="C4602" t="s">
        <v>8</v>
      </c>
      <c r="D4602" t="s">
        <v>9</v>
      </c>
      <c r="E4602">
        <v>432791139408.40973</v>
      </c>
    </row>
    <row r="4603" spans="1:5" x14ac:dyDescent="0.35">
      <c r="A4603" t="s">
        <v>43</v>
      </c>
      <c r="B4603">
        <v>2011</v>
      </c>
      <c r="C4603" t="s">
        <v>10</v>
      </c>
      <c r="D4603" t="s">
        <v>11</v>
      </c>
      <c r="E4603">
        <v>5.2554625661279601</v>
      </c>
    </row>
    <row r="4604" spans="1:5" x14ac:dyDescent="0.35">
      <c r="A4604" t="s">
        <v>43</v>
      </c>
      <c r="B4604">
        <v>2011</v>
      </c>
      <c r="C4604" t="s">
        <v>12</v>
      </c>
      <c r="D4604" t="s">
        <v>13</v>
      </c>
      <c r="E4604">
        <v>28521.6612623568</v>
      </c>
    </row>
    <row r="4605" spans="1:5" x14ac:dyDescent="0.35">
      <c r="A4605" t="s">
        <v>43</v>
      </c>
      <c r="B4605">
        <v>2011</v>
      </c>
      <c r="C4605" t="s">
        <v>14</v>
      </c>
      <c r="D4605" t="s">
        <v>15</v>
      </c>
      <c r="E4605">
        <v>4.2394014962593207</v>
      </c>
    </row>
    <row r="4606" spans="1:5" x14ac:dyDescent="0.35">
      <c r="A4606" t="s">
        <v>43</v>
      </c>
      <c r="B4606">
        <v>2011</v>
      </c>
      <c r="C4606" t="s">
        <v>16</v>
      </c>
      <c r="D4606" t="s">
        <v>17</v>
      </c>
      <c r="E4606">
        <v>61.949998968979997</v>
      </c>
    </row>
    <row r="4607" spans="1:5" x14ac:dyDescent="0.35">
      <c r="A4607" t="s">
        <v>43</v>
      </c>
      <c r="B4607">
        <v>2011</v>
      </c>
      <c r="C4607" t="s">
        <v>18</v>
      </c>
      <c r="D4607" t="s">
        <v>19</v>
      </c>
      <c r="E4607">
        <v>76.695121951219519</v>
      </c>
    </row>
    <row r="4608" spans="1:5" x14ac:dyDescent="0.35">
      <c r="A4608" t="s">
        <v>43</v>
      </c>
      <c r="B4608">
        <v>2011</v>
      </c>
      <c r="C4608" t="s">
        <v>20</v>
      </c>
      <c r="D4608" t="s">
        <v>21</v>
      </c>
      <c r="E4608">
        <v>38063255</v>
      </c>
    </row>
    <row r="4609" spans="1:5" x14ac:dyDescent="0.35">
      <c r="A4609" t="s">
        <v>43</v>
      </c>
      <c r="B4609">
        <v>2011</v>
      </c>
      <c r="C4609" t="s">
        <v>22</v>
      </c>
      <c r="D4609" t="s">
        <v>23</v>
      </c>
      <c r="E4609">
        <v>86.923689283761803</v>
      </c>
    </row>
    <row r="4610" spans="1:5" x14ac:dyDescent="0.35">
      <c r="A4610" t="s">
        <v>43</v>
      </c>
      <c r="B4610">
        <v>2012</v>
      </c>
      <c r="C4610" t="s">
        <v>6</v>
      </c>
      <c r="D4610" t="s">
        <v>7</v>
      </c>
      <c r="E4610">
        <v>100</v>
      </c>
    </row>
    <row r="4611" spans="1:5" x14ac:dyDescent="0.35">
      <c r="A4611" t="s">
        <v>43</v>
      </c>
      <c r="B4611">
        <v>2012</v>
      </c>
      <c r="C4611" t="s">
        <v>8</v>
      </c>
      <c r="D4611" t="s">
        <v>9</v>
      </c>
      <c r="E4611">
        <v>439333996551.26685</v>
      </c>
    </row>
    <row r="4612" spans="1:5" x14ac:dyDescent="0.35">
      <c r="A4612" t="s">
        <v>43</v>
      </c>
      <c r="B4612">
        <v>2012</v>
      </c>
      <c r="C4612" t="s">
        <v>10</v>
      </c>
      <c r="D4612" t="s">
        <v>11</v>
      </c>
      <c r="E4612">
        <v>1.5117816764457501</v>
      </c>
    </row>
    <row r="4613" spans="1:5" x14ac:dyDescent="0.35">
      <c r="A4613" t="s">
        <v>43</v>
      </c>
      <c r="B4613">
        <v>2012</v>
      </c>
      <c r="C4613" t="s">
        <v>12</v>
      </c>
      <c r="D4613" t="s">
        <v>13</v>
      </c>
      <c r="E4613">
        <v>28952.915730530058</v>
      </c>
    </row>
    <row r="4614" spans="1:5" x14ac:dyDescent="0.35">
      <c r="A4614" t="s">
        <v>43</v>
      </c>
      <c r="B4614">
        <v>2012</v>
      </c>
      <c r="C4614" t="s">
        <v>14</v>
      </c>
      <c r="D4614" t="s">
        <v>15</v>
      </c>
      <c r="E4614">
        <v>3.560371517027928</v>
      </c>
    </row>
    <row r="4615" spans="1:5" x14ac:dyDescent="0.35">
      <c r="A4615" t="s">
        <v>43</v>
      </c>
      <c r="B4615">
        <v>2012</v>
      </c>
      <c r="C4615" t="s">
        <v>16</v>
      </c>
      <c r="D4615" t="s">
        <v>17</v>
      </c>
      <c r="E4615">
        <v>62.309997271469101</v>
      </c>
    </row>
    <row r="4616" spans="1:5" x14ac:dyDescent="0.35">
      <c r="A4616" t="s">
        <v>43</v>
      </c>
      <c r="B4616">
        <v>2012</v>
      </c>
      <c r="C4616" t="s">
        <v>18</v>
      </c>
      <c r="D4616" t="s">
        <v>19</v>
      </c>
      <c r="E4616">
        <v>76.746341463414637</v>
      </c>
    </row>
    <row r="4617" spans="1:5" x14ac:dyDescent="0.35">
      <c r="A4617" t="s">
        <v>43</v>
      </c>
      <c r="B4617">
        <v>2012</v>
      </c>
      <c r="C4617" t="s">
        <v>20</v>
      </c>
      <c r="D4617" t="s">
        <v>21</v>
      </c>
      <c r="E4617">
        <v>38063164</v>
      </c>
    </row>
    <row r="4618" spans="1:5" x14ac:dyDescent="0.35">
      <c r="A4618" t="s">
        <v>43</v>
      </c>
      <c r="B4618">
        <v>2012</v>
      </c>
      <c r="C4618" t="s">
        <v>22</v>
      </c>
      <c r="D4618" t="s">
        <v>23</v>
      </c>
      <c r="E4618">
        <v>88.829903306658323</v>
      </c>
    </row>
    <row r="4619" spans="1:5" x14ac:dyDescent="0.35">
      <c r="A4619" t="s">
        <v>43</v>
      </c>
      <c r="B4619">
        <v>2013</v>
      </c>
      <c r="C4619" t="s">
        <v>6</v>
      </c>
      <c r="D4619" t="s">
        <v>7</v>
      </c>
      <c r="E4619">
        <v>100</v>
      </c>
    </row>
    <row r="4620" spans="1:5" x14ac:dyDescent="0.35">
      <c r="A4620" t="s">
        <v>43</v>
      </c>
      <c r="B4620">
        <v>2013</v>
      </c>
      <c r="C4620" t="s">
        <v>8</v>
      </c>
      <c r="D4620" t="s">
        <v>9</v>
      </c>
      <c r="E4620">
        <v>442340098156.25421</v>
      </c>
    </row>
    <row r="4621" spans="1:5" x14ac:dyDescent="0.35">
      <c r="A4621" t="s">
        <v>43</v>
      </c>
      <c r="B4621">
        <v>2013</v>
      </c>
      <c r="C4621" t="s">
        <v>10</v>
      </c>
      <c r="D4621" t="s">
        <v>11</v>
      </c>
      <c r="E4621">
        <v>0.68424060705180523</v>
      </c>
    </row>
    <row r="4622" spans="1:5" x14ac:dyDescent="0.35">
      <c r="A4622" t="s">
        <v>43</v>
      </c>
      <c r="B4622">
        <v>2013</v>
      </c>
      <c r="C4622" t="s">
        <v>12</v>
      </c>
      <c r="D4622" t="s">
        <v>13</v>
      </c>
      <c r="E4622">
        <v>29168.624211074955</v>
      </c>
    </row>
    <row r="4623" spans="1:5" x14ac:dyDescent="0.35">
      <c r="A4623" t="s">
        <v>43</v>
      </c>
      <c r="B4623">
        <v>2013</v>
      </c>
      <c r="C4623" t="s">
        <v>14</v>
      </c>
      <c r="D4623" t="s">
        <v>15</v>
      </c>
      <c r="E4623">
        <v>0.99198260633233504</v>
      </c>
    </row>
    <row r="4624" spans="1:5" x14ac:dyDescent="0.35">
      <c r="A4624" t="s">
        <v>43</v>
      </c>
      <c r="B4624">
        <v>2013</v>
      </c>
      <c r="C4624" t="s">
        <v>16</v>
      </c>
      <c r="D4624" t="s">
        <v>17</v>
      </c>
      <c r="E4624">
        <v>62.849200000000003</v>
      </c>
    </row>
    <row r="4625" spans="1:5" x14ac:dyDescent="0.35">
      <c r="A4625" t="s">
        <v>43</v>
      </c>
      <c r="B4625">
        <v>2013</v>
      </c>
      <c r="C4625" t="s">
        <v>18</v>
      </c>
      <c r="D4625" t="s">
        <v>19</v>
      </c>
      <c r="E4625">
        <v>77.000000000000014</v>
      </c>
    </row>
    <row r="4626" spans="1:5" x14ac:dyDescent="0.35">
      <c r="A4626" t="s">
        <v>43</v>
      </c>
      <c r="B4626">
        <v>2013</v>
      </c>
      <c r="C4626" t="s">
        <v>20</v>
      </c>
      <c r="D4626" t="s">
        <v>21</v>
      </c>
      <c r="E4626">
        <v>38040196</v>
      </c>
    </row>
    <row r="4627" spans="1:5" x14ac:dyDescent="0.35">
      <c r="A4627" t="s">
        <v>43</v>
      </c>
      <c r="B4627">
        <v>2013</v>
      </c>
      <c r="C4627" t="s">
        <v>22</v>
      </c>
      <c r="D4627" t="s">
        <v>23</v>
      </c>
      <c r="E4627">
        <v>90.417507241562916</v>
      </c>
    </row>
    <row r="4628" spans="1:5" x14ac:dyDescent="0.35">
      <c r="A4628" t="s">
        <v>43</v>
      </c>
      <c r="B4628">
        <v>2014</v>
      </c>
      <c r="C4628" t="s">
        <v>6</v>
      </c>
      <c r="D4628" t="s">
        <v>7</v>
      </c>
      <c r="E4628">
        <v>100</v>
      </c>
    </row>
    <row r="4629" spans="1:5" x14ac:dyDescent="0.35">
      <c r="A4629" t="s">
        <v>43</v>
      </c>
      <c r="B4629">
        <v>2014</v>
      </c>
      <c r="C4629" t="s">
        <v>8</v>
      </c>
      <c r="D4629" t="s">
        <v>9</v>
      </c>
      <c r="E4629">
        <v>459682079851.43921</v>
      </c>
    </row>
    <row r="4630" spans="1:5" x14ac:dyDescent="0.35">
      <c r="A4630" t="s">
        <v>43</v>
      </c>
      <c r="B4630">
        <v>2014</v>
      </c>
      <c r="C4630" t="s">
        <v>10</v>
      </c>
      <c r="D4630" t="s">
        <v>11</v>
      </c>
      <c r="E4630">
        <v>3.920508623900318</v>
      </c>
    </row>
    <row r="4631" spans="1:5" x14ac:dyDescent="0.35">
      <c r="A4631" t="s">
        <v>43</v>
      </c>
      <c r="B4631">
        <v>2014</v>
      </c>
      <c r="C4631" t="s">
        <v>12</v>
      </c>
      <c r="D4631" t="s">
        <v>13</v>
      </c>
      <c r="E4631">
        <v>30334.878656961846</v>
      </c>
    </row>
    <row r="4632" spans="1:5" x14ac:dyDescent="0.35">
      <c r="A4632" t="s">
        <v>43</v>
      </c>
      <c r="B4632">
        <v>2014</v>
      </c>
      <c r="C4632" t="s">
        <v>14</v>
      </c>
      <c r="D4632" t="s">
        <v>15</v>
      </c>
      <c r="E4632">
        <v>5.3821313239980212E-2</v>
      </c>
    </row>
    <row r="4633" spans="1:5" x14ac:dyDescent="0.35">
      <c r="A4633" t="s">
        <v>43</v>
      </c>
      <c r="B4633">
        <v>2014</v>
      </c>
      <c r="C4633" t="s">
        <v>16</v>
      </c>
      <c r="D4633" t="s">
        <v>17</v>
      </c>
      <c r="E4633">
        <v>66.5987360557248</v>
      </c>
    </row>
    <row r="4634" spans="1:5" x14ac:dyDescent="0.35">
      <c r="A4634" t="s">
        <v>43</v>
      </c>
      <c r="B4634">
        <v>2014</v>
      </c>
      <c r="C4634" t="s">
        <v>18</v>
      </c>
      <c r="D4634" t="s">
        <v>19</v>
      </c>
      <c r="E4634">
        <v>77.60243902439025</v>
      </c>
    </row>
    <row r="4635" spans="1:5" x14ac:dyDescent="0.35">
      <c r="A4635" t="s">
        <v>43</v>
      </c>
      <c r="B4635">
        <v>2014</v>
      </c>
      <c r="C4635" t="s">
        <v>20</v>
      </c>
      <c r="D4635" t="s">
        <v>21</v>
      </c>
      <c r="E4635">
        <v>38011735</v>
      </c>
    </row>
    <row r="4636" spans="1:5" x14ac:dyDescent="0.35">
      <c r="A4636" t="s">
        <v>43</v>
      </c>
      <c r="B4636">
        <v>2014</v>
      </c>
      <c r="C4636" t="s">
        <v>22</v>
      </c>
      <c r="D4636" t="s">
        <v>23</v>
      </c>
      <c r="E4636">
        <v>92.034019711317782</v>
      </c>
    </row>
    <row r="4637" spans="1:5" x14ac:dyDescent="0.35">
      <c r="A4637" t="s">
        <v>43</v>
      </c>
      <c r="B4637">
        <v>2015</v>
      </c>
      <c r="C4637" t="s">
        <v>6</v>
      </c>
      <c r="D4637" t="s">
        <v>7</v>
      </c>
      <c r="E4637">
        <v>100</v>
      </c>
    </row>
    <row r="4638" spans="1:5" x14ac:dyDescent="0.35">
      <c r="A4638" t="s">
        <v>43</v>
      </c>
      <c r="B4638">
        <v>2015</v>
      </c>
      <c r="C4638" t="s">
        <v>8</v>
      </c>
      <c r="D4638" t="s">
        <v>9</v>
      </c>
      <c r="E4638">
        <v>480054118583.36652</v>
      </c>
    </row>
    <row r="4639" spans="1:5" x14ac:dyDescent="0.35">
      <c r="A4639" t="s">
        <v>43</v>
      </c>
      <c r="B4639">
        <v>2015</v>
      </c>
      <c r="C4639" t="s">
        <v>10</v>
      </c>
      <c r="D4639" t="s">
        <v>11</v>
      </c>
      <c r="E4639">
        <v>4.4317670026447757</v>
      </c>
    </row>
    <row r="4640" spans="1:5" x14ac:dyDescent="0.35">
      <c r="A4640" t="s">
        <v>43</v>
      </c>
      <c r="B4640">
        <v>2015</v>
      </c>
      <c r="C4640" t="s">
        <v>12</v>
      </c>
      <c r="D4640" t="s">
        <v>13</v>
      </c>
      <c r="E4640">
        <v>31700.368236415372</v>
      </c>
    </row>
    <row r="4641" spans="1:5" x14ac:dyDescent="0.35">
      <c r="A4641" t="s">
        <v>43</v>
      </c>
      <c r="B4641">
        <v>2015</v>
      </c>
      <c r="C4641" t="s">
        <v>14</v>
      </c>
      <c r="D4641" t="s">
        <v>15</v>
      </c>
      <c r="E4641">
        <v>-0.8741258741258624</v>
      </c>
    </row>
    <row r="4642" spans="1:5" x14ac:dyDescent="0.35">
      <c r="A4642" t="s">
        <v>43</v>
      </c>
      <c r="B4642">
        <v>2015</v>
      </c>
      <c r="C4642" t="s">
        <v>16</v>
      </c>
      <c r="D4642" t="s">
        <v>17</v>
      </c>
      <c r="E4642">
        <v>67.996987155641506</v>
      </c>
    </row>
    <row r="4643" spans="1:5" x14ac:dyDescent="0.35">
      <c r="A4643" t="s">
        <v>43</v>
      </c>
      <c r="B4643">
        <v>2015</v>
      </c>
      <c r="C4643" t="s">
        <v>18</v>
      </c>
      <c r="D4643" t="s">
        <v>19</v>
      </c>
      <c r="E4643">
        <v>77.451219512195124</v>
      </c>
    </row>
    <row r="4644" spans="1:5" x14ac:dyDescent="0.35">
      <c r="A4644" t="s">
        <v>43</v>
      </c>
      <c r="B4644">
        <v>2015</v>
      </c>
      <c r="C4644" t="s">
        <v>20</v>
      </c>
      <c r="D4644" t="s">
        <v>21</v>
      </c>
      <c r="E4644">
        <v>37986412</v>
      </c>
    </row>
    <row r="4645" spans="1:5" x14ac:dyDescent="0.35">
      <c r="A4645" t="s">
        <v>43</v>
      </c>
      <c r="B4645">
        <v>2015</v>
      </c>
      <c r="C4645" t="s">
        <v>22</v>
      </c>
      <c r="D4645" t="s">
        <v>23</v>
      </c>
      <c r="E4645">
        <v>92.255427274194219</v>
      </c>
    </row>
    <row r="4646" spans="1:5" x14ac:dyDescent="0.35">
      <c r="A4646" t="s">
        <v>43</v>
      </c>
      <c r="B4646">
        <v>2016</v>
      </c>
      <c r="C4646" t="s">
        <v>6</v>
      </c>
      <c r="D4646" t="s">
        <v>7</v>
      </c>
      <c r="E4646">
        <v>100</v>
      </c>
    </row>
    <row r="4647" spans="1:5" x14ac:dyDescent="0.35">
      <c r="A4647" t="s">
        <v>43</v>
      </c>
      <c r="B4647">
        <v>2016</v>
      </c>
      <c r="C4647" t="s">
        <v>8</v>
      </c>
      <c r="D4647" t="s">
        <v>9</v>
      </c>
      <c r="E4647">
        <v>494605411858.33673</v>
      </c>
    </row>
    <row r="4648" spans="1:5" x14ac:dyDescent="0.35">
      <c r="A4648" t="s">
        <v>43</v>
      </c>
      <c r="B4648">
        <v>2016</v>
      </c>
      <c r="C4648" t="s">
        <v>10</v>
      </c>
      <c r="D4648" t="s">
        <v>11</v>
      </c>
      <c r="E4648">
        <v>3.0311776759484701</v>
      </c>
    </row>
    <row r="4649" spans="1:5" x14ac:dyDescent="0.35">
      <c r="A4649" t="s">
        <v>43</v>
      </c>
      <c r="B4649">
        <v>2016</v>
      </c>
      <c r="C4649" t="s">
        <v>12</v>
      </c>
      <c r="D4649" t="s">
        <v>13</v>
      </c>
      <c r="E4649">
        <v>32675.305225995377</v>
      </c>
    </row>
    <row r="4650" spans="1:5" x14ac:dyDescent="0.35">
      <c r="A4650" t="s">
        <v>43</v>
      </c>
      <c r="B4650">
        <v>2016</v>
      </c>
      <c r="C4650" t="s">
        <v>14</v>
      </c>
      <c r="D4650" t="s">
        <v>15</v>
      </c>
      <c r="E4650">
        <v>-0.66476733143396205</v>
      </c>
    </row>
    <row r="4651" spans="1:5" x14ac:dyDescent="0.35">
      <c r="A4651" t="s">
        <v>43</v>
      </c>
      <c r="B4651">
        <v>2016</v>
      </c>
      <c r="C4651" t="s">
        <v>16</v>
      </c>
      <c r="D4651" t="s">
        <v>17</v>
      </c>
      <c r="E4651">
        <v>73.300704096266898</v>
      </c>
    </row>
    <row r="4652" spans="1:5" x14ac:dyDescent="0.35">
      <c r="A4652" t="s">
        <v>43</v>
      </c>
      <c r="B4652">
        <v>2016</v>
      </c>
      <c r="C4652" t="s">
        <v>18</v>
      </c>
      <c r="D4652" t="s">
        <v>19</v>
      </c>
      <c r="E4652">
        <v>77.851219512195144</v>
      </c>
    </row>
    <row r="4653" spans="1:5" x14ac:dyDescent="0.35">
      <c r="A4653" t="s">
        <v>43</v>
      </c>
      <c r="B4653">
        <v>2016</v>
      </c>
      <c r="C4653" t="s">
        <v>20</v>
      </c>
      <c r="D4653" t="s">
        <v>21</v>
      </c>
      <c r="E4653">
        <v>37970087</v>
      </c>
    </row>
    <row r="4654" spans="1:5" x14ac:dyDescent="0.35">
      <c r="A4654" t="s">
        <v>43</v>
      </c>
      <c r="B4654">
        <v>2016</v>
      </c>
      <c r="C4654" t="s">
        <v>22</v>
      </c>
      <c r="D4654" t="s">
        <v>23</v>
      </c>
      <c r="E4654">
        <v>96.865902806062294</v>
      </c>
    </row>
    <row r="4655" spans="1:5" x14ac:dyDescent="0.35">
      <c r="A4655" t="s">
        <v>43</v>
      </c>
      <c r="B4655">
        <v>2017</v>
      </c>
      <c r="C4655" t="s">
        <v>6</v>
      </c>
      <c r="D4655" t="s">
        <v>7</v>
      </c>
      <c r="E4655">
        <v>100</v>
      </c>
    </row>
    <row r="4656" spans="1:5" x14ac:dyDescent="0.35">
      <c r="A4656" t="s">
        <v>43</v>
      </c>
      <c r="B4656">
        <v>2017</v>
      </c>
      <c r="C4656" t="s">
        <v>8</v>
      </c>
      <c r="D4656" t="s">
        <v>9</v>
      </c>
      <c r="E4656">
        <v>520089746650.74951</v>
      </c>
    </row>
    <row r="4657" spans="1:5" x14ac:dyDescent="0.35">
      <c r="A4657" t="s">
        <v>43</v>
      </c>
      <c r="B4657">
        <v>2017</v>
      </c>
      <c r="C4657" t="s">
        <v>10</v>
      </c>
      <c r="D4657" t="s">
        <v>11</v>
      </c>
      <c r="E4657">
        <v>5.1524577332590695</v>
      </c>
    </row>
    <row r="4658" spans="1:5" x14ac:dyDescent="0.35">
      <c r="A4658" t="s">
        <v>43</v>
      </c>
      <c r="B4658">
        <v>2017</v>
      </c>
      <c r="C4658" t="s">
        <v>12</v>
      </c>
      <c r="D4658" t="s">
        <v>13</v>
      </c>
      <c r="E4658">
        <v>34354.59876163194</v>
      </c>
    </row>
    <row r="4659" spans="1:5" x14ac:dyDescent="0.35">
      <c r="A4659" t="s">
        <v>43</v>
      </c>
      <c r="B4659">
        <v>2017</v>
      </c>
      <c r="C4659" t="s">
        <v>14</v>
      </c>
      <c r="D4659" t="s">
        <v>15</v>
      </c>
      <c r="E4659">
        <v>2.075935536738593</v>
      </c>
    </row>
    <row r="4660" spans="1:5" x14ac:dyDescent="0.35">
      <c r="A4660" t="s">
        <v>43</v>
      </c>
      <c r="B4660">
        <v>2017</v>
      </c>
      <c r="C4660" t="s">
        <v>16</v>
      </c>
      <c r="D4660" t="s">
        <v>17</v>
      </c>
      <c r="E4660">
        <v>75.985365949383194</v>
      </c>
    </row>
    <row r="4661" spans="1:5" x14ac:dyDescent="0.35">
      <c r="A4661" t="s">
        <v>43</v>
      </c>
      <c r="B4661">
        <v>2017</v>
      </c>
      <c r="C4661" t="s">
        <v>18</v>
      </c>
      <c r="D4661" t="s">
        <v>19</v>
      </c>
      <c r="E4661">
        <v>77.753658536585377</v>
      </c>
    </row>
    <row r="4662" spans="1:5" x14ac:dyDescent="0.35">
      <c r="A4662" t="s">
        <v>43</v>
      </c>
      <c r="B4662">
        <v>2017</v>
      </c>
      <c r="C4662" t="s">
        <v>20</v>
      </c>
      <c r="D4662" t="s">
        <v>21</v>
      </c>
      <c r="E4662">
        <v>37974826</v>
      </c>
    </row>
    <row r="4663" spans="1:5" x14ac:dyDescent="0.35">
      <c r="A4663" t="s">
        <v>43</v>
      </c>
      <c r="B4663">
        <v>2017</v>
      </c>
      <c r="C4663" t="s">
        <v>22</v>
      </c>
      <c r="D4663" t="s">
        <v>23</v>
      </c>
      <c r="E4663">
        <v>100.56589524627961</v>
      </c>
    </row>
    <row r="4664" spans="1:5" x14ac:dyDescent="0.35">
      <c r="A4664" t="s">
        <v>43</v>
      </c>
      <c r="B4664">
        <v>2018</v>
      </c>
      <c r="C4664" t="s">
        <v>6</v>
      </c>
      <c r="D4664" t="s">
        <v>7</v>
      </c>
      <c r="E4664">
        <v>100</v>
      </c>
    </row>
    <row r="4665" spans="1:5" x14ac:dyDescent="0.35">
      <c r="A4665" t="s">
        <v>43</v>
      </c>
      <c r="B4665">
        <v>2018</v>
      </c>
      <c r="C4665" t="s">
        <v>8</v>
      </c>
      <c r="D4665" t="s">
        <v>9</v>
      </c>
      <c r="E4665">
        <v>552573816155.98889</v>
      </c>
    </row>
    <row r="4666" spans="1:5" x14ac:dyDescent="0.35">
      <c r="A4666" t="s">
        <v>43</v>
      </c>
      <c r="B4666">
        <v>2018</v>
      </c>
      <c r="C4666" t="s">
        <v>10</v>
      </c>
      <c r="D4666" t="s">
        <v>11</v>
      </c>
      <c r="E4666">
        <v>6.2458584723942039</v>
      </c>
    </row>
    <row r="4667" spans="1:5" x14ac:dyDescent="0.35">
      <c r="A4667" t="s">
        <v>43</v>
      </c>
      <c r="B4667">
        <v>2018</v>
      </c>
      <c r="C4667" t="s">
        <v>12</v>
      </c>
      <c r="D4667" t="s">
        <v>13</v>
      </c>
      <c r="E4667">
        <v>36500.411428258412</v>
      </c>
    </row>
    <row r="4668" spans="1:5" x14ac:dyDescent="0.35">
      <c r="A4668" t="s">
        <v>43</v>
      </c>
      <c r="B4668">
        <v>2018</v>
      </c>
      <c r="C4668" t="s">
        <v>14</v>
      </c>
      <c r="D4668" t="s">
        <v>15</v>
      </c>
      <c r="E4668">
        <v>1.8129515654268851</v>
      </c>
    </row>
    <row r="4669" spans="1:5" x14ac:dyDescent="0.35">
      <c r="A4669" t="s">
        <v>43</v>
      </c>
      <c r="B4669">
        <v>2018</v>
      </c>
      <c r="C4669" t="s">
        <v>16</v>
      </c>
      <c r="D4669" t="s">
        <v>17</v>
      </c>
      <c r="E4669">
        <v>77.5417345350006</v>
      </c>
    </row>
    <row r="4670" spans="1:5" x14ac:dyDescent="0.35">
      <c r="A4670" t="s">
        <v>43</v>
      </c>
      <c r="B4670">
        <v>2018</v>
      </c>
      <c r="C4670" t="s">
        <v>18</v>
      </c>
      <c r="D4670" t="s">
        <v>19</v>
      </c>
      <c r="E4670">
        <v>77.60243902439025</v>
      </c>
    </row>
    <row r="4671" spans="1:5" x14ac:dyDescent="0.35">
      <c r="A4671" t="s">
        <v>43</v>
      </c>
      <c r="B4671">
        <v>2018</v>
      </c>
      <c r="C4671" t="s">
        <v>20</v>
      </c>
      <c r="D4671" t="s">
        <v>21</v>
      </c>
      <c r="E4671">
        <v>37974750</v>
      </c>
    </row>
    <row r="4672" spans="1:5" x14ac:dyDescent="0.35">
      <c r="A4672" t="s">
        <v>43</v>
      </c>
      <c r="B4672">
        <v>2018</v>
      </c>
      <c r="C4672" t="s">
        <v>22</v>
      </c>
      <c r="D4672" t="s">
        <v>23</v>
      </c>
      <c r="E4672">
        <v>102.44246216800531</v>
      </c>
    </row>
    <row r="4673" spans="1:5" x14ac:dyDescent="0.35">
      <c r="A4673" t="s">
        <v>43</v>
      </c>
      <c r="B4673">
        <v>2019</v>
      </c>
      <c r="C4673" t="s">
        <v>6</v>
      </c>
      <c r="D4673" t="s">
        <v>7</v>
      </c>
      <c r="E4673">
        <v>100</v>
      </c>
    </row>
    <row r="4674" spans="1:5" x14ac:dyDescent="0.35">
      <c r="A4674" t="s">
        <v>43</v>
      </c>
      <c r="B4674">
        <v>2019</v>
      </c>
      <c r="C4674" t="s">
        <v>8</v>
      </c>
      <c r="D4674" t="s">
        <v>9</v>
      </c>
      <c r="E4674">
        <v>577884228677.54358</v>
      </c>
    </row>
    <row r="4675" spans="1:5" x14ac:dyDescent="0.35">
      <c r="A4675" t="s">
        <v>43</v>
      </c>
      <c r="B4675">
        <v>2019</v>
      </c>
      <c r="C4675" t="s">
        <v>10</v>
      </c>
      <c r="D4675" t="s">
        <v>11</v>
      </c>
      <c r="E4675">
        <v>4.5804581725619897</v>
      </c>
    </row>
    <row r="4676" spans="1:5" x14ac:dyDescent="0.35">
      <c r="A4676" t="s">
        <v>43</v>
      </c>
      <c r="B4676">
        <v>2019</v>
      </c>
      <c r="C4676" t="s">
        <v>12</v>
      </c>
      <c r="D4676" t="s">
        <v>13</v>
      </c>
      <c r="E4676">
        <v>38181.623033468873</v>
      </c>
    </row>
    <row r="4677" spans="1:5" x14ac:dyDescent="0.35">
      <c r="A4677" t="s">
        <v>43</v>
      </c>
      <c r="B4677">
        <v>2019</v>
      </c>
      <c r="C4677" t="s">
        <v>14</v>
      </c>
      <c r="D4677" t="s">
        <v>15</v>
      </c>
      <c r="E4677">
        <v>2.2274788093829141</v>
      </c>
    </row>
    <row r="4678" spans="1:5" x14ac:dyDescent="0.35">
      <c r="A4678" t="s">
        <v>43</v>
      </c>
      <c r="B4678">
        <v>2019</v>
      </c>
      <c r="C4678" t="s">
        <v>16</v>
      </c>
      <c r="D4678" t="s">
        <v>17</v>
      </c>
      <c r="E4678">
        <v>80.435906876867307</v>
      </c>
    </row>
    <row r="4679" spans="1:5" x14ac:dyDescent="0.35">
      <c r="A4679" t="s">
        <v>43</v>
      </c>
      <c r="B4679">
        <v>2019</v>
      </c>
      <c r="C4679" t="s">
        <v>18</v>
      </c>
      <c r="D4679" t="s">
        <v>19</v>
      </c>
      <c r="E4679">
        <v>77.904878048780489</v>
      </c>
    </row>
    <row r="4680" spans="1:5" x14ac:dyDescent="0.35">
      <c r="A4680" t="s">
        <v>43</v>
      </c>
      <c r="B4680">
        <v>2019</v>
      </c>
      <c r="C4680" t="s">
        <v>20</v>
      </c>
      <c r="D4680" t="s">
        <v>21</v>
      </c>
      <c r="E4680">
        <v>37965475</v>
      </c>
    </row>
    <row r="4681" spans="1:5" x14ac:dyDescent="0.35">
      <c r="A4681" t="s">
        <v>43</v>
      </c>
      <c r="B4681">
        <v>2019</v>
      </c>
      <c r="C4681" t="s">
        <v>22</v>
      </c>
      <c r="D4681" t="s">
        <v>23</v>
      </c>
      <c r="E4681">
        <v>101.58103381737295</v>
      </c>
    </row>
    <row r="4682" spans="1:5" x14ac:dyDescent="0.35">
      <c r="A4682" t="s">
        <v>43</v>
      </c>
      <c r="B4682">
        <v>2020</v>
      </c>
      <c r="C4682" t="s">
        <v>6</v>
      </c>
      <c r="D4682" t="s">
        <v>7</v>
      </c>
      <c r="E4682">
        <v>100</v>
      </c>
    </row>
    <row r="4683" spans="1:5" x14ac:dyDescent="0.35">
      <c r="A4683" t="s">
        <v>43</v>
      </c>
      <c r="B4683">
        <v>2020</v>
      </c>
      <c r="C4683" t="s">
        <v>8</v>
      </c>
      <c r="D4683" t="s">
        <v>9</v>
      </c>
      <c r="E4683">
        <v>566120997479.77197</v>
      </c>
    </row>
    <row r="4684" spans="1:5" x14ac:dyDescent="0.35">
      <c r="A4684" t="s">
        <v>43</v>
      </c>
      <c r="B4684">
        <v>2020</v>
      </c>
      <c r="C4684" t="s">
        <v>10</v>
      </c>
      <c r="D4684" t="s">
        <v>11</v>
      </c>
      <c r="E4684">
        <v>-2.0355688239997676</v>
      </c>
    </row>
    <row r="4685" spans="1:5" x14ac:dyDescent="0.35">
      <c r="A4685" t="s">
        <v>43</v>
      </c>
      <c r="B4685">
        <v>2020</v>
      </c>
      <c r="C4685" t="s">
        <v>12</v>
      </c>
      <c r="D4685" t="s">
        <v>13</v>
      </c>
      <c r="E4685">
        <v>37852.802131363875</v>
      </c>
    </row>
    <row r="4686" spans="1:5" x14ac:dyDescent="0.35">
      <c r="A4686" t="s">
        <v>43</v>
      </c>
      <c r="B4686">
        <v>2020</v>
      </c>
      <c r="C4686" t="s">
        <v>14</v>
      </c>
      <c r="D4686" t="s">
        <v>15</v>
      </c>
      <c r="E4686">
        <v>3.37446972618589</v>
      </c>
    </row>
    <row r="4687" spans="1:5" x14ac:dyDescent="0.35">
      <c r="A4687" t="s">
        <v>43</v>
      </c>
      <c r="B4687">
        <v>2020</v>
      </c>
      <c r="C4687" t="s">
        <v>16</v>
      </c>
      <c r="D4687" t="s">
        <v>17</v>
      </c>
      <c r="E4687">
        <v>83.184887149999994</v>
      </c>
    </row>
    <row r="4688" spans="1:5" x14ac:dyDescent="0.35">
      <c r="A4688" t="s">
        <v>43</v>
      </c>
      <c r="B4688">
        <v>2020</v>
      </c>
      <c r="C4688" t="s">
        <v>18</v>
      </c>
      <c r="D4688" t="s">
        <v>19</v>
      </c>
      <c r="E4688">
        <v>76.400000000000006</v>
      </c>
    </row>
    <row r="4689" spans="1:5" x14ac:dyDescent="0.35">
      <c r="A4689" t="s">
        <v>43</v>
      </c>
      <c r="B4689">
        <v>2020</v>
      </c>
      <c r="C4689" t="s">
        <v>20</v>
      </c>
      <c r="D4689" t="s">
        <v>21</v>
      </c>
      <c r="E4689">
        <v>37515748</v>
      </c>
    </row>
    <row r="4690" spans="1:5" x14ac:dyDescent="0.35">
      <c r="A4690" t="s">
        <v>43</v>
      </c>
      <c r="B4690">
        <v>2020</v>
      </c>
      <c r="C4690" t="s">
        <v>22</v>
      </c>
      <c r="D4690" t="s">
        <v>23</v>
      </c>
      <c r="E4690">
        <v>99.259091230343614</v>
      </c>
    </row>
    <row r="4691" spans="1:5" x14ac:dyDescent="0.35">
      <c r="A4691" t="s">
        <v>43</v>
      </c>
      <c r="B4691">
        <v>2021</v>
      </c>
      <c r="C4691" t="s">
        <v>6</v>
      </c>
      <c r="D4691" t="s">
        <v>7</v>
      </c>
      <c r="E4691">
        <v>100</v>
      </c>
    </row>
    <row r="4692" spans="1:5" x14ac:dyDescent="0.35">
      <c r="A4692" t="s">
        <v>43</v>
      </c>
      <c r="B4692">
        <v>2021</v>
      </c>
      <c r="C4692" t="s">
        <v>8</v>
      </c>
      <c r="D4692" t="s">
        <v>9</v>
      </c>
      <c r="E4692">
        <v>605337233054.78198</v>
      </c>
    </row>
    <row r="4693" spans="1:5" x14ac:dyDescent="0.35">
      <c r="A4693" t="s">
        <v>43</v>
      </c>
      <c r="B4693">
        <v>2021</v>
      </c>
      <c r="C4693" t="s">
        <v>10</v>
      </c>
      <c r="D4693" t="s">
        <v>11</v>
      </c>
      <c r="E4693">
        <v>6.9271826605250055</v>
      </c>
    </row>
    <row r="4694" spans="1:5" x14ac:dyDescent="0.35">
      <c r="A4694" t="s">
        <v>43</v>
      </c>
      <c r="B4694">
        <v>2021</v>
      </c>
      <c r="C4694" t="s">
        <v>12</v>
      </c>
      <c r="D4694" t="s">
        <v>13</v>
      </c>
      <c r="E4694">
        <v>41059.584782968202</v>
      </c>
    </row>
    <row r="4695" spans="1:5" x14ac:dyDescent="0.35">
      <c r="A4695" t="s">
        <v>43</v>
      </c>
      <c r="B4695">
        <v>2021</v>
      </c>
      <c r="C4695" t="s">
        <v>14</v>
      </c>
      <c r="D4695" t="s">
        <v>15</v>
      </c>
      <c r="E4695">
        <v>5.0550270471927208</v>
      </c>
    </row>
    <row r="4696" spans="1:5" x14ac:dyDescent="0.35">
      <c r="A4696" t="s">
        <v>43</v>
      </c>
      <c r="B4696">
        <v>2021</v>
      </c>
      <c r="C4696" t="s">
        <v>16</v>
      </c>
      <c r="D4696" t="s">
        <v>17</v>
      </c>
      <c r="E4696">
        <v>85.374909059999993</v>
      </c>
    </row>
    <row r="4697" spans="1:5" x14ac:dyDescent="0.35">
      <c r="A4697" t="s">
        <v>43</v>
      </c>
      <c r="B4697">
        <v>2021</v>
      </c>
      <c r="C4697" t="s">
        <v>18</v>
      </c>
      <c r="D4697" t="s">
        <v>19</v>
      </c>
      <c r="E4697">
        <v>75.351219512195144</v>
      </c>
    </row>
    <row r="4698" spans="1:5" x14ac:dyDescent="0.35">
      <c r="A4698" t="s">
        <v>43</v>
      </c>
      <c r="B4698">
        <v>2021</v>
      </c>
      <c r="C4698" t="s">
        <v>20</v>
      </c>
      <c r="D4698" t="s">
        <v>21</v>
      </c>
      <c r="E4698">
        <v>36981559</v>
      </c>
    </row>
    <row r="4699" spans="1:5" x14ac:dyDescent="0.35">
      <c r="A4699" t="s">
        <v>43</v>
      </c>
      <c r="B4699">
        <v>2021</v>
      </c>
      <c r="C4699" t="s">
        <v>22</v>
      </c>
      <c r="D4699" t="s">
        <v>23</v>
      </c>
      <c r="E4699">
        <v>110.87428302194462</v>
      </c>
    </row>
    <row r="4700" spans="1:5" x14ac:dyDescent="0.35">
      <c r="A4700" t="s">
        <v>43</v>
      </c>
      <c r="B4700">
        <v>2022</v>
      </c>
      <c r="C4700" t="s">
        <v>6</v>
      </c>
      <c r="D4700" t="s">
        <v>7</v>
      </c>
      <c r="E4700">
        <v>100</v>
      </c>
    </row>
    <row r="4701" spans="1:5" x14ac:dyDescent="0.35">
      <c r="A4701" t="s">
        <v>43</v>
      </c>
      <c r="B4701">
        <v>2022</v>
      </c>
      <c r="C4701" t="s">
        <v>8</v>
      </c>
      <c r="D4701" t="s">
        <v>9</v>
      </c>
      <c r="E4701">
        <v>637150470884.73291</v>
      </c>
    </row>
    <row r="4702" spans="1:5" x14ac:dyDescent="0.35">
      <c r="A4702" t="s">
        <v>43</v>
      </c>
      <c r="B4702">
        <v>2022</v>
      </c>
      <c r="C4702" t="s">
        <v>10</v>
      </c>
      <c r="D4702" t="s">
        <v>11</v>
      </c>
      <c r="E4702">
        <v>5.2554569738603618</v>
      </c>
    </row>
    <row r="4703" spans="1:5" x14ac:dyDescent="0.35">
      <c r="A4703" t="s">
        <v>43</v>
      </c>
      <c r="B4703">
        <v>2022</v>
      </c>
      <c r="C4703" t="s">
        <v>12</v>
      </c>
      <c r="D4703" t="s">
        <v>13</v>
      </c>
      <c r="E4703">
        <v>43405.021579744105</v>
      </c>
    </row>
    <row r="4704" spans="1:5" x14ac:dyDescent="0.35">
      <c r="A4704" t="s">
        <v>43</v>
      </c>
      <c r="B4704">
        <v>2022</v>
      </c>
      <c r="C4704" t="s">
        <v>14</v>
      </c>
      <c r="D4704" t="s">
        <v>15</v>
      </c>
      <c r="E4704">
        <v>14.42945075757577</v>
      </c>
    </row>
    <row r="4705" spans="1:5" x14ac:dyDescent="0.35">
      <c r="A4705" t="s">
        <v>43</v>
      </c>
      <c r="B4705">
        <v>2022</v>
      </c>
      <c r="C4705" t="s">
        <v>16</v>
      </c>
      <c r="D4705" t="s">
        <v>17</v>
      </c>
      <c r="E4705">
        <v>86.941134790000007</v>
      </c>
    </row>
    <row r="4706" spans="1:5" x14ac:dyDescent="0.35">
      <c r="A4706" t="s">
        <v>43</v>
      </c>
      <c r="B4706">
        <v>2022</v>
      </c>
      <c r="C4706" t="s">
        <v>18</v>
      </c>
      <c r="D4706" t="s">
        <v>19</v>
      </c>
      <c r="E4706">
        <v>77.156097560975624</v>
      </c>
    </row>
    <row r="4707" spans="1:5" x14ac:dyDescent="0.35">
      <c r="A4707" t="s">
        <v>43</v>
      </c>
      <c r="B4707">
        <v>2022</v>
      </c>
      <c r="C4707" t="s">
        <v>20</v>
      </c>
      <c r="D4707" t="s">
        <v>21</v>
      </c>
      <c r="E4707">
        <v>36821749</v>
      </c>
    </row>
    <row r="4708" spans="1:5" x14ac:dyDescent="0.35">
      <c r="A4708" t="s">
        <v>43</v>
      </c>
      <c r="B4708">
        <v>2022</v>
      </c>
      <c r="C4708" t="s">
        <v>22</v>
      </c>
      <c r="D4708" t="s">
        <v>23</v>
      </c>
      <c r="E4708">
        <v>123.02133286034473</v>
      </c>
    </row>
    <row r="4709" spans="1:5" x14ac:dyDescent="0.35">
      <c r="A4709" t="s">
        <v>43</v>
      </c>
      <c r="B4709">
        <v>2023</v>
      </c>
      <c r="C4709" t="s">
        <v>6</v>
      </c>
      <c r="D4709" t="s">
        <v>7</v>
      </c>
      <c r="E4709">
        <v>100</v>
      </c>
    </row>
    <row r="4710" spans="1:5" x14ac:dyDescent="0.35">
      <c r="A4710" t="s">
        <v>43</v>
      </c>
      <c r="B4710">
        <v>2023</v>
      </c>
      <c r="C4710" t="s">
        <v>8</v>
      </c>
      <c r="D4710" t="s">
        <v>9</v>
      </c>
      <c r="E4710">
        <v>638740867489.05701</v>
      </c>
    </row>
    <row r="4711" spans="1:5" x14ac:dyDescent="0.35">
      <c r="A4711" t="s">
        <v>43</v>
      </c>
      <c r="B4711">
        <v>2023</v>
      </c>
      <c r="C4711" t="s">
        <v>10</v>
      </c>
      <c r="D4711" t="s">
        <v>11</v>
      </c>
      <c r="E4711">
        <v>0.24961083401787221</v>
      </c>
    </row>
    <row r="4712" spans="1:5" x14ac:dyDescent="0.35">
      <c r="A4712" t="s">
        <v>43</v>
      </c>
      <c r="B4712">
        <v>2023</v>
      </c>
      <c r="C4712" t="s">
        <v>12</v>
      </c>
      <c r="D4712" t="s">
        <v>13</v>
      </c>
      <c r="E4712">
        <v>43672.766801494647</v>
      </c>
    </row>
    <row r="4713" spans="1:5" x14ac:dyDescent="0.35">
      <c r="A4713" t="s">
        <v>43</v>
      </c>
      <c r="B4713">
        <v>2023</v>
      </c>
      <c r="C4713" t="s">
        <v>14</v>
      </c>
      <c r="D4713" t="s">
        <v>15</v>
      </c>
      <c r="E4713">
        <v>11.528912796110481</v>
      </c>
    </row>
    <row r="4714" spans="1:5" x14ac:dyDescent="0.35">
      <c r="A4714" t="s">
        <v>43</v>
      </c>
      <c r="B4714">
        <v>2023</v>
      </c>
      <c r="C4714" t="s">
        <v>16</v>
      </c>
      <c r="D4714" t="s">
        <v>17</v>
      </c>
      <c r="E4714">
        <v>86.414743999999999</v>
      </c>
    </row>
    <row r="4715" spans="1:5" x14ac:dyDescent="0.35">
      <c r="A4715" t="s">
        <v>43</v>
      </c>
      <c r="B4715">
        <v>2023</v>
      </c>
      <c r="C4715" t="s">
        <v>18</v>
      </c>
      <c r="D4715" t="s">
        <v>19</v>
      </c>
      <c r="E4715">
        <v>78.25853658536586</v>
      </c>
    </row>
    <row r="4716" spans="1:5" x14ac:dyDescent="0.35">
      <c r="A4716" t="s">
        <v>43</v>
      </c>
      <c r="B4716">
        <v>2023</v>
      </c>
      <c r="C4716" t="s">
        <v>20</v>
      </c>
      <c r="D4716" t="s">
        <v>21</v>
      </c>
      <c r="E4716">
        <v>36687353</v>
      </c>
    </row>
    <row r="4717" spans="1:5" x14ac:dyDescent="0.35">
      <c r="A4717" t="s">
        <v>43</v>
      </c>
      <c r="B4717">
        <v>2023</v>
      </c>
      <c r="C4717" t="s">
        <v>22</v>
      </c>
      <c r="D4717" t="s">
        <v>23</v>
      </c>
      <c r="E4717">
        <v>110.0249350418151</v>
      </c>
    </row>
    <row r="4718" spans="1:5" x14ac:dyDescent="0.35">
      <c r="A4718" t="s">
        <v>43</v>
      </c>
      <c r="B4718">
        <v>2024</v>
      </c>
      <c r="C4718" t="s">
        <v>6</v>
      </c>
      <c r="D4718" t="s">
        <v>7</v>
      </c>
      <c r="E4718">
        <v>100</v>
      </c>
    </row>
    <row r="4719" spans="1:5" x14ac:dyDescent="0.35">
      <c r="A4719" t="s">
        <v>43</v>
      </c>
      <c r="B4719">
        <v>2024</v>
      </c>
      <c r="C4719" t="s">
        <v>8</v>
      </c>
      <c r="D4719" t="s">
        <v>9</v>
      </c>
      <c r="E4719">
        <v>658084600079.5863</v>
      </c>
    </row>
    <row r="4720" spans="1:5" x14ac:dyDescent="0.35">
      <c r="A4720" t="s">
        <v>43</v>
      </c>
      <c r="B4720">
        <v>2024</v>
      </c>
      <c r="C4720" t="s">
        <v>10</v>
      </c>
      <c r="D4720" t="s">
        <v>11</v>
      </c>
      <c r="E4720">
        <v>3.028416307002729</v>
      </c>
    </row>
    <row r="4721" spans="1:5" x14ac:dyDescent="0.35">
      <c r="A4721" t="s">
        <v>43</v>
      </c>
      <c r="B4721">
        <v>2024</v>
      </c>
      <c r="C4721" t="s">
        <v>12</v>
      </c>
      <c r="D4721" t="s">
        <v>13</v>
      </c>
      <c r="E4721">
        <v>45153.04397732806</v>
      </c>
    </row>
    <row r="4722" spans="1:5" x14ac:dyDescent="0.35">
      <c r="A4722" t="s">
        <v>43</v>
      </c>
      <c r="B4722">
        <v>2024</v>
      </c>
      <c r="C4722" t="s">
        <v>14</v>
      </c>
      <c r="D4722" t="s">
        <v>15</v>
      </c>
      <c r="E4722">
        <v>3.7906089763019661</v>
      </c>
    </row>
    <row r="4723" spans="1:5" x14ac:dyDescent="0.35">
      <c r="A4723" t="s">
        <v>43</v>
      </c>
      <c r="B4723">
        <v>2024</v>
      </c>
      <c r="C4723" t="s">
        <v>16</v>
      </c>
      <c r="D4723" t="s">
        <v>17</v>
      </c>
      <c r="E4723">
        <v>88.584963669999993</v>
      </c>
    </row>
    <row r="4724" spans="1:5" x14ac:dyDescent="0.35">
      <c r="A4724" t="s">
        <v>43</v>
      </c>
      <c r="B4724">
        <v>2024</v>
      </c>
      <c r="C4724" t="s">
        <v>18</v>
      </c>
      <c r="D4724" t="s">
        <v>19</v>
      </c>
      <c r="E4724">
        <v>78.409756097560987</v>
      </c>
    </row>
    <row r="4725" spans="1:5" x14ac:dyDescent="0.35">
      <c r="A4725" t="s">
        <v>43</v>
      </c>
      <c r="B4725">
        <v>2024</v>
      </c>
      <c r="C4725" t="s">
        <v>20</v>
      </c>
      <c r="D4725" t="s">
        <v>21</v>
      </c>
      <c r="E4725">
        <v>36559233</v>
      </c>
    </row>
    <row r="4726" spans="1:5" x14ac:dyDescent="0.35">
      <c r="A4726" t="s">
        <v>43</v>
      </c>
      <c r="B4726">
        <v>2024</v>
      </c>
      <c r="C4726" t="s">
        <v>22</v>
      </c>
      <c r="D4726" t="s">
        <v>23</v>
      </c>
      <c r="E4726">
        <v>100.35944284716398</v>
      </c>
    </row>
    <row r="4727" spans="1:5" x14ac:dyDescent="0.35">
      <c r="A4727" t="s">
        <v>44</v>
      </c>
      <c r="B4727">
        <v>2000</v>
      </c>
      <c r="C4727" t="s">
        <v>6</v>
      </c>
      <c r="D4727" t="s">
        <v>7</v>
      </c>
      <c r="E4727">
        <v>100</v>
      </c>
    </row>
    <row r="4728" spans="1:5" x14ac:dyDescent="0.35">
      <c r="A4728" t="s">
        <v>44</v>
      </c>
      <c r="B4728">
        <v>2000</v>
      </c>
      <c r="C4728" t="s">
        <v>8</v>
      </c>
      <c r="D4728" t="s">
        <v>9</v>
      </c>
      <c r="E4728">
        <v>368740595935.98181</v>
      </c>
    </row>
    <row r="4729" spans="1:5" x14ac:dyDescent="0.35">
      <c r="A4729" t="s">
        <v>44</v>
      </c>
      <c r="B4729">
        <v>2000</v>
      </c>
      <c r="C4729" t="s">
        <v>10</v>
      </c>
      <c r="D4729" t="s">
        <v>11</v>
      </c>
      <c r="E4729">
        <v>4.6311213655136925</v>
      </c>
    </row>
    <row r="4730" spans="1:5" x14ac:dyDescent="0.35">
      <c r="A4730" t="s">
        <v>44</v>
      </c>
      <c r="B4730">
        <v>2000</v>
      </c>
      <c r="C4730" t="s">
        <v>12</v>
      </c>
      <c r="D4730" t="s">
        <v>13</v>
      </c>
      <c r="E4730">
        <v>47868.507729257122</v>
      </c>
    </row>
    <row r="4731" spans="1:5" x14ac:dyDescent="0.35">
      <c r="A4731" t="s">
        <v>44</v>
      </c>
      <c r="B4731">
        <v>2000</v>
      </c>
      <c r="C4731" t="s">
        <v>14</v>
      </c>
      <c r="D4731" t="s">
        <v>15</v>
      </c>
      <c r="E4731">
        <v>0.89914373404171455</v>
      </c>
    </row>
    <row r="4732" spans="1:5" x14ac:dyDescent="0.35">
      <c r="A4732" t="s">
        <v>44</v>
      </c>
      <c r="B4732">
        <v>2000</v>
      </c>
      <c r="C4732" t="s">
        <v>16</v>
      </c>
      <c r="D4732" t="s">
        <v>17</v>
      </c>
      <c r="E4732">
        <v>45.687652212228201</v>
      </c>
    </row>
    <row r="4733" spans="1:5" x14ac:dyDescent="0.35">
      <c r="A4733" t="s">
        <v>44</v>
      </c>
      <c r="B4733">
        <v>2000</v>
      </c>
      <c r="C4733" t="s">
        <v>18</v>
      </c>
      <c r="D4733" t="s">
        <v>19</v>
      </c>
      <c r="E4733">
        <v>79.643902439024401</v>
      </c>
    </row>
    <row r="4734" spans="1:5" x14ac:dyDescent="0.35">
      <c r="A4734" t="s">
        <v>44</v>
      </c>
      <c r="B4734">
        <v>2000</v>
      </c>
      <c r="C4734" t="s">
        <v>20</v>
      </c>
      <c r="D4734" t="s">
        <v>21</v>
      </c>
      <c r="E4734">
        <v>8872109</v>
      </c>
    </row>
    <row r="4735" spans="1:5" x14ac:dyDescent="0.35">
      <c r="A4735" t="s">
        <v>44</v>
      </c>
      <c r="B4735">
        <v>2000</v>
      </c>
      <c r="C4735" t="s">
        <v>22</v>
      </c>
      <c r="D4735" t="s">
        <v>23</v>
      </c>
      <c r="E4735">
        <v>81.47215908501208</v>
      </c>
    </row>
    <row r="4736" spans="1:5" x14ac:dyDescent="0.35">
      <c r="A4736" t="s">
        <v>44</v>
      </c>
      <c r="B4736">
        <v>2001</v>
      </c>
      <c r="C4736" t="s">
        <v>6</v>
      </c>
      <c r="D4736" t="s">
        <v>7</v>
      </c>
      <c r="E4736">
        <v>100</v>
      </c>
    </row>
    <row r="4737" spans="1:5" x14ac:dyDescent="0.35">
      <c r="A4737" t="s">
        <v>44</v>
      </c>
      <c r="B4737">
        <v>2001</v>
      </c>
      <c r="C4737" t="s">
        <v>8</v>
      </c>
      <c r="D4737" t="s">
        <v>9</v>
      </c>
      <c r="E4737">
        <v>373758441664.21997</v>
      </c>
    </row>
    <row r="4738" spans="1:5" x14ac:dyDescent="0.35">
      <c r="A4738" t="s">
        <v>44</v>
      </c>
      <c r="B4738">
        <v>2001</v>
      </c>
      <c r="C4738" t="s">
        <v>10</v>
      </c>
      <c r="D4738" t="s">
        <v>11</v>
      </c>
      <c r="E4738">
        <v>1.3608064269412097</v>
      </c>
    </row>
    <row r="4739" spans="1:5" x14ac:dyDescent="0.35">
      <c r="A4739" t="s">
        <v>44</v>
      </c>
      <c r="B4739">
        <v>2001</v>
      </c>
      <c r="C4739" t="s">
        <v>12</v>
      </c>
      <c r="D4739" t="s">
        <v>13</v>
      </c>
      <c r="E4739">
        <v>48389.818513259146</v>
      </c>
    </row>
    <row r="4740" spans="1:5" x14ac:dyDescent="0.35">
      <c r="A4740" t="s">
        <v>44</v>
      </c>
      <c r="B4740">
        <v>2001</v>
      </c>
      <c r="C4740" t="s">
        <v>14</v>
      </c>
      <c r="D4740" t="s">
        <v>15</v>
      </c>
      <c r="E4740">
        <v>2.4059583414543639</v>
      </c>
    </row>
    <row r="4741" spans="1:5" x14ac:dyDescent="0.35">
      <c r="A4741" t="s">
        <v>44</v>
      </c>
      <c r="B4741">
        <v>2001</v>
      </c>
      <c r="C4741" t="s">
        <v>16</v>
      </c>
      <c r="D4741" t="s">
        <v>17</v>
      </c>
      <c r="E4741">
        <v>51.765664937280803</v>
      </c>
    </row>
    <row r="4742" spans="1:5" x14ac:dyDescent="0.35">
      <c r="A4742" t="s">
        <v>44</v>
      </c>
      <c r="B4742">
        <v>2001</v>
      </c>
      <c r="C4742" t="s">
        <v>18</v>
      </c>
      <c r="D4742" t="s">
        <v>19</v>
      </c>
      <c r="E4742">
        <v>79.795121951219514</v>
      </c>
    </row>
    <row r="4743" spans="1:5" x14ac:dyDescent="0.35">
      <c r="A4743" t="s">
        <v>44</v>
      </c>
      <c r="B4743">
        <v>2001</v>
      </c>
      <c r="C4743" t="s">
        <v>20</v>
      </c>
      <c r="D4743" t="s">
        <v>21</v>
      </c>
      <c r="E4743">
        <v>8895960</v>
      </c>
    </row>
    <row r="4744" spans="1:5" x14ac:dyDescent="0.35">
      <c r="A4744" t="s">
        <v>44</v>
      </c>
      <c r="B4744">
        <v>2001</v>
      </c>
      <c r="C4744" t="s">
        <v>22</v>
      </c>
      <c r="D4744" t="s">
        <v>23</v>
      </c>
      <c r="E4744">
        <v>80.569182811771384</v>
      </c>
    </row>
    <row r="4745" spans="1:5" x14ac:dyDescent="0.35">
      <c r="A4745" t="s">
        <v>44</v>
      </c>
      <c r="B4745">
        <v>2002</v>
      </c>
      <c r="C4745" t="s">
        <v>6</v>
      </c>
      <c r="D4745" t="s">
        <v>7</v>
      </c>
      <c r="E4745">
        <v>100</v>
      </c>
    </row>
    <row r="4746" spans="1:5" x14ac:dyDescent="0.35">
      <c r="A4746" t="s">
        <v>44</v>
      </c>
      <c r="B4746">
        <v>2002</v>
      </c>
      <c r="C4746" t="s">
        <v>8</v>
      </c>
      <c r="D4746" t="s">
        <v>9</v>
      </c>
      <c r="E4746">
        <v>382271644878.76526</v>
      </c>
    </row>
    <row r="4747" spans="1:5" x14ac:dyDescent="0.35">
      <c r="A4747" t="s">
        <v>44</v>
      </c>
      <c r="B4747">
        <v>2002</v>
      </c>
      <c r="C4747" t="s">
        <v>10</v>
      </c>
      <c r="D4747" t="s">
        <v>11</v>
      </c>
      <c r="E4747">
        <v>2.2777286786189705</v>
      </c>
    </row>
    <row r="4748" spans="1:5" x14ac:dyDescent="0.35">
      <c r="A4748" t="s">
        <v>44</v>
      </c>
      <c r="B4748">
        <v>2002</v>
      </c>
      <c r="C4748" t="s">
        <v>12</v>
      </c>
      <c r="D4748" t="s">
        <v>13</v>
      </c>
      <c r="E4748">
        <v>49331.203255573797</v>
      </c>
    </row>
    <row r="4749" spans="1:5" x14ac:dyDescent="0.35">
      <c r="A4749" t="s">
        <v>44</v>
      </c>
      <c r="B4749">
        <v>2002</v>
      </c>
      <c r="C4749" t="s">
        <v>14</v>
      </c>
      <c r="D4749" t="s">
        <v>15</v>
      </c>
      <c r="E4749">
        <v>2.158482135892664</v>
      </c>
    </row>
    <row r="4750" spans="1:5" x14ac:dyDescent="0.35">
      <c r="A4750" t="s">
        <v>44</v>
      </c>
      <c r="B4750">
        <v>2002</v>
      </c>
      <c r="C4750" t="s">
        <v>16</v>
      </c>
      <c r="D4750" t="s">
        <v>17</v>
      </c>
      <c r="E4750">
        <v>70.569999999999993</v>
      </c>
    </row>
    <row r="4751" spans="1:5" x14ac:dyDescent="0.35">
      <c r="A4751" t="s">
        <v>44</v>
      </c>
      <c r="B4751">
        <v>2002</v>
      </c>
      <c r="C4751" t="s">
        <v>18</v>
      </c>
      <c r="D4751" t="s">
        <v>19</v>
      </c>
      <c r="E4751">
        <v>79.846341463414646</v>
      </c>
    </row>
    <row r="4752" spans="1:5" x14ac:dyDescent="0.35">
      <c r="A4752" t="s">
        <v>44</v>
      </c>
      <c r="B4752">
        <v>2002</v>
      </c>
      <c r="C4752" t="s">
        <v>20</v>
      </c>
      <c r="D4752" t="s">
        <v>21</v>
      </c>
      <c r="E4752">
        <v>8924958</v>
      </c>
    </row>
    <row r="4753" spans="1:5" x14ac:dyDescent="0.35">
      <c r="A4753" t="s">
        <v>44</v>
      </c>
      <c r="B4753">
        <v>2002</v>
      </c>
      <c r="C4753" t="s">
        <v>22</v>
      </c>
      <c r="D4753" t="s">
        <v>23</v>
      </c>
      <c r="E4753">
        <v>77.085318697240211</v>
      </c>
    </row>
    <row r="4754" spans="1:5" x14ac:dyDescent="0.35">
      <c r="A4754" t="s">
        <v>44</v>
      </c>
      <c r="B4754">
        <v>2003</v>
      </c>
      <c r="C4754" t="s">
        <v>6</v>
      </c>
      <c r="D4754" t="s">
        <v>7</v>
      </c>
      <c r="E4754">
        <v>100</v>
      </c>
    </row>
    <row r="4755" spans="1:5" x14ac:dyDescent="0.35">
      <c r="A4755" t="s">
        <v>44</v>
      </c>
      <c r="B4755">
        <v>2003</v>
      </c>
      <c r="C4755" t="s">
        <v>8</v>
      </c>
      <c r="D4755" t="s">
        <v>9</v>
      </c>
      <c r="E4755">
        <v>389462280395.78888</v>
      </c>
    </row>
    <row r="4756" spans="1:5" x14ac:dyDescent="0.35">
      <c r="A4756" t="s">
        <v>44</v>
      </c>
      <c r="B4756">
        <v>2003</v>
      </c>
      <c r="C4756" t="s">
        <v>10</v>
      </c>
      <c r="D4756" t="s">
        <v>11</v>
      </c>
      <c r="E4756">
        <v>1.8810276967584372</v>
      </c>
    </row>
    <row r="4757" spans="1:5" x14ac:dyDescent="0.35">
      <c r="A4757" t="s">
        <v>44</v>
      </c>
      <c r="B4757">
        <v>2003</v>
      </c>
      <c r="C4757" t="s">
        <v>12</v>
      </c>
      <c r="D4757" t="s">
        <v>13</v>
      </c>
      <c r="E4757">
        <v>50072.473646292543</v>
      </c>
    </row>
    <row r="4758" spans="1:5" x14ac:dyDescent="0.35">
      <c r="A4758" t="s">
        <v>44</v>
      </c>
      <c r="B4758">
        <v>2003</v>
      </c>
      <c r="C4758" t="s">
        <v>14</v>
      </c>
      <c r="D4758" t="s">
        <v>15</v>
      </c>
      <c r="E4758">
        <v>1.9256553489238311</v>
      </c>
    </row>
    <row r="4759" spans="1:5" x14ac:dyDescent="0.35">
      <c r="A4759" t="s">
        <v>44</v>
      </c>
      <c r="B4759">
        <v>2003</v>
      </c>
      <c r="C4759" t="s">
        <v>16</v>
      </c>
      <c r="D4759" t="s">
        <v>17</v>
      </c>
      <c r="E4759">
        <v>79.13</v>
      </c>
    </row>
    <row r="4760" spans="1:5" x14ac:dyDescent="0.35">
      <c r="A4760" t="s">
        <v>44</v>
      </c>
      <c r="B4760">
        <v>2003</v>
      </c>
      <c r="C4760" t="s">
        <v>18</v>
      </c>
      <c r="D4760" t="s">
        <v>19</v>
      </c>
      <c r="E4760">
        <v>80.095121951219525</v>
      </c>
    </row>
    <row r="4761" spans="1:5" x14ac:dyDescent="0.35">
      <c r="A4761" t="s">
        <v>44</v>
      </c>
      <c r="B4761">
        <v>2003</v>
      </c>
      <c r="C4761" t="s">
        <v>20</v>
      </c>
      <c r="D4761" t="s">
        <v>21</v>
      </c>
      <c r="E4761">
        <v>8958229</v>
      </c>
    </row>
    <row r="4762" spans="1:5" x14ac:dyDescent="0.35">
      <c r="A4762" t="s">
        <v>44</v>
      </c>
      <c r="B4762">
        <v>2003</v>
      </c>
      <c r="C4762" t="s">
        <v>22</v>
      </c>
      <c r="D4762" t="s">
        <v>23</v>
      </c>
      <c r="E4762">
        <v>75.328217486423753</v>
      </c>
    </row>
    <row r="4763" spans="1:5" x14ac:dyDescent="0.35">
      <c r="A4763" t="s">
        <v>44</v>
      </c>
      <c r="B4763">
        <v>2004</v>
      </c>
      <c r="C4763" t="s">
        <v>6</v>
      </c>
      <c r="D4763" t="s">
        <v>7</v>
      </c>
      <c r="E4763">
        <v>100</v>
      </c>
    </row>
    <row r="4764" spans="1:5" x14ac:dyDescent="0.35">
      <c r="A4764" t="s">
        <v>44</v>
      </c>
      <c r="B4764">
        <v>2004</v>
      </c>
      <c r="C4764" t="s">
        <v>8</v>
      </c>
      <c r="D4764" t="s">
        <v>9</v>
      </c>
      <c r="E4764">
        <v>405740184306.61102</v>
      </c>
    </row>
    <row r="4765" spans="1:5" x14ac:dyDescent="0.35">
      <c r="A4765" t="s">
        <v>44</v>
      </c>
      <c r="B4765">
        <v>2004</v>
      </c>
      <c r="C4765" t="s">
        <v>10</v>
      </c>
      <c r="D4765" t="s">
        <v>11</v>
      </c>
      <c r="E4765">
        <v>4.1795841934371083</v>
      </c>
    </row>
    <row r="4766" spans="1:5" x14ac:dyDescent="0.35">
      <c r="A4766" t="s">
        <v>44</v>
      </c>
      <c r="B4766">
        <v>2004</v>
      </c>
      <c r="C4766" t="s">
        <v>12</v>
      </c>
      <c r="D4766" t="s">
        <v>13</v>
      </c>
      <c r="E4766">
        <v>51960.532190295315</v>
      </c>
    </row>
    <row r="4767" spans="1:5" x14ac:dyDescent="0.35">
      <c r="A4767" t="s">
        <v>44</v>
      </c>
      <c r="B4767">
        <v>2004</v>
      </c>
      <c r="C4767" t="s">
        <v>14</v>
      </c>
      <c r="D4767" t="s">
        <v>15</v>
      </c>
      <c r="E4767">
        <v>0.37365982872182418</v>
      </c>
    </row>
    <row r="4768" spans="1:5" x14ac:dyDescent="0.35">
      <c r="A4768" t="s">
        <v>44</v>
      </c>
      <c r="B4768">
        <v>2004</v>
      </c>
      <c r="C4768" t="s">
        <v>16</v>
      </c>
      <c r="D4768" t="s">
        <v>17</v>
      </c>
      <c r="E4768">
        <v>83.89</v>
      </c>
    </row>
    <row r="4769" spans="1:5" x14ac:dyDescent="0.35">
      <c r="A4769" t="s">
        <v>44</v>
      </c>
      <c r="B4769">
        <v>2004</v>
      </c>
      <c r="C4769" t="s">
        <v>18</v>
      </c>
      <c r="D4769" t="s">
        <v>19</v>
      </c>
      <c r="E4769">
        <v>80.497560975609773</v>
      </c>
    </row>
    <row r="4770" spans="1:5" x14ac:dyDescent="0.35">
      <c r="A4770" t="s">
        <v>44</v>
      </c>
      <c r="B4770">
        <v>2004</v>
      </c>
      <c r="C4770" t="s">
        <v>20</v>
      </c>
      <c r="D4770" t="s">
        <v>21</v>
      </c>
      <c r="E4770">
        <v>8993531</v>
      </c>
    </row>
    <row r="4771" spans="1:5" x14ac:dyDescent="0.35">
      <c r="A4771" t="s">
        <v>44</v>
      </c>
      <c r="B4771">
        <v>2004</v>
      </c>
      <c r="C4771" t="s">
        <v>22</v>
      </c>
      <c r="D4771" t="s">
        <v>23</v>
      </c>
      <c r="E4771">
        <v>78.735881918735615</v>
      </c>
    </row>
    <row r="4772" spans="1:5" x14ac:dyDescent="0.35">
      <c r="A4772" t="s">
        <v>44</v>
      </c>
      <c r="B4772">
        <v>2005</v>
      </c>
      <c r="C4772" t="s">
        <v>6</v>
      </c>
      <c r="D4772" t="s">
        <v>7</v>
      </c>
      <c r="E4772">
        <v>100</v>
      </c>
    </row>
    <row r="4773" spans="1:5" x14ac:dyDescent="0.35">
      <c r="A4773" t="s">
        <v>44</v>
      </c>
      <c r="B4773">
        <v>2005</v>
      </c>
      <c r="C4773" t="s">
        <v>8</v>
      </c>
      <c r="D4773" t="s">
        <v>9</v>
      </c>
      <c r="E4773">
        <v>417073066879.50519</v>
      </c>
    </row>
    <row r="4774" spans="1:5" x14ac:dyDescent="0.35">
      <c r="A4774" t="s">
        <v>44</v>
      </c>
      <c r="B4774">
        <v>2005</v>
      </c>
      <c r="C4774" t="s">
        <v>10</v>
      </c>
      <c r="D4774" t="s">
        <v>11</v>
      </c>
      <c r="E4774">
        <v>2.7931378284015551</v>
      </c>
    </row>
    <row r="4775" spans="1:5" x14ac:dyDescent="0.35">
      <c r="A4775" t="s">
        <v>44</v>
      </c>
      <c r="B4775">
        <v>2005</v>
      </c>
      <c r="C4775" t="s">
        <v>12</v>
      </c>
      <c r="D4775" t="s">
        <v>13</v>
      </c>
      <c r="E4775">
        <v>53198.671200010001</v>
      </c>
    </row>
    <row r="4776" spans="1:5" x14ac:dyDescent="0.35">
      <c r="A4776" t="s">
        <v>44</v>
      </c>
      <c r="B4776">
        <v>2005</v>
      </c>
      <c r="C4776" t="s">
        <v>14</v>
      </c>
      <c r="D4776" t="s">
        <v>15</v>
      </c>
      <c r="E4776">
        <v>0.45317085257613843</v>
      </c>
    </row>
    <row r="4777" spans="1:5" x14ac:dyDescent="0.35">
      <c r="A4777" t="s">
        <v>44</v>
      </c>
      <c r="B4777">
        <v>2005</v>
      </c>
      <c r="C4777" t="s">
        <v>16</v>
      </c>
      <c r="D4777" t="s">
        <v>17</v>
      </c>
      <c r="E4777">
        <v>84.83</v>
      </c>
    </row>
    <row r="4778" spans="1:5" x14ac:dyDescent="0.35">
      <c r="A4778" t="s">
        <v>44</v>
      </c>
      <c r="B4778">
        <v>2005</v>
      </c>
      <c r="C4778" t="s">
        <v>18</v>
      </c>
      <c r="D4778" t="s">
        <v>19</v>
      </c>
      <c r="E4778">
        <v>80.546341463414649</v>
      </c>
    </row>
    <row r="4779" spans="1:5" x14ac:dyDescent="0.35">
      <c r="A4779" t="s">
        <v>44</v>
      </c>
      <c r="B4779">
        <v>2005</v>
      </c>
      <c r="C4779" t="s">
        <v>20</v>
      </c>
      <c r="D4779" t="s">
        <v>21</v>
      </c>
      <c r="E4779">
        <v>9029572</v>
      </c>
    </row>
    <row r="4780" spans="1:5" x14ac:dyDescent="0.35">
      <c r="A4780" t="s">
        <v>44</v>
      </c>
      <c r="B4780">
        <v>2005</v>
      </c>
      <c r="C4780" t="s">
        <v>22</v>
      </c>
      <c r="D4780" t="s">
        <v>23</v>
      </c>
      <c r="E4780">
        <v>84.16792301803099</v>
      </c>
    </row>
    <row r="4781" spans="1:5" x14ac:dyDescent="0.35">
      <c r="A4781" t="s">
        <v>44</v>
      </c>
      <c r="B4781">
        <v>2006</v>
      </c>
      <c r="C4781" t="s">
        <v>6</v>
      </c>
      <c r="D4781" t="s">
        <v>7</v>
      </c>
      <c r="E4781">
        <v>100</v>
      </c>
    </row>
    <row r="4782" spans="1:5" x14ac:dyDescent="0.35">
      <c r="A4782" t="s">
        <v>44</v>
      </c>
      <c r="B4782">
        <v>2006</v>
      </c>
      <c r="C4782" t="s">
        <v>8</v>
      </c>
      <c r="D4782" t="s">
        <v>9</v>
      </c>
      <c r="E4782">
        <v>436575715827.72205</v>
      </c>
    </row>
    <row r="4783" spans="1:5" x14ac:dyDescent="0.35">
      <c r="A4783" t="s">
        <v>44</v>
      </c>
      <c r="B4783">
        <v>2006</v>
      </c>
      <c r="C4783" t="s">
        <v>10</v>
      </c>
      <c r="D4783" t="s">
        <v>11</v>
      </c>
      <c r="E4783">
        <v>4.6760748887799224</v>
      </c>
    </row>
    <row r="4784" spans="1:5" x14ac:dyDescent="0.35">
      <c r="A4784" t="s">
        <v>44</v>
      </c>
      <c r="B4784">
        <v>2006</v>
      </c>
      <c r="C4784" t="s">
        <v>12</v>
      </c>
      <c r="D4784" t="s">
        <v>13</v>
      </c>
      <c r="E4784">
        <v>55373.933811539311</v>
      </c>
    </row>
    <row r="4785" spans="1:5" x14ac:dyDescent="0.35">
      <c r="A4785" t="s">
        <v>44</v>
      </c>
      <c r="B4785">
        <v>2006</v>
      </c>
      <c r="C4785" t="s">
        <v>14</v>
      </c>
      <c r="D4785" t="s">
        <v>15</v>
      </c>
      <c r="E4785">
        <v>1.36021468627693</v>
      </c>
    </row>
    <row r="4786" spans="1:5" x14ac:dyDescent="0.35">
      <c r="A4786" t="s">
        <v>44</v>
      </c>
      <c r="B4786">
        <v>2006</v>
      </c>
      <c r="C4786" t="s">
        <v>16</v>
      </c>
      <c r="D4786" t="s">
        <v>17</v>
      </c>
      <c r="E4786">
        <v>87.76</v>
      </c>
    </row>
    <row r="4787" spans="1:5" x14ac:dyDescent="0.35">
      <c r="A4787" t="s">
        <v>44</v>
      </c>
      <c r="B4787">
        <v>2006</v>
      </c>
      <c r="C4787" t="s">
        <v>18</v>
      </c>
      <c r="D4787" t="s">
        <v>19</v>
      </c>
      <c r="E4787">
        <v>80.748780487804893</v>
      </c>
    </row>
    <row r="4788" spans="1:5" x14ac:dyDescent="0.35">
      <c r="A4788" t="s">
        <v>44</v>
      </c>
      <c r="B4788">
        <v>2006</v>
      </c>
      <c r="C4788" t="s">
        <v>20</v>
      </c>
      <c r="D4788" t="s">
        <v>21</v>
      </c>
      <c r="E4788">
        <v>9080505</v>
      </c>
    </row>
    <row r="4789" spans="1:5" x14ac:dyDescent="0.35">
      <c r="A4789" t="s">
        <v>44</v>
      </c>
      <c r="B4789">
        <v>2006</v>
      </c>
      <c r="C4789" t="s">
        <v>22</v>
      </c>
      <c r="D4789" t="s">
        <v>23</v>
      </c>
      <c r="E4789">
        <v>88.330260891823869</v>
      </c>
    </row>
    <row r="4790" spans="1:5" x14ac:dyDescent="0.35">
      <c r="A4790" t="s">
        <v>44</v>
      </c>
      <c r="B4790">
        <v>2007</v>
      </c>
      <c r="C4790" t="s">
        <v>6</v>
      </c>
      <c r="D4790" t="s">
        <v>7</v>
      </c>
      <c r="E4790">
        <v>100</v>
      </c>
    </row>
    <row r="4791" spans="1:5" x14ac:dyDescent="0.35">
      <c r="A4791" t="s">
        <v>44</v>
      </c>
      <c r="B4791">
        <v>2007</v>
      </c>
      <c r="C4791" t="s">
        <v>8</v>
      </c>
      <c r="D4791" t="s">
        <v>9</v>
      </c>
      <c r="E4791">
        <v>450654706998.62244</v>
      </c>
    </row>
    <row r="4792" spans="1:5" x14ac:dyDescent="0.35">
      <c r="A4792" t="s">
        <v>44</v>
      </c>
      <c r="B4792">
        <v>2007</v>
      </c>
      <c r="C4792" t="s">
        <v>10</v>
      </c>
      <c r="D4792" t="s">
        <v>11</v>
      </c>
      <c r="E4792">
        <v>3.2248681409609503</v>
      </c>
    </row>
    <row r="4793" spans="1:5" x14ac:dyDescent="0.35">
      <c r="A4793" t="s">
        <v>44</v>
      </c>
      <c r="B4793">
        <v>2007</v>
      </c>
      <c r="C4793" t="s">
        <v>12</v>
      </c>
      <c r="D4793" t="s">
        <v>13</v>
      </c>
      <c r="E4793">
        <v>56737.368917930151</v>
      </c>
    </row>
    <row r="4794" spans="1:5" x14ac:dyDescent="0.35">
      <c r="A4794" t="s">
        <v>44</v>
      </c>
      <c r="B4794">
        <v>2007</v>
      </c>
      <c r="C4794" t="s">
        <v>14</v>
      </c>
      <c r="D4794" t="s">
        <v>15</v>
      </c>
      <c r="E4794">
        <v>2.2121688343673269</v>
      </c>
    </row>
    <row r="4795" spans="1:5" x14ac:dyDescent="0.35">
      <c r="A4795" t="s">
        <v>44</v>
      </c>
      <c r="B4795">
        <v>2007</v>
      </c>
      <c r="C4795" t="s">
        <v>16</v>
      </c>
      <c r="D4795" t="s">
        <v>17</v>
      </c>
      <c r="E4795">
        <v>82.01</v>
      </c>
    </row>
    <row r="4796" spans="1:5" x14ac:dyDescent="0.35">
      <c r="A4796" t="s">
        <v>44</v>
      </c>
      <c r="B4796">
        <v>2007</v>
      </c>
      <c r="C4796" t="s">
        <v>18</v>
      </c>
      <c r="D4796" t="s">
        <v>19</v>
      </c>
      <c r="E4796">
        <v>80.90000000000002</v>
      </c>
    </row>
    <row r="4797" spans="1:5" x14ac:dyDescent="0.35">
      <c r="A4797" t="s">
        <v>44</v>
      </c>
      <c r="B4797">
        <v>2007</v>
      </c>
      <c r="C4797" t="s">
        <v>20</v>
      </c>
      <c r="D4797" t="s">
        <v>21</v>
      </c>
      <c r="E4797">
        <v>9148092</v>
      </c>
    </row>
    <row r="4798" spans="1:5" x14ac:dyDescent="0.35">
      <c r="A4798" t="s">
        <v>44</v>
      </c>
      <c r="B4798">
        <v>2007</v>
      </c>
      <c r="C4798" t="s">
        <v>22</v>
      </c>
      <c r="D4798" t="s">
        <v>23</v>
      </c>
      <c r="E4798">
        <v>89.546923661022277</v>
      </c>
    </row>
    <row r="4799" spans="1:5" x14ac:dyDescent="0.35">
      <c r="A4799" t="s">
        <v>44</v>
      </c>
      <c r="B4799">
        <v>2008</v>
      </c>
      <c r="C4799" t="s">
        <v>6</v>
      </c>
      <c r="D4799" t="s">
        <v>7</v>
      </c>
      <c r="E4799">
        <v>100</v>
      </c>
    </row>
    <row r="4800" spans="1:5" x14ac:dyDescent="0.35">
      <c r="A4800" t="s">
        <v>44</v>
      </c>
      <c r="B4800">
        <v>2008</v>
      </c>
      <c r="C4800" t="s">
        <v>8</v>
      </c>
      <c r="D4800" t="s">
        <v>9</v>
      </c>
      <c r="E4800">
        <v>446494653686.26318</v>
      </c>
    </row>
    <row r="4801" spans="1:5" x14ac:dyDescent="0.35">
      <c r="A4801" t="s">
        <v>44</v>
      </c>
      <c r="B4801">
        <v>2008</v>
      </c>
      <c r="C4801" t="s">
        <v>10</v>
      </c>
      <c r="D4801" t="s">
        <v>11</v>
      </c>
      <c r="E4801">
        <v>-0.92311325006797063</v>
      </c>
    </row>
    <row r="4802" spans="1:5" x14ac:dyDescent="0.35">
      <c r="A4802" t="s">
        <v>44</v>
      </c>
      <c r="B4802">
        <v>2008</v>
      </c>
      <c r="C4802" t="s">
        <v>12</v>
      </c>
      <c r="D4802" t="s">
        <v>13</v>
      </c>
      <c r="E4802">
        <v>55777.397305009392</v>
      </c>
    </row>
    <row r="4803" spans="1:5" x14ac:dyDescent="0.35">
      <c r="A4803" t="s">
        <v>44</v>
      </c>
      <c r="B4803">
        <v>2008</v>
      </c>
      <c r="C4803" t="s">
        <v>14</v>
      </c>
      <c r="D4803" t="s">
        <v>15</v>
      </c>
      <c r="E4803">
        <v>3.437049106028748</v>
      </c>
    </row>
    <row r="4804" spans="1:5" x14ac:dyDescent="0.35">
      <c r="A4804" t="s">
        <v>44</v>
      </c>
      <c r="B4804">
        <v>2008</v>
      </c>
      <c r="C4804" t="s">
        <v>16</v>
      </c>
      <c r="D4804" t="s">
        <v>17</v>
      </c>
      <c r="E4804">
        <v>90</v>
      </c>
    </row>
    <row r="4805" spans="1:5" x14ac:dyDescent="0.35">
      <c r="A4805" t="s">
        <v>44</v>
      </c>
      <c r="B4805">
        <v>2008</v>
      </c>
      <c r="C4805" t="s">
        <v>18</v>
      </c>
      <c r="D4805" t="s">
        <v>19</v>
      </c>
      <c r="E4805">
        <v>81.100000000000009</v>
      </c>
    </row>
    <row r="4806" spans="1:5" x14ac:dyDescent="0.35">
      <c r="A4806" t="s">
        <v>44</v>
      </c>
      <c r="B4806">
        <v>2008</v>
      </c>
      <c r="C4806" t="s">
        <v>20</v>
      </c>
      <c r="D4806" t="s">
        <v>21</v>
      </c>
      <c r="E4806">
        <v>9219637</v>
      </c>
    </row>
    <row r="4807" spans="1:5" x14ac:dyDescent="0.35">
      <c r="A4807" t="s">
        <v>44</v>
      </c>
      <c r="B4807">
        <v>2008</v>
      </c>
      <c r="C4807" t="s">
        <v>22</v>
      </c>
      <c r="D4807" t="s">
        <v>23</v>
      </c>
      <c r="E4807">
        <v>92.808368709559588</v>
      </c>
    </row>
    <row r="4808" spans="1:5" x14ac:dyDescent="0.35">
      <c r="A4808" t="s">
        <v>44</v>
      </c>
      <c r="B4808">
        <v>2009</v>
      </c>
      <c r="C4808" t="s">
        <v>6</v>
      </c>
      <c r="D4808" t="s">
        <v>7</v>
      </c>
      <c r="E4808">
        <v>100</v>
      </c>
    </row>
    <row r="4809" spans="1:5" x14ac:dyDescent="0.35">
      <c r="A4809" t="s">
        <v>44</v>
      </c>
      <c r="B4809">
        <v>2009</v>
      </c>
      <c r="C4809" t="s">
        <v>8</v>
      </c>
      <c r="D4809" t="s">
        <v>9</v>
      </c>
      <c r="E4809">
        <v>427493565399.86041</v>
      </c>
    </row>
    <row r="4810" spans="1:5" x14ac:dyDescent="0.35">
      <c r="A4810" t="s">
        <v>44</v>
      </c>
      <c r="B4810">
        <v>2009</v>
      </c>
      <c r="C4810" t="s">
        <v>10</v>
      </c>
      <c r="D4810" t="s">
        <v>11</v>
      </c>
      <c r="E4810">
        <v>-4.2556138420761869</v>
      </c>
    </row>
    <row r="4811" spans="1:5" x14ac:dyDescent="0.35">
      <c r="A4811" t="s">
        <v>44</v>
      </c>
      <c r="B4811">
        <v>2009</v>
      </c>
      <c r="C4811" t="s">
        <v>12</v>
      </c>
      <c r="D4811" t="s">
        <v>13</v>
      </c>
      <c r="E4811">
        <v>52950.710333246709</v>
      </c>
    </row>
    <row r="4812" spans="1:5" x14ac:dyDescent="0.35">
      <c r="A4812" t="s">
        <v>44</v>
      </c>
      <c r="B4812">
        <v>2009</v>
      </c>
      <c r="C4812" t="s">
        <v>14</v>
      </c>
      <c r="D4812" t="s">
        <v>15</v>
      </c>
      <c r="E4812">
        <v>-0.49446054437805098</v>
      </c>
    </row>
    <row r="4813" spans="1:5" x14ac:dyDescent="0.35">
      <c r="A4813" t="s">
        <v>44</v>
      </c>
      <c r="B4813">
        <v>2009</v>
      </c>
      <c r="C4813" t="s">
        <v>16</v>
      </c>
      <c r="D4813" t="s">
        <v>17</v>
      </c>
      <c r="E4813">
        <v>91</v>
      </c>
    </row>
    <row r="4814" spans="1:5" x14ac:dyDescent="0.35">
      <c r="A4814" t="s">
        <v>44</v>
      </c>
      <c r="B4814">
        <v>2009</v>
      </c>
      <c r="C4814" t="s">
        <v>18</v>
      </c>
      <c r="D4814" t="s">
        <v>19</v>
      </c>
      <c r="E4814">
        <v>81.351219512195129</v>
      </c>
    </row>
    <row r="4815" spans="1:5" x14ac:dyDescent="0.35">
      <c r="A4815" t="s">
        <v>44</v>
      </c>
      <c r="B4815">
        <v>2009</v>
      </c>
      <c r="C4815" t="s">
        <v>20</v>
      </c>
      <c r="D4815" t="s">
        <v>21</v>
      </c>
      <c r="E4815">
        <v>9298515</v>
      </c>
    </row>
    <row r="4816" spans="1:5" x14ac:dyDescent="0.35">
      <c r="A4816" t="s">
        <v>44</v>
      </c>
      <c r="B4816">
        <v>2009</v>
      </c>
      <c r="C4816" t="s">
        <v>22</v>
      </c>
      <c r="D4816" t="s">
        <v>23</v>
      </c>
      <c r="E4816">
        <v>81.958313967393025</v>
      </c>
    </row>
    <row r="4817" spans="1:5" x14ac:dyDescent="0.35">
      <c r="A4817" t="s">
        <v>44</v>
      </c>
      <c r="B4817">
        <v>2010</v>
      </c>
      <c r="C4817" t="s">
        <v>6</v>
      </c>
      <c r="D4817" t="s">
        <v>7</v>
      </c>
      <c r="E4817">
        <v>100</v>
      </c>
    </row>
    <row r="4818" spans="1:5" x14ac:dyDescent="0.35">
      <c r="A4818" t="s">
        <v>44</v>
      </c>
      <c r="B4818">
        <v>2010</v>
      </c>
      <c r="C4818" t="s">
        <v>8</v>
      </c>
      <c r="D4818" t="s">
        <v>9</v>
      </c>
      <c r="E4818">
        <v>452077714777.65527</v>
      </c>
    </row>
    <row r="4819" spans="1:5" x14ac:dyDescent="0.35">
      <c r="A4819" t="s">
        <v>44</v>
      </c>
      <c r="B4819">
        <v>2010</v>
      </c>
      <c r="C4819" t="s">
        <v>10</v>
      </c>
      <c r="D4819" t="s">
        <v>11</v>
      </c>
      <c r="E4819">
        <v>5.7507647757925469</v>
      </c>
    </row>
    <row r="4820" spans="1:5" x14ac:dyDescent="0.35">
      <c r="A4820" t="s">
        <v>44</v>
      </c>
      <c r="B4820">
        <v>2010</v>
      </c>
      <c r="C4820" t="s">
        <v>12</v>
      </c>
      <c r="D4820" t="s">
        <v>13</v>
      </c>
      <c r="E4820">
        <v>55520.432417853357</v>
      </c>
    </row>
    <row r="4821" spans="1:5" x14ac:dyDescent="0.35">
      <c r="A4821" t="s">
        <v>44</v>
      </c>
      <c r="B4821">
        <v>2010</v>
      </c>
      <c r="C4821" t="s">
        <v>14</v>
      </c>
      <c r="D4821" t="s">
        <v>15</v>
      </c>
      <c r="E4821">
        <v>1.157988027156257</v>
      </c>
    </row>
    <row r="4822" spans="1:5" x14ac:dyDescent="0.35">
      <c r="A4822" t="s">
        <v>44</v>
      </c>
      <c r="B4822">
        <v>2010</v>
      </c>
      <c r="C4822" t="s">
        <v>16</v>
      </c>
      <c r="D4822" t="s">
        <v>17</v>
      </c>
      <c r="E4822">
        <v>90</v>
      </c>
    </row>
    <row r="4823" spans="1:5" x14ac:dyDescent="0.35">
      <c r="A4823" t="s">
        <v>44</v>
      </c>
      <c r="B4823">
        <v>2010</v>
      </c>
      <c r="C4823" t="s">
        <v>18</v>
      </c>
      <c r="D4823" t="s">
        <v>19</v>
      </c>
      <c r="E4823">
        <v>81.451219512195138</v>
      </c>
    </row>
    <row r="4824" spans="1:5" x14ac:dyDescent="0.35">
      <c r="A4824" t="s">
        <v>44</v>
      </c>
      <c r="B4824">
        <v>2010</v>
      </c>
      <c r="C4824" t="s">
        <v>20</v>
      </c>
      <c r="D4824" t="s">
        <v>21</v>
      </c>
      <c r="E4824">
        <v>9378126</v>
      </c>
    </row>
    <row r="4825" spans="1:5" x14ac:dyDescent="0.35">
      <c r="A4825" t="s">
        <v>44</v>
      </c>
      <c r="B4825">
        <v>2010</v>
      </c>
      <c r="C4825" t="s">
        <v>22</v>
      </c>
      <c r="D4825" t="s">
        <v>23</v>
      </c>
      <c r="E4825">
        <v>85.091484927273271</v>
      </c>
    </row>
    <row r="4826" spans="1:5" x14ac:dyDescent="0.35">
      <c r="A4826" t="s">
        <v>44</v>
      </c>
      <c r="B4826">
        <v>2011</v>
      </c>
      <c r="C4826" t="s">
        <v>6</v>
      </c>
      <c r="D4826" t="s">
        <v>7</v>
      </c>
      <c r="E4826">
        <v>100</v>
      </c>
    </row>
    <row r="4827" spans="1:5" x14ac:dyDescent="0.35">
      <c r="A4827" t="s">
        <v>44</v>
      </c>
      <c r="B4827">
        <v>2011</v>
      </c>
      <c r="C4827" t="s">
        <v>8</v>
      </c>
      <c r="D4827" t="s">
        <v>9</v>
      </c>
      <c r="E4827">
        <v>466380936831.16522</v>
      </c>
    </row>
    <row r="4828" spans="1:5" x14ac:dyDescent="0.35">
      <c r="A4828" t="s">
        <v>44</v>
      </c>
      <c r="B4828">
        <v>2011</v>
      </c>
      <c r="C4828" t="s">
        <v>10</v>
      </c>
      <c r="D4828" t="s">
        <v>11</v>
      </c>
      <c r="E4828">
        <v>3.1638856740692631</v>
      </c>
    </row>
    <row r="4829" spans="1:5" x14ac:dyDescent="0.35">
      <c r="A4829" t="s">
        <v>44</v>
      </c>
      <c r="B4829">
        <v>2011</v>
      </c>
      <c r="C4829" t="s">
        <v>12</v>
      </c>
      <c r="D4829" t="s">
        <v>13</v>
      </c>
      <c r="E4829">
        <v>56846.136829062525</v>
      </c>
    </row>
    <row r="4830" spans="1:5" x14ac:dyDescent="0.35">
      <c r="A4830" t="s">
        <v>44</v>
      </c>
      <c r="B4830">
        <v>2011</v>
      </c>
      <c r="C4830" t="s">
        <v>14</v>
      </c>
      <c r="D4830" t="s">
        <v>15</v>
      </c>
      <c r="E4830">
        <v>2.9611507382214</v>
      </c>
    </row>
    <row r="4831" spans="1:5" x14ac:dyDescent="0.35">
      <c r="A4831" t="s">
        <v>44</v>
      </c>
      <c r="B4831">
        <v>2011</v>
      </c>
      <c r="C4831" t="s">
        <v>16</v>
      </c>
      <c r="D4831" t="s">
        <v>17</v>
      </c>
      <c r="E4831">
        <v>92.769986055404601</v>
      </c>
    </row>
    <row r="4832" spans="1:5" x14ac:dyDescent="0.35">
      <c r="A4832" t="s">
        <v>44</v>
      </c>
      <c r="B4832">
        <v>2011</v>
      </c>
      <c r="C4832" t="s">
        <v>18</v>
      </c>
      <c r="D4832" t="s">
        <v>19</v>
      </c>
      <c r="E4832">
        <v>81.802439024390253</v>
      </c>
    </row>
    <row r="4833" spans="1:5" x14ac:dyDescent="0.35">
      <c r="A4833" t="s">
        <v>44</v>
      </c>
      <c r="B4833">
        <v>2011</v>
      </c>
      <c r="C4833" t="s">
        <v>20</v>
      </c>
      <c r="D4833" t="s">
        <v>21</v>
      </c>
      <c r="E4833">
        <v>9449213</v>
      </c>
    </row>
    <row r="4834" spans="1:5" x14ac:dyDescent="0.35">
      <c r="A4834" t="s">
        <v>44</v>
      </c>
      <c r="B4834">
        <v>2011</v>
      </c>
      <c r="C4834" t="s">
        <v>22</v>
      </c>
      <c r="D4834" t="s">
        <v>23</v>
      </c>
      <c r="E4834">
        <v>86.390744806018759</v>
      </c>
    </row>
    <row r="4835" spans="1:5" x14ac:dyDescent="0.35">
      <c r="A4835" t="s">
        <v>44</v>
      </c>
      <c r="B4835">
        <v>2012</v>
      </c>
      <c r="C4835" t="s">
        <v>6</v>
      </c>
      <c r="D4835" t="s">
        <v>7</v>
      </c>
      <c r="E4835">
        <v>100</v>
      </c>
    </row>
    <row r="4836" spans="1:5" x14ac:dyDescent="0.35">
      <c r="A4836" t="s">
        <v>44</v>
      </c>
      <c r="B4836">
        <v>2012</v>
      </c>
      <c r="C4836" t="s">
        <v>8</v>
      </c>
      <c r="D4836" t="s">
        <v>9</v>
      </c>
      <c r="E4836">
        <v>464448264944.25153</v>
      </c>
    </row>
    <row r="4837" spans="1:5" x14ac:dyDescent="0.35">
      <c r="A4837" t="s">
        <v>44</v>
      </c>
      <c r="B4837">
        <v>2012</v>
      </c>
      <c r="C4837" t="s">
        <v>10</v>
      </c>
      <c r="D4837" t="s">
        <v>11</v>
      </c>
      <c r="E4837">
        <v>-0.41439770245440855</v>
      </c>
    </row>
    <row r="4838" spans="1:5" x14ac:dyDescent="0.35">
      <c r="A4838" t="s">
        <v>44</v>
      </c>
      <c r="B4838">
        <v>2012</v>
      </c>
      <c r="C4838" t="s">
        <v>12</v>
      </c>
      <c r="D4838" t="s">
        <v>13</v>
      </c>
      <c r="E4838">
        <v>56193.328748824606</v>
      </c>
    </row>
    <row r="4839" spans="1:5" x14ac:dyDescent="0.35">
      <c r="A4839" t="s">
        <v>44</v>
      </c>
      <c r="B4839">
        <v>2012</v>
      </c>
      <c r="C4839" t="s">
        <v>14</v>
      </c>
      <c r="D4839" t="s">
        <v>15</v>
      </c>
      <c r="E4839">
        <v>0.88837750692373496</v>
      </c>
    </row>
    <row r="4840" spans="1:5" x14ac:dyDescent="0.35">
      <c r="A4840" t="s">
        <v>44</v>
      </c>
      <c r="B4840">
        <v>2012</v>
      </c>
      <c r="C4840" t="s">
        <v>16</v>
      </c>
      <c r="D4840" t="s">
        <v>17</v>
      </c>
      <c r="E4840">
        <v>93.179988006510797</v>
      </c>
    </row>
    <row r="4841" spans="1:5" x14ac:dyDescent="0.35">
      <c r="A4841" t="s">
        <v>44</v>
      </c>
      <c r="B4841">
        <v>2012</v>
      </c>
      <c r="C4841" t="s">
        <v>18</v>
      </c>
      <c r="D4841" t="s">
        <v>19</v>
      </c>
      <c r="E4841">
        <v>81.7048780487805</v>
      </c>
    </row>
    <row r="4842" spans="1:5" x14ac:dyDescent="0.35">
      <c r="A4842" t="s">
        <v>44</v>
      </c>
      <c r="B4842">
        <v>2012</v>
      </c>
      <c r="C4842" t="s">
        <v>20</v>
      </c>
      <c r="D4842" t="s">
        <v>21</v>
      </c>
      <c r="E4842">
        <v>9519374</v>
      </c>
    </row>
    <row r="4843" spans="1:5" x14ac:dyDescent="0.35">
      <c r="A4843" t="s">
        <v>44</v>
      </c>
      <c r="B4843">
        <v>2012</v>
      </c>
      <c r="C4843" t="s">
        <v>22</v>
      </c>
      <c r="D4843" t="s">
        <v>23</v>
      </c>
      <c r="E4843">
        <v>85.298060542435948</v>
      </c>
    </row>
    <row r="4844" spans="1:5" x14ac:dyDescent="0.35">
      <c r="A4844" t="s">
        <v>44</v>
      </c>
      <c r="B4844">
        <v>2013</v>
      </c>
      <c r="C4844" t="s">
        <v>6</v>
      </c>
      <c r="D4844" t="s">
        <v>7</v>
      </c>
      <c r="E4844">
        <v>100</v>
      </c>
    </row>
    <row r="4845" spans="1:5" x14ac:dyDescent="0.35">
      <c r="A4845" t="s">
        <v>44</v>
      </c>
      <c r="B4845">
        <v>2013</v>
      </c>
      <c r="C4845" t="s">
        <v>8</v>
      </c>
      <c r="D4845" t="s">
        <v>9</v>
      </c>
      <c r="E4845">
        <v>469732138276.91693</v>
      </c>
    </row>
    <row r="4846" spans="1:5" x14ac:dyDescent="0.35">
      <c r="A4846" t="s">
        <v>44</v>
      </c>
      <c r="B4846">
        <v>2013</v>
      </c>
      <c r="C4846" t="s">
        <v>10</v>
      </c>
      <c r="D4846" t="s">
        <v>11</v>
      </c>
      <c r="E4846">
        <v>1.137666718014259</v>
      </c>
    </row>
    <row r="4847" spans="1:5" x14ac:dyDescent="0.35">
      <c r="A4847" t="s">
        <v>44</v>
      </c>
      <c r="B4847">
        <v>2013</v>
      </c>
      <c r="C4847" t="s">
        <v>12</v>
      </c>
      <c r="D4847" t="s">
        <v>13</v>
      </c>
      <c r="E4847">
        <v>56353.085634789735</v>
      </c>
    </row>
    <row r="4848" spans="1:5" x14ac:dyDescent="0.35">
      <c r="A4848" t="s">
        <v>44</v>
      </c>
      <c r="B4848">
        <v>2013</v>
      </c>
      <c r="C4848" t="s">
        <v>14</v>
      </c>
      <c r="D4848" t="s">
        <v>15</v>
      </c>
      <c r="E4848">
        <v>-4.4292970148682047E-2</v>
      </c>
    </row>
    <row r="4849" spans="1:5" x14ac:dyDescent="0.35">
      <c r="A4849" t="s">
        <v>44</v>
      </c>
      <c r="B4849">
        <v>2013</v>
      </c>
      <c r="C4849" t="s">
        <v>16</v>
      </c>
      <c r="D4849" t="s">
        <v>17</v>
      </c>
      <c r="E4849">
        <v>94.783600000000007</v>
      </c>
    </row>
    <row r="4850" spans="1:5" x14ac:dyDescent="0.35">
      <c r="A4850" t="s">
        <v>44</v>
      </c>
      <c r="B4850">
        <v>2013</v>
      </c>
      <c r="C4850" t="s">
        <v>18</v>
      </c>
      <c r="D4850" t="s">
        <v>19</v>
      </c>
      <c r="E4850">
        <v>81.956097560975607</v>
      </c>
    </row>
    <row r="4851" spans="1:5" x14ac:dyDescent="0.35">
      <c r="A4851" t="s">
        <v>44</v>
      </c>
      <c r="B4851">
        <v>2013</v>
      </c>
      <c r="C4851" t="s">
        <v>20</v>
      </c>
      <c r="D4851" t="s">
        <v>21</v>
      </c>
      <c r="E4851">
        <v>9600379</v>
      </c>
    </row>
    <row r="4852" spans="1:5" x14ac:dyDescent="0.35">
      <c r="A4852" t="s">
        <v>44</v>
      </c>
      <c r="B4852">
        <v>2013</v>
      </c>
      <c r="C4852" t="s">
        <v>22</v>
      </c>
      <c r="D4852" t="s">
        <v>23</v>
      </c>
      <c r="E4852">
        <v>81.640252132996366</v>
      </c>
    </row>
    <row r="4853" spans="1:5" x14ac:dyDescent="0.35">
      <c r="A4853" t="s">
        <v>44</v>
      </c>
      <c r="B4853">
        <v>2014</v>
      </c>
      <c r="C4853" t="s">
        <v>6</v>
      </c>
      <c r="D4853" t="s">
        <v>7</v>
      </c>
      <c r="E4853">
        <v>100</v>
      </c>
    </row>
    <row r="4854" spans="1:5" x14ac:dyDescent="0.35">
      <c r="A4854" t="s">
        <v>44</v>
      </c>
      <c r="B4854">
        <v>2014</v>
      </c>
      <c r="C4854" t="s">
        <v>8</v>
      </c>
      <c r="D4854" t="s">
        <v>9</v>
      </c>
      <c r="E4854">
        <v>480516119003.08087</v>
      </c>
    </row>
    <row r="4855" spans="1:5" x14ac:dyDescent="0.35">
      <c r="A4855" t="s">
        <v>44</v>
      </c>
      <c r="B4855">
        <v>2014</v>
      </c>
      <c r="C4855" t="s">
        <v>10</v>
      </c>
      <c r="D4855" t="s">
        <v>11</v>
      </c>
      <c r="E4855">
        <v>2.2957723875828435</v>
      </c>
    </row>
    <row r="4856" spans="1:5" x14ac:dyDescent="0.35">
      <c r="A4856" t="s">
        <v>44</v>
      </c>
      <c r="B4856">
        <v>2014</v>
      </c>
      <c r="C4856" t="s">
        <v>12</v>
      </c>
      <c r="D4856" t="s">
        <v>13</v>
      </c>
      <c r="E4856">
        <v>57077.669354419573</v>
      </c>
    </row>
    <row r="4857" spans="1:5" x14ac:dyDescent="0.35">
      <c r="A4857" t="s">
        <v>44</v>
      </c>
      <c r="B4857">
        <v>2014</v>
      </c>
      <c r="C4857" t="s">
        <v>14</v>
      </c>
      <c r="D4857" t="s">
        <v>15</v>
      </c>
      <c r="E4857">
        <v>-0.17963849411463501</v>
      </c>
    </row>
    <row r="4858" spans="1:5" x14ac:dyDescent="0.35">
      <c r="A4858" t="s">
        <v>44</v>
      </c>
      <c r="B4858">
        <v>2014</v>
      </c>
      <c r="C4858" t="s">
        <v>16</v>
      </c>
      <c r="D4858" t="s">
        <v>17</v>
      </c>
      <c r="E4858">
        <v>92.523606503757904</v>
      </c>
    </row>
    <row r="4859" spans="1:5" x14ac:dyDescent="0.35">
      <c r="A4859" t="s">
        <v>44</v>
      </c>
      <c r="B4859">
        <v>2014</v>
      </c>
      <c r="C4859" t="s">
        <v>18</v>
      </c>
      <c r="D4859" t="s">
        <v>19</v>
      </c>
      <c r="E4859">
        <v>82.253658536585377</v>
      </c>
    </row>
    <row r="4860" spans="1:5" x14ac:dyDescent="0.35">
      <c r="A4860" t="s">
        <v>44</v>
      </c>
      <c r="B4860">
        <v>2014</v>
      </c>
      <c r="C4860" t="s">
        <v>20</v>
      </c>
      <c r="D4860" t="s">
        <v>21</v>
      </c>
      <c r="E4860">
        <v>9696110</v>
      </c>
    </row>
    <row r="4861" spans="1:5" x14ac:dyDescent="0.35">
      <c r="A4861" t="s">
        <v>44</v>
      </c>
      <c r="B4861">
        <v>2014</v>
      </c>
      <c r="C4861" t="s">
        <v>22</v>
      </c>
      <c r="D4861" t="s">
        <v>23</v>
      </c>
      <c r="E4861">
        <v>83.822981048352702</v>
      </c>
    </row>
    <row r="4862" spans="1:5" x14ac:dyDescent="0.35">
      <c r="A4862" t="s">
        <v>44</v>
      </c>
      <c r="B4862">
        <v>2015</v>
      </c>
      <c r="C4862" t="s">
        <v>6</v>
      </c>
      <c r="D4862" t="s">
        <v>7</v>
      </c>
      <c r="E4862">
        <v>100</v>
      </c>
    </row>
    <row r="4863" spans="1:5" x14ac:dyDescent="0.35">
      <c r="A4863" t="s">
        <v>44</v>
      </c>
      <c r="B4863">
        <v>2015</v>
      </c>
      <c r="C4863" t="s">
        <v>8</v>
      </c>
      <c r="D4863" t="s">
        <v>9</v>
      </c>
      <c r="E4863">
        <v>501602351911.60016</v>
      </c>
    </row>
    <row r="4864" spans="1:5" x14ac:dyDescent="0.35">
      <c r="A4864" t="s">
        <v>44</v>
      </c>
      <c r="B4864">
        <v>2015</v>
      </c>
      <c r="C4864" t="s">
        <v>10</v>
      </c>
      <c r="D4864" t="s">
        <v>11</v>
      </c>
      <c r="E4864">
        <v>4.3882467360858897</v>
      </c>
    </row>
    <row r="4865" spans="1:5" x14ac:dyDescent="0.35">
      <c r="A4865" t="s">
        <v>44</v>
      </c>
      <c r="B4865">
        <v>2015</v>
      </c>
      <c r="C4865" t="s">
        <v>12</v>
      </c>
      <c r="D4865" t="s">
        <v>13</v>
      </c>
      <c r="E4865">
        <v>58955.641236146097</v>
      </c>
    </row>
    <row r="4866" spans="1:5" x14ac:dyDescent="0.35">
      <c r="A4866" t="s">
        <v>44</v>
      </c>
      <c r="B4866">
        <v>2015</v>
      </c>
      <c r="C4866" t="s">
        <v>14</v>
      </c>
      <c r="D4866" t="s">
        <v>15</v>
      </c>
      <c r="E4866">
        <v>-4.6784744983281168E-2</v>
      </c>
    </row>
    <row r="4867" spans="1:5" x14ac:dyDescent="0.35">
      <c r="A4867" t="s">
        <v>44</v>
      </c>
      <c r="B4867">
        <v>2015</v>
      </c>
      <c r="C4867" t="s">
        <v>16</v>
      </c>
      <c r="D4867" t="s">
        <v>17</v>
      </c>
      <c r="E4867">
        <v>90.610196639861599</v>
      </c>
    </row>
    <row r="4868" spans="1:5" x14ac:dyDescent="0.35">
      <c r="A4868" t="s">
        <v>44</v>
      </c>
      <c r="B4868">
        <v>2015</v>
      </c>
      <c r="C4868" t="s">
        <v>18</v>
      </c>
      <c r="D4868" t="s">
        <v>19</v>
      </c>
      <c r="E4868">
        <v>82.2048780487805</v>
      </c>
    </row>
    <row r="4869" spans="1:5" x14ac:dyDescent="0.35">
      <c r="A4869" t="s">
        <v>44</v>
      </c>
      <c r="B4869">
        <v>2015</v>
      </c>
      <c r="C4869" t="s">
        <v>20</v>
      </c>
      <c r="D4869" t="s">
        <v>21</v>
      </c>
      <c r="E4869">
        <v>9799186</v>
      </c>
    </row>
    <row r="4870" spans="1:5" x14ac:dyDescent="0.35">
      <c r="A4870" t="s">
        <v>44</v>
      </c>
      <c r="B4870">
        <v>2015</v>
      </c>
      <c r="C4870" t="s">
        <v>22</v>
      </c>
      <c r="D4870" t="s">
        <v>23</v>
      </c>
      <c r="E4870">
        <v>84.173076595817093</v>
      </c>
    </row>
    <row r="4871" spans="1:5" x14ac:dyDescent="0.35">
      <c r="A4871" t="s">
        <v>44</v>
      </c>
      <c r="B4871">
        <v>2016</v>
      </c>
      <c r="C4871" t="s">
        <v>6</v>
      </c>
      <c r="D4871" t="s">
        <v>7</v>
      </c>
      <c r="E4871">
        <v>100</v>
      </c>
    </row>
    <row r="4872" spans="1:5" x14ac:dyDescent="0.35">
      <c r="A4872" t="s">
        <v>44</v>
      </c>
      <c r="B4872">
        <v>2016</v>
      </c>
      <c r="C4872" t="s">
        <v>8</v>
      </c>
      <c r="D4872" t="s">
        <v>9</v>
      </c>
      <c r="E4872">
        <v>512292396637.96429</v>
      </c>
    </row>
    <row r="4873" spans="1:5" x14ac:dyDescent="0.35">
      <c r="A4873" t="s">
        <v>44</v>
      </c>
      <c r="B4873">
        <v>2016</v>
      </c>
      <c r="C4873" t="s">
        <v>10</v>
      </c>
      <c r="D4873" t="s">
        <v>11</v>
      </c>
      <c r="E4873">
        <v>2.1311791473115136</v>
      </c>
    </row>
    <row r="4874" spans="1:5" x14ac:dyDescent="0.35">
      <c r="A4874" t="s">
        <v>44</v>
      </c>
      <c r="B4874">
        <v>2016</v>
      </c>
      <c r="C4874" t="s">
        <v>12</v>
      </c>
      <c r="D4874" t="s">
        <v>13</v>
      </c>
      <c r="E4874">
        <v>59460.287272268928</v>
      </c>
    </row>
    <row r="4875" spans="1:5" x14ac:dyDescent="0.35">
      <c r="A4875" t="s">
        <v>44</v>
      </c>
      <c r="B4875">
        <v>2016</v>
      </c>
      <c r="C4875" t="s">
        <v>14</v>
      </c>
      <c r="D4875" t="s">
        <v>15</v>
      </c>
      <c r="E4875">
        <v>0.9842692445779917</v>
      </c>
    </row>
    <row r="4876" spans="1:5" x14ac:dyDescent="0.35">
      <c r="A4876" t="s">
        <v>44</v>
      </c>
      <c r="B4876">
        <v>2016</v>
      </c>
      <c r="C4876" t="s">
        <v>16</v>
      </c>
      <c r="D4876" t="s">
        <v>17</v>
      </c>
      <c r="E4876">
        <v>89.650947610235505</v>
      </c>
    </row>
    <row r="4877" spans="1:5" x14ac:dyDescent="0.35">
      <c r="A4877" t="s">
        <v>44</v>
      </c>
      <c r="B4877">
        <v>2016</v>
      </c>
      <c r="C4877" t="s">
        <v>18</v>
      </c>
      <c r="D4877" t="s">
        <v>19</v>
      </c>
      <c r="E4877">
        <v>82.307317073170736</v>
      </c>
    </row>
    <row r="4878" spans="1:5" x14ac:dyDescent="0.35">
      <c r="A4878" t="s">
        <v>44</v>
      </c>
      <c r="B4878">
        <v>2016</v>
      </c>
      <c r="C4878" t="s">
        <v>20</v>
      </c>
      <c r="D4878" t="s">
        <v>21</v>
      </c>
      <c r="E4878">
        <v>9923085</v>
      </c>
    </row>
    <row r="4879" spans="1:5" x14ac:dyDescent="0.35">
      <c r="A4879" t="s">
        <v>44</v>
      </c>
      <c r="B4879">
        <v>2016</v>
      </c>
      <c r="C4879" t="s">
        <v>22</v>
      </c>
      <c r="D4879" t="s">
        <v>23</v>
      </c>
      <c r="E4879">
        <v>83.451947857414893</v>
      </c>
    </row>
    <row r="4880" spans="1:5" x14ac:dyDescent="0.35">
      <c r="A4880" t="s">
        <v>44</v>
      </c>
      <c r="B4880">
        <v>2017</v>
      </c>
      <c r="C4880" t="s">
        <v>6</v>
      </c>
      <c r="D4880" t="s">
        <v>7</v>
      </c>
      <c r="E4880">
        <v>100</v>
      </c>
    </row>
    <row r="4881" spans="1:5" x14ac:dyDescent="0.35">
      <c r="A4881" t="s">
        <v>44</v>
      </c>
      <c r="B4881">
        <v>2017</v>
      </c>
      <c r="C4881" t="s">
        <v>8</v>
      </c>
      <c r="D4881" t="s">
        <v>9</v>
      </c>
      <c r="E4881">
        <v>521937949816.04388</v>
      </c>
    </row>
    <row r="4882" spans="1:5" x14ac:dyDescent="0.35">
      <c r="A4882" t="s">
        <v>44</v>
      </c>
      <c r="B4882">
        <v>2017</v>
      </c>
      <c r="C4882" t="s">
        <v>10</v>
      </c>
      <c r="D4882" t="s">
        <v>11</v>
      </c>
      <c r="E4882">
        <v>1.8828218496664562</v>
      </c>
    </row>
    <row r="4883" spans="1:5" x14ac:dyDescent="0.35">
      <c r="A4883" t="s">
        <v>44</v>
      </c>
      <c r="B4883">
        <v>2017</v>
      </c>
      <c r="C4883" t="s">
        <v>12</v>
      </c>
      <c r="D4883" t="s">
        <v>13</v>
      </c>
      <c r="E4883">
        <v>59769.013623699961</v>
      </c>
    </row>
    <row r="4884" spans="1:5" x14ac:dyDescent="0.35">
      <c r="A4884" t="s">
        <v>44</v>
      </c>
      <c r="B4884">
        <v>2017</v>
      </c>
      <c r="C4884" t="s">
        <v>14</v>
      </c>
      <c r="D4884" t="s">
        <v>15</v>
      </c>
      <c r="E4884">
        <v>1.7944990466559889</v>
      </c>
    </row>
    <row r="4885" spans="1:5" x14ac:dyDescent="0.35">
      <c r="A4885" t="s">
        <v>44</v>
      </c>
      <c r="B4885">
        <v>2017</v>
      </c>
      <c r="C4885" t="s">
        <v>16</v>
      </c>
      <c r="D4885" t="s">
        <v>17</v>
      </c>
      <c r="E4885">
        <v>93.006266965212703</v>
      </c>
    </row>
    <row r="4886" spans="1:5" x14ac:dyDescent="0.35">
      <c r="A4886" t="s">
        <v>44</v>
      </c>
      <c r="B4886">
        <v>2017</v>
      </c>
      <c r="C4886" t="s">
        <v>18</v>
      </c>
      <c r="D4886" t="s">
        <v>19</v>
      </c>
      <c r="E4886">
        <v>82.409756097560987</v>
      </c>
    </row>
    <row r="4887" spans="1:5" x14ac:dyDescent="0.35">
      <c r="A4887" t="s">
        <v>44</v>
      </c>
      <c r="B4887">
        <v>2017</v>
      </c>
      <c r="C4887" t="s">
        <v>20</v>
      </c>
      <c r="D4887" t="s">
        <v>21</v>
      </c>
      <c r="E4887">
        <v>10057698</v>
      </c>
    </row>
    <row r="4888" spans="1:5" x14ac:dyDescent="0.35">
      <c r="A4888" t="s">
        <v>44</v>
      </c>
      <c r="B4888">
        <v>2017</v>
      </c>
      <c r="C4888" t="s">
        <v>22</v>
      </c>
      <c r="D4888" t="s">
        <v>23</v>
      </c>
      <c r="E4888">
        <v>86.069308874052098</v>
      </c>
    </row>
    <row r="4889" spans="1:5" x14ac:dyDescent="0.35">
      <c r="A4889" t="s">
        <v>44</v>
      </c>
      <c r="B4889">
        <v>2018</v>
      </c>
      <c r="C4889" t="s">
        <v>6</v>
      </c>
      <c r="D4889" t="s">
        <v>7</v>
      </c>
      <c r="E4889">
        <v>100</v>
      </c>
    </row>
    <row r="4890" spans="1:5" x14ac:dyDescent="0.35">
      <c r="A4890" t="s">
        <v>44</v>
      </c>
      <c r="B4890">
        <v>2018</v>
      </c>
      <c r="C4890" t="s">
        <v>8</v>
      </c>
      <c r="D4890" t="s">
        <v>9</v>
      </c>
      <c r="E4890">
        <v>531177584320.75482</v>
      </c>
    </row>
    <row r="4891" spans="1:5" x14ac:dyDescent="0.35">
      <c r="A4891" t="s">
        <v>44</v>
      </c>
      <c r="B4891">
        <v>2018</v>
      </c>
      <c r="C4891" t="s">
        <v>10</v>
      </c>
      <c r="D4891" t="s">
        <v>11</v>
      </c>
      <c r="E4891">
        <v>1.7702553546772037</v>
      </c>
    </row>
    <row r="4892" spans="1:5" x14ac:dyDescent="0.35">
      <c r="A4892" t="s">
        <v>44</v>
      </c>
      <c r="B4892">
        <v>2018</v>
      </c>
      <c r="C4892" t="s">
        <v>12</v>
      </c>
      <c r="D4892" t="s">
        <v>13</v>
      </c>
      <c r="E4892">
        <v>60124.571199417893</v>
      </c>
    </row>
    <row r="4893" spans="1:5" x14ac:dyDescent="0.35">
      <c r="A4893" t="s">
        <v>44</v>
      </c>
      <c r="B4893">
        <v>2018</v>
      </c>
      <c r="C4893" t="s">
        <v>14</v>
      </c>
      <c r="D4893" t="s">
        <v>15</v>
      </c>
      <c r="E4893">
        <v>1.9535353012702781</v>
      </c>
    </row>
    <row r="4894" spans="1:5" x14ac:dyDescent="0.35">
      <c r="A4894" t="s">
        <v>44</v>
      </c>
      <c r="B4894">
        <v>2018</v>
      </c>
      <c r="C4894" t="s">
        <v>16</v>
      </c>
      <c r="D4894" t="s">
        <v>17</v>
      </c>
      <c r="E4894">
        <v>89.246963158813699</v>
      </c>
    </row>
    <row r="4895" spans="1:5" x14ac:dyDescent="0.35">
      <c r="A4895" t="s">
        <v>44</v>
      </c>
      <c r="B4895">
        <v>2018</v>
      </c>
      <c r="C4895" t="s">
        <v>18</v>
      </c>
      <c r="D4895" t="s">
        <v>19</v>
      </c>
      <c r="E4895">
        <v>82.558536585365857</v>
      </c>
    </row>
    <row r="4896" spans="1:5" x14ac:dyDescent="0.35">
      <c r="A4896" t="s">
        <v>44</v>
      </c>
      <c r="B4896">
        <v>2018</v>
      </c>
      <c r="C4896" t="s">
        <v>20</v>
      </c>
      <c r="D4896" t="s">
        <v>21</v>
      </c>
      <c r="E4896">
        <v>10175214</v>
      </c>
    </row>
    <row r="4897" spans="1:5" x14ac:dyDescent="0.35">
      <c r="A4897" t="s">
        <v>44</v>
      </c>
      <c r="B4897">
        <v>2018</v>
      </c>
      <c r="C4897" t="s">
        <v>22</v>
      </c>
      <c r="D4897" t="s">
        <v>23</v>
      </c>
      <c r="E4897">
        <v>90.408714236170056</v>
      </c>
    </row>
    <row r="4898" spans="1:5" x14ac:dyDescent="0.35">
      <c r="A4898" t="s">
        <v>44</v>
      </c>
      <c r="B4898">
        <v>2019</v>
      </c>
      <c r="C4898" t="s">
        <v>6</v>
      </c>
      <c r="D4898" t="s">
        <v>7</v>
      </c>
      <c r="E4898">
        <v>100</v>
      </c>
    </row>
    <row r="4899" spans="1:5" x14ac:dyDescent="0.35">
      <c r="A4899" t="s">
        <v>44</v>
      </c>
      <c r="B4899">
        <v>2019</v>
      </c>
      <c r="C4899" t="s">
        <v>8</v>
      </c>
      <c r="D4899" t="s">
        <v>9</v>
      </c>
      <c r="E4899">
        <v>545031918111.88434</v>
      </c>
    </row>
    <row r="4900" spans="1:5" x14ac:dyDescent="0.35">
      <c r="A4900" t="s">
        <v>44</v>
      </c>
      <c r="B4900">
        <v>2019</v>
      </c>
      <c r="C4900" t="s">
        <v>10</v>
      </c>
      <c r="D4900" t="s">
        <v>11</v>
      </c>
      <c r="E4900">
        <v>2.6082301286952401</v>
      </c>
    </row>
    <row r="4901" spans="1:5" x14ac:dyDescent="0.35">
      <c r="A4901" t="s">
        <v>44</v>
      </c>
      <c r="B4901">
        <v>2019</v>
      </c>
      <c r="C4901" t="s">
        <v>12</v>
      </c>
      <c r="D4901" t="s">
        <v>13</v>
      </c>
      <c r="E4901">
        <v>61070.524344583799</v>
      </c>
    </row>
    <row r="4902" spans="1:5" x14ac:dyDescent="0.35">
      <c r="A4902" t="s">
        <v>44</v>
      </c>
      <c r="B4902">
        <v>2019</v>
      </c>
      <c r="C4902" t="s">
        <v>14</v>
      </c>
      <c r="D4902" t="s">
        <v>15</v>
      </c>
      <c r="E4902">
        <v>1.784150974038347</v>
      </c>
    </row>
    <row r="4903" spans="1:5" x14ac:dyDescent="0.35">
      <c r="A4903" t="s">
        <v>44</v>
      </c>
      <c r="B4903">
        <v>2019</v>
      </c>
      <c r="C4903" t="s">
        <v>16</v>
      </c>
      <c r="D4903" t="s">
        <v>17</v>
      </c>
      <c r="E4903">
        <v>94.493443407220198</v>
      </c>
    </row>
    <row r="4904" spans="1:5" x14ac:dyDescent="0.35">
      <c r="A4904" t="s">
        <v>44</v>
      </c>
      <c r="B4904">
        <v>2019</v>
      </c>
      <c r="C4904" t="s">
        <v>18</v>
      </c>
      <c r="D4904" t="s">
        <v>19</v>
      </c>
      <c r="E4904">
        <v>83.109756097560989</v>
      </c>
    </row>
    <row r="4905" spans="1:5" x14ac:dyDescent="0.35">
      <c r="A4905" t="s">
        <v>44</v>
      </c>
      <c r="B4905">
        <v>2019</v>
      </c>
      <c r="C4905" t="s">
        <v>20</v>
      </c>
      <c r="D4905" t="s">
        <v>21</v>
      </c>
      <c r="E4905">
        <v>10278887</v>
      </c>
    </row>
    <row r="4906" spans="1:5" x14ac:dyDescent="0.35">
      <c r="A4906" t="s">
        <v>44</v>
      </c>
      <c r="B4906">
        <v>2019</v>
      </c>
      <c r="C4906" t="s">
        <v>22</v>
      </c>
      <c r="D4906" t="s">
        <v>23</v>
      </c>
      <c r="E4906">
        <v>92.751139029056134</v>
      </c>
    </row>
    <row r="4907" spans="1:5" x14ac:dyDescent="0.35">
      <c r="A4907" t="s">
        <v>44</v>
      </c>
      <c r="B4907">
        <v>2020</v>
      </c>
      <c r="C4907" t="s">
        <v>6</v>
      </c>
      <c r="D4907" t="s">
        <v>7</v>
      </c>
      <c r="E4907">
        <v>100</v>
      </c>
    </row>
    <row r="4908" spans="1:5" x14ac:dyDescent="0.35">
      <c r="A4908" t="s">
        <v>44</v>
      </c>
      <c r="B4908">
        <v>2020</v>
      </c>
      <c r="C4908" t="s">
        <v>8</v>
      </c>
      <c r="D4908" t="s">
        <v>9</v>
      </c>
      <c r="E4908">
        <v>534492107010.62561</v>
      </c>
    </row>
    <row r="4909" spans="1:5" x14ac:dyDescent="0.35">
      <c r="A4909" t="s">
        <v>44</v>
      </c>
      <c r="B4909">
        <v>2020</v>
      </c>
      <c r="C4909" t="s">
        <v>10</v>
      </c>
      <c r="D4909" t="s">
        <v>11</v>
      </c>
      <c r="E4909">
        <v>-1.9337970403221618</v>
      </c>
    </row>
    <row r="4910" spans="1:5" x14ac:dyDescent="0.35">
      <c r="A4910" t="s">
        <v>44</v>
      </c>
      <c r="B4910">
        <v>2020</v>
      </c>
      <c r="C4910" t="s">
        <v>12</v>
      </c>
      <c r="D4910" t="s">
        <v>13</v>
      </c>
      <c r="E4910">
        <v>59458.280529196934</v>
      </c>
    </row>
    <row r="4911" spans="1:5" x14ac:dyDescent="0.35">
      <c r="A4911" t="s">
        <v>44</v>
      </c>
      <c r="B4911">
        <v>2020</v>
      </c>
      <c r="C4911" t="s">
        <v>14</v>
      </c>
      <c r="D4911" t="s">
        <v>15</v>
      </c>
      <c r="E4911">
        <v>0.49736731885357172</v>
      </c>
    </row>
    <row r="4912" spans="1:5" x14ac:dyDescent="0.35">
      <c r="A4912" t="s">
        <v>44</v>
      </c>
      <c r="B4912">
        <v>2020</v>
      </c>
      <c r="C4912" t="s">
        <v>16</v>
      </c>
      <c r="D4912" t="s">
        <v>17</v>
      </c>
      <c r="E4912">
        <v>94.539431219999997</v>
      </c>
    </row>
    <row r="4913" spans="1:5" x14ac:dyDescent="0.35">
      <c r="A4913" t="s">
        <v>44</v>
      </c>
      <c r="B4913">
        <v>2020</v>
      </c>
      <c r="C4913" t="s">
        <v>18</v>
      </c>
      <c r="D4913" t="s">
        <v>19</v>
      </c>
      <c r="E4913">
        <v>82.356097560975613</v>
      </c>
    </row>
    <row r="4914" spans="1:5" x14ac:dyDescent="0.35">
      <c r="A4914" t="s">
        <v>44</v>
      </c>
      <c r="B4914">
        <v>2020</v>
      </c>
      <c r="C4914" t="s">
        <v>20</v>
      </c>
      <c r="D4914" t="s">
        <v>21</v>
      </c>
      <c r="E4914">
        <v>10353442</v>
      </c>
    </row>
    <row r="4915" spans="1:5" x14ac:dyDescent="0.35">
      <c r="A4915" t="s">
        <v>44</v>
      </c>
      <c r="B4915">
        <v>2020</v>
      </c>
      <c r="C4915" t="s">
        <v>22</v>
      </c>
      <c r="D4915" t="s">
        <v>23</v>
      </c>
      <c r="E4915">
        <v>84.474595814161788</v>
      </c>
    </row>
    <row r="4916" spans="1:5" x14ac:dyDescent="0.35">
      <c r="A4916" t="s">
        <v>44</v>
      </c>
      <c r="B4916">
        <v>2021</v>
      </c>
      <c r="C4916" t="s">
        <v>6</v>
      </c>
      <c r="D4916" t="s">
        <v>7</v>
      </c>
      <c r="E4916">
        <v>100</v>
      </c>
    </row>
    <row r="4917" spans="1:5" x14ac:dyDescent="0.35">
      <c r="A4917" t="s">
        <v>44</v>
      </c>
      <c r="B4917">
        <v>2021</v>
      </c>
      <c r="C4917" t="s">
        <v>8</v>
      </c>
      <c r="D4917" t="s">
        <v>9</v>
      </c>
      <c r="E4917">
        <v>562423939232.5907</v>
      </c>
    </row>
    <row r="4918" spans="1:5" x14ac:dyDescent="0.35">
      <c r="A4918" t="s">
        <v>44</v>
      </c>
      <c r="B4918">
        <v>2021</v>
      </c>
      <c r="C4918" t="s">
        <v>10</v>
      </c>
      <c r="D4918" t="s">
        <v>11</v>
      </c>
      <c r="E4918">
        <v>5.225864302877298</v>
      </c>
    </row>
    <row r="4919" spans="1:5" x14ac:dyDescent="0.35">
      <c r="A4919" t="s">
        <v>44</v>
      </c>
      <c r="B4919">
        <v>2021</v>
      </c>
      <c r="C4919" t="s">
        <v>12</v>
      </c>
      <c r="D4919" t="s">
        <v>13</v>
      </c>
      <c r="E4919">
        <v>62190.852698382521</v>
      </c>
    </row>
    <row r="4920" spans="1:5" x14ac:dyDescent="0.35">
      <c r="A4920" t="s">
        <v>44</v>
      </c>
      <c r="B4920">
        <v>2021</v>
      </c>
      <c r="C4920" t="s">
        <v>14</v>
      </c>
      <c r="D4920" t="s">
        <v>15</v>
      </c>
      <c r="E4920">
        <v>2.1631973644714342</v>
      </c>
    </row>
    <row r="4921" spans="1:5" x14ac:dyDescent="0.35">
      <c r="A4921" t="s">
        <v>44</v>
      </c>
      <c r="B4921">
        <v>2021</v>
      </c>
      <c r="C4921" t="s">
        <v>16</v>
      </c>
      <c r="D4921" t="s">
        <v>17</v>
      </c>
      <c r="E4921">
        <v>94.670316299999996</v>
      </c>
    </row>
    <row r="4922" spans="1:5" x14ac:dyDescent="0.35">
      <c r="A4922" t="s">
        <v>44</v>
      </c>
      <c r="B4922">
        <v>2021</v>
      </c>
      <c r="C4922" t="s">
        <v>18</v>
      </c>
      <c r="D4922" t="s">
        <v>19</v>
      </c>
      <c r="E4922">
        <v>83.056097560975616</v>
      </c>
    </row>
    <row r="4923" spans="1:5" x14ac:dyDescent="0.35">
      <c r="A4923" t="s">
        <v>44</v>
      </c>
      <c r="B4923">
        <v>2021</v>
      </c>
      <c r="C4923" t="s">
        <v>20</v>
      </c>
      <c r="D4923" t="s">
        <v>21</v>
      </c>
      <c r="E4923">
        <v>10415811</v>
      </c>
    </row>
    <row r="4924" spans="1:5" x14ac:dyDescent="0.35">
      <c r="A4924" t="s">
        <v>44</v>
      </c>
      <c r="B4924">
        <v>2021</v>
      </c>
      <c r="C4924" t="s">
        <v>22</v>
      </c>
      <c r="D4924" t="s">
        <v>23</v>
      </c>
      <c r="E4924">
        <v>91.11023744130415</v>
      </c>
    </row>
    <row r="4925" spans="1:5" x14ac:dyDescent="0.35">
      <c r="A4925" t="s">
        <v>44</v>
      </c>
      <c r="B4925">
        <v>2022</v>
      </c>
      <c r="C4925" t="s">
        <v>6</v>
      </c>
      <c r="D4925" t="s">
        <v>7</v>
      </c>
      <c r="E4925">
        <v>100</v>
      </c>
    </row>
    <row r="4926" spans="1:5" x14ac:dyDescent="0.35">
      <c r="A4926" t="s">
        <v>44</v>
      </c>
      <c r="B4926">
        <v>2022</v>
      </c>
      <c r="C4926" t="s">
        <v>8</v>
      </c>
      <c r="D4926" t="s">
        <v>9</v>
      </c>
      <c r="E4926">
        <v>569484812988.25635</v>
      </c>
    </row>
    <row r="4927" spans="1:5" x14ac:dyDescent="0.35">
      <c r="A4927" t="s">
        <v>44</v>
      </c>
      <c r="B4927">
        <v>2022</v>
      </c>
      <c r="C4927" t="s">
        <v>10</v>
      </c>
      <c r="D4927" t="s">
        <v>11</v>
      </c>
      <c r="E4927">
        <v>1.2554362044581637</v>
      </c>
    </row>
    <row r="4928" spans="1:5" x14ac:dyDescent="0.35">
      <c r="A4928" t="s">
        <v>44</v>
      </c>
      <c r="B4928">
        <v>2022</v>
      </c>
      <c r="C4928" t="s">
        <v>12</v>
      </c>
      <c r="D4928" t="s">
        <v>13</v>
      </c>
      <c r="E4928">
        <v>62544.500224864409</v>
      </c>
    </row>
    <row r="4929" spans="1:5" x14ac:dyDescent="0.35">
      <c r="A4929" t="s">
        <v>44</v>
      </c>
      <c r="B4929">
        <v>2022</v>
      </c>
      <c r="C4929" t="s">
        <v>14</v>
      </c>
      <c r="D4929" t="s">
        <v>15</v>
      </c>
      <c r="E4929">
        <v>8.3692909886918905</v>
      </c>
    </row>
    <row r="4930" spans="1:5" x14ac:dyDescent="0.35">
      <c r="A4930" t="s">
        <v>44</v>
      </c>
      <c r="B4930">
        <v>2022</v>
      </c>
      <c r="C4930" t="s">
        <v>16</v>
      </c>
      <c r="D4930" t="s">
        <v>17</v>
      </c>
      <c r="E4930">
        <v>95.009703349999995</v>
      </c>
    </row>
    <row r="4931" spans="1:5" x14ac:dyDescent="0.35">
      <c r="A4931" t="s">
        <v>44</v>
      </c>
      <c r="B4931">
        <v>2022</v>
      </c>
      <c r="C4931" t="s">
        <v>18</v>
      </c>
      <c r="D4931" t="s">
        <v>19</v>
      </c>
      <c r="E4931">
        <v>83.058536585365871</v>
      </c>
    </row>
    <row r="4932" spans="1:5" x14ac:dyDescent="0.35">
      <c r="A4932" t="s">
        <v>44</v>
      </c>
      <c r="B4932">
        <v>2022</v>
      </c>
      <c r="C4932" t="s">
        <v>20</v>
      </c>
      <c r="D4932" t="s">
        <v>21</v>
      </c>
      <c r="E4932">
        <v>10486941</v>
      </c>
    </row>
    <row r="4933" spans="1:5" x14ac:dyDescent="0.35">
      <c r="A4933" t="s">
        <v>44</v>
      </c>
      <c r="B4933">
        <v>2022</v>
      </c>
      <c r="C4933" t="s">
        <v>22</v>
      </c>
      <c r="D4933" t="s">
        <v>23</v>
      </c>
      <c r="E4933">
        <v>107.11175182651169</v>
      </c>
    </row>
    <row r="4934" spans="1:5" x14ac:dyDescent="0.35">
      <c r="A4934" t="s">
        <v>44</v>
      </c>
      <c r="B4934">
        <v>2023</v>
      </c>
      <c r="C4934" t="s">
        <v>6</v>
      </c>
      <c r="D4934" t="s">
        <v>7</v>
      </c>
      <c r="E4934">
        <v>100</v>
      </c>
    </row>
    <row r="4935" spans="1:5" x14ac:dyDescent="0.35">
      <c r="A4935" t="s">
        <v>44</v>
      </c>
      <c r="B4935">
        <v>2023</v>
      </c>
      <c r="C4935" t="s">
        <v>8</v>
      </c>
      <c r="D4935" t="s">
        <v>9</v>
      </c>
      <c r="E4935">
        <v>568322714847.71387</v>
      </c>
    </row>
    <row r="4936" spans="1:5" x14ac:dyDescent="0.35">
      <c r="A4936" t="s">
        <v>44</v>
      </c>
      <c r="B4936">
        <v>2023</v>
      </c>
      <c r="C4936" t="s">
        <v>10</v>
      </c>
      <c r="D4936" t="s">
        <v>11</v>
      </c>
      <c r="E4936">
        <v>-0.20406130489143948</v>
      </c>
    </row>
    <row r="4937" spans="1:5" x14ac:dyDescent="0.35">
      <c r="A4937" t="s">
        <v>44</v>
      </c>
      <c r="B4937">
        <v>2023</v>
      </c>
      <c r="C4937" t="s">
        <v>12</v>
      </c>
      <c r="D4937" t="s">
        <v>13</v>
      </c>
      <c r="E4937">
        <v>62122.5116950792</v>
      </c>
    </row>
    <row r="4938" spans="1:5" x14ac:dyDescent="0.35">
      <c r="A4938" t="s">
        <v>44</v>
      </c>
      <c r="B4938">
        <v>2023</v>
      </c>
      <c r="C4938" t="s">
        <v>14</v>
      </c>
      <c r="D4938" t="s">
        <v>15</v>
      </c>
      <c r="E4938">
        <v>8.5486248974891001</v>
      </c>
    </row>
    <row r="4939" spans="1:5" x14ac:dyDescent="0.35">
      <c r="A4939" t="s">
        <v>44</v>
      </c>
      <c r="B4939">
        <v>2023</v>
      </c>
      <c r="C4939" t="s">
        <v>16</v>
      </c>
      <c r="D4939" t="s">
        <v>17</v>
      </c>
      <c r="E4939">
        <v>95.703274609999994</v>
      </c>
    </row>
    <row r="4940" spans="1:5" x14ac:dyDescent="0.35">
      <c r="A4940" t="s">
        <v>44</v>
      </c>
      <c r="B4940">
        <v>2023</v>
      </c>
      <c r="C4940" t="s">
        <v>18</v>
      </c>
      <c r="D4940" t="s">
        <v>19</v>
      </c>
      <c r="E4940">
        <v>83.309756097560992</v>
      </c>
    </row>
    <row r="4941" spans="1:5" x14ac:dyDescent="0.35">
      <c r="A4941" t="s">
        <v>44</v>
      </c>
      <c r="B4941">
        <v>2023</v>
      </c>
      <c r="C4941" t="s">
        <v>20</v>
      </c>
      <c r="D4941" t="s">
        <v>21</v>
      </c>
      <c r="E4941">
        <v>10536632</v>
      </c>
    </row>
    <row r="4942" spans="1:5" x14ac:dyDescent="0.35">
      <c r="A4942" t="s">
        <v>44</v>
      </c>
      <c r="B4942">
        <v>2023</v>
      </c>
      <c r="C4942" t="s">
        <v>22</v>
      </c>
      <c r="D4942" t="s">
        <v>23</v>
      </c>
      <c r="E4942">
        <v>107.61970944397427</v>
      </c>
    </row>
    <row r="4943" spans="1:5" x14ac:dyDescent="0.35">
      <c r="A4943" t="s">
        <v>44</v>
      </c>
      <c r="B4943">
        <v>2024</v>
      </c>
      <c r="C4943" t="s">
        <v>6</v>
      </c>
      <c r="D4943" t="s">
        <v>7</v>
      </c>
      <c r="E4943">
        <v>100</v>
      </c>
    </row>
    <row r="4944" spans="1:5" x14ac:dyDescent="0.35">
      <c r="A4944" t="s">
        <v>44</v>
      </c>
      <c r="B4944">
        <v>2024</v>
      </c>
      <c r="C4944" t="s">
        <v>8</v>
      </c>
      <c r="D4944" t="s">
        <v>9</v>
      </c>
      <c r="E4944">
        <v>574107082599.28992</v>
      </c>
    </row>
    <row r="4945" spans="1:5" x14ac:dyDescent="0.35">
      <c r="A4945" t="s">
        <v>44</v>
      </c>
      <c r="B4945">
        <v>2024</v>
      </c>
      <c r="C4945" t="s">
        <v>10</v>
      </c>
      <c r="D4945" t="s">
        <v>11</v>
      </c>
      <c r="E4945">
        <v>1.0177963330439752</v>
      </c>
    </row>
    <row r="4946" spans="1:5" x14ac:dyDescent="0.35">
      <c r="A4946" t="s">
        <v>44</v>
      </c>
      <c r="B4946">
        <v>2024</v>
      </c>
      <c r="C4946" t="s">
        <v>12</v>
      </c>
      <c r="D4946" t="s">
        <v>13</v>
      </c>
      <c r="E4946">
        <v>62558.406587604055</v>
      </c>
    </row>
    <row r="4947" spans="1:5" x14ac:dyDescent="0.35">
      <c r="A4947" t="s">
        <v>44</v>
      </c>
      <c r="B4947">
        <v>2024</v>
      </c>
      <c r="C4947" t="s">
        <v>14</v>
      </c>
      <c r="D4947" t="s">
        <v>15</v>
      </c>
      <c r="E4947">
        <v>2.8358165822403398</v>
      </c>
    </row>
    <row r="4948" spans="1:5" x14ac:dyDescent="0.35">
      <c r="A4948" t="s">
        <v>44</v>
      </c>
      <c r="B4948">
        <v>2024</v>
      </c>
      <c r="C4948" t="s">
        <v>16</v>
      </c>
      <c r="D4948" t="s">
        <v>17</v>
      </c>
      <c r="E4948">
        <v>95.529304280000005</v>
      </c>
    </row>
    <row r="4949" spans="1:5" x14ac:dyDescent="0.35">
      <c r="A4949" t="s">
        <v>44</v>
      </c>
      <c r="B4949">
        <v>2024</v>
      </c>
      <c r="C4949" t="s">
        <v>18</v>
      </c>
      <c r="D4949" t="s">
        <v>19</v>
      </c>
      <c r="E4949">
        <v>84.063414634146341</v>
      </c>
    </row>
    <row r="4950" spans="1:5" x14ac:dyDescent="0.35">
      <c r="A4950" t="s">
        <v>44</v>
      </c>
      <c r="B4950">
        <v>2024</v>
      </c>
      <c r="C4950" t="s">
        <v>20</v>
      </c>
      <c r="D4950" t="s">
        <v>21</v>
      </c>
      <c r="E4950">
        <v>10569709</v>
      </c>
    </row>
    <row r="4951" spans="1:5" x14ac:dyDescent="0.35">
      <c r="A4951" t="s">
        <v>44</v>
      </c>
      <c r="B4951">
        <v>2024</v>
      </c>
      <c r="C4951" t="s">
        <v>22</v>
      </c>
      <c r="D4951" t="s">
        <v>23</v>
      </c>
      <c r="E4951">
        <v>105.96749231334397</v>
      </c>
    </row>
    <row r="4952" spans="1:5" x14ac:dyDescent="0.35">
      <c r="A4952" t="s">
        <v>45</v>
      </c>
      <c r="B4952">
        <v>2000</v>
      </c>
      <c r="C4952" t="s">
        <v>6</v>
      </c>
      <c r="D4952" t="s">
        <v>7</v>
      </c>
      <c r="E4952">
        <v>99.9</v>
      </c>
    </row>
    <row r="4953" spans="1:5" x14ac:dyDescent="0.35">
      <c r="A4953" t="s">
        <v>45</v>
      </c>
      <c r="B4953">
        <v>2000</v>
      </c>
      <c r="C4953" t="s">
        <v>8</v>
      </c>
      <c r="D4953" t="s">
        <v>9</v>
      </c>
      <c r="E4953">
        <v>413901474163.04889</v>
      </c>
    </row>
    <row r="4954" spans="1:5" x14ac:dyDescent="0.35">
      <c r="A4954" t="s">
        <v>45</v>
      </c>
      <c r="B4954">
        <v>2000</v>
      </c>
      <c r="C4954" t="s">
        <v>10</v>
      </c>
      <c r="D4954" t="s">
        <v>11</v>
      </c>
      <c r="E4954">
        <v>6.9852869781706204</v>
      </c>
    </row>
    <row r="4955" spans="1:5" x14ac:dyDescent="0.35">
      <c r="A4955" t="s">
        <v>45</v>
      </c>
      <c r="B4955">
        <v>2000</v>
      </c>
      <c r="C4955" t="s">
        <v>12</v>
      </c>
      <c r="D4955" t="s">
        <v>13</v>
      </c>
      <c r="E4955">
        <v>14856.914625256999</v>
      </c>
    </row>
    <row r="4956" spans="1:5" x14ac:dyDescent="0.35">
      <c r="A4956" t="s">
        <v>45</v>
      </c>
      <c r="B4956">
        <v>2000</v>
      </c>
      <c r="C4956" t="s">
        <v>14</v>
      </c>
      <c r="D4956" t="s">
        <v>15</v>
      </c>
      <c r="E4956">
        <v>54.915370581268348</v>
      </c>
    </row>
    <row r="4957" spans="1:5" x14ac:dyDescent="0.35">
      <c r="A4957" t="s">
        <v>45</v>
      </c>
      <c r="B4957">
        <v>2000</v>
      </c>
      <c r="C4957" t="s">
        <v>16</v>
      </c>
      <c r="D4957" t="s">
        <v>17</v>
      </c>
      <c r="E4957">
        <v>3.7616850350750002</v>
      </c>
    </row>
    <row r="4958" spans="1:5" x14ac:dyDescent="0.35">
      <c r="A4958" t="s">
        <v>45</v>
      </c>
      <c r="B4958">
        <v>2000</v>
      </c>
      <c r="C4958" t="s">
        <v>18</v>
      </c>
      <c r="D4958" t="s">
        <v>19</v>
      </c>
      <c r="E4958">
        <v>71.930999999999997</v>
      </c>
    </row>
    <row r="4959" spans="1:5" x14ac:dyDescent="0.35">
      <c r="A4959" t="s">
        <v>45</v>
      </c>
      <c r="B4959">
        <v>2000</v>
      </c>
      <c r="C4959" t="s">
        <v>20</v>
      </c>
      <c r="D4959" t="s">
        <v>21</v>
      </c>
      <c r="E4959">
        <v>65425961</v>
      </c>
    </row>
    <row r="4960" spans="1:5" x14ac:dyDescent="0.35">
      <c r="A4960" t="s">
        <v>45</v>
      </c>
      <c r="B4960">
        <v>2000</v>
      </c>
      <c r="C4960" t="s">
        <v>22</v>
      </c>
      <c r="D4960" t="s">
        <v>23</v>
      </c>
      <c r="E4960">
        <v>42.374674698807723</v>
      </c>
    </row>
    <row r="4961" spans="1:5" x14ac:dyDescent="0.35">
      <c r="A4961" t="s">
        <v>45</v>
      </c>
      <c r="B4961">
        <v>2001</v>
      </c>
      <c r="C4961" t="s">
        <v>6</v>
      </c>
      <c r="D4961" t="s">
        <v>7</v>
      </c>
      <c r="E4961">
        <v>99.9</v>
      </c>
    </row>
    <row r="4962" spans="1:5" x14ac:dyDescent="0.35">
      <c r="A4962" t="s">
        <v>45</v>
      </c>
      <c r="B4962">
        <v>2001</v>
      </c>
      <c r="C4962" t="s">
        <v>8</v>
      </c>
      <c r="D4962" t="s">
        <v>9</v>
      </c>
      <c r="E4962">
        <v>391304902374.34259</v>
      </c>
    </row>
    <row r="4963" spans="1:5" x14ac:dyDescent="0.35">
      <c r="A4963" t="s">
        <v>45</v>
      </c>
      <c r="B4963">
        <v>2001</v>
      </c>
      <c r="C4963" t="s">
        <v>10</v>
      </c>
      <c r="D4963" t="s">
        <v>11</v>
      </c>
      <c r="E4963">
        <v>-5.4594083856306241</v>
      </c>
    </row>
    <row r="4964" spans="1:5" x14ac:dyDescent="0.35">
      <c r="A4964" t="s">
        <v>45</v>
      </c>
      <c r="B4964">
        <v>2001</v>
      </c>
      <c r="C4964" t="s">
        <v>12</v>
      </c>
      <c r="D4964" t="s">
        <v>13</v>
      </c>
      <c r="E4964">
        <v>13872.128728456584</v>
      </c>
    </row>
    <row r="4965" spans="1:5" x14ac:dyDescent="0.35">
      <c r="A4965" t="s">
        <v>45</v>
      </c>
      <c r="B4965">
        <v>2001</v>
      </c>
      <c r="C4965" t="s">
        <v>14</v>
      </c>
      <c r="D4965" t="s">
        <v>15</v>
      </c>
      <c r="E4965">
        <v>54.40018876190743</v>
      </c>
    </row>
    <row r="4966" spans="1:5" x14ac:dyDescent="0.35">
      <c r="A4966" t="s">
        <v>45</v>
      </c>
      <c r="B4966">
        <v>2001</v>
      </c>
      <c r="C4966" t="s">
        <v>16</v>
      </c>
      <c r="D4966" t="s">
        <v>17</v>
      </c>
      <c r="E4966">
        <v>5.1894814607850597</v>
      </c>
    </row>
    <row r="4967" spans="1:5" x14ac:dyDescent="0.35">
      <c r="A4967" t="s">
        <v>45</v>
      </c>
      <c r="B4967">
        <v>2001</v>
      </c>
      <c r="C4967" t="s">
        <v>18</v>
      </c>
      <c r="D4967" t="s">
        <v>19</v>
      </c>
      <c r="E4967">
        <v>72.271000000000001</v>
      </c>
    </row>
    <row r="4968" spans="1:5" x14ac:dyDescent="0.35">
      <c r="A4968" t="s">
        <v>45</v>
      </c>
      <c r="B4968">
        <v>2001</v>
      </c>
      <c r="C4968" t="s">
        <v>20</v>
      </c>
      <c r="D4968" t="s">
        <v>21</v>
      </c>
      <c r="E4968">
        <v>66245128</v>
      </c>
    </row>
    <row r="4969" spans="1:5" x14ac:dyDescent="0.35">
      <c r="A4969" t="s">
        <v>45</v>
      </c>
      <c r="B4969">
        <v>2001</v>
      </c>
      <c r="C4969" t="s">
        <v>22</v>
      </c>
      <c r="D4969" t="s">
        <v>23</v>
      </c>
      <c r="E4969">
        <v>49.944783067901348</v>
      </c>
    </row>
    <row r="4970" spans="1:5" x14ac:dyDescent="0.35">
      <c r="A4970" t="s">
        <v>45</v>
      </c>
      <c r="B4970">
        <v>2002</v>
      </c>
      <c r="C4970" t="s">
        <v>6</v>
      </c>
      <c r="D4970" t="s">
        <v>7</v>
      </c>
      <c r="E4970">
        <v>99.8</v>
      </c>
    </row>
    <row r="4971" spans="1:5" x14ac:dyDescent="0.35">
      <c r="A4971" t="s">
        <v>45</v>
      </c>
      <c r="B4971">
        <v>2002</v>
      </c>
      <c r="C4971" t="s">
        <v>8</v>
      </c>
      <c r="D4971" t="s">
        <v>9</v>
      </c>
      <c r="E4971">
        <v>416487363949.90125</v>
      </c>
    </row>
    <row r="4972" spans="1:5" x14ac:dyDescent="0.35">
      <c r="A4972" t="s">
        <v>45</v>
      </c>
      <c r="B4972">
        <v>2002</v>
      </c>
      <c r="C4972" t="s">
        <v>10</v>
      </c>
      <c r="D4972" t="s">
        <v>11</v>
      </c>
      <c r="E4972">
        <v>6.4355088379311383</v>
      </c>
    </row>
    <row r="4973" spans="1:5" x14ac:dyDescent="0.35">
      <c r="A4973" t="s">
        <v>45</v>
      </c>
      <c r="B4973">
        <v>2002</v>
      </c>
      <c r="C4973" t="s">
        <v>12</v>
      </c>
      <c r="D4973" t="s">
        <v>13</v>
      </c>
      <c r="E4973">
        <v>14587.894621655971</v>
      </c>
    </row>
    <row r="4974" spans="1:5" x14ac:dyDescent="0.35">
      <c r="A4974" t="s">
        <v>45</v>
      </c>
      <c r="B4974">
        <v>2002</v>
      </c>
      <c r="C4974" t="s">
        <v>14</v>
      </c>
      <c r="D4974" t="s">
        <v>15</v>
      </c>
      <c r="E4974">
        <v>44.964120947984981</v>
      </c>
    </row>
    <row r="4975" spans="1:5" x14ac:dyDescent="0.35">
      <c r="A4975" t="s">
        <v>45</v>
      </c>
      <c r="B4975">
        <v>2002</v>
      </c>
      <c r="C4975" t="s">
        <v>16</v>
      </c>
      <c r="D4975" t="s">
        <v>17</v>
      </c>
      <c r="E4975">
        <v>11.38</v>
      </c>
    </row>
    <row r="4976" spans="1:5" x14ac:dyDescent="0.35">
      <c r="A4976" t="s">
        <v>45</v>
      </c>
      <c r="B4976">
        <v>2002</v>
      </c>
      <c r="C4976" t="s">
        <v>18</v>
      </c>
      <c r="D4976" t="s">
        <v>19</v>
      </c>
      <c r="E4976">
        <v>72.605000000000004</v>
      </c>
    </row>
    <row r="4977" spans="1:5" x14ac:dyDescent="0.35">
      <c r="A4977" t="s">
        <v>45</v>
      </c>
      <c r="B4977">
        <v>2002</v>
      </c>
      <c r="C4977" t="s">
        <v>20</v>
      </c>
      <c r="D4977" t="s">
        <v>21</v>
      </c>
      <c r="E4977">
        <v>67048795</v>
      </c>
    </row>
    <row r="4978" spans="1:5" x14ac:dyDescent="0.35">
      <c r="A4978" t="s">
        <v>45</v>
      </c>
      <c r="B4978">
        <v>2002</v>
      </c>
      <c r="C4978" t="s">
        <v>22</v>
      </c>
      <c r="D4978" t="s">
        <v>23</v>
      </c>
      <c r="E4978">
        <v>48.102610123440193</v>
      </c>
    </row>
    <row r="4979" spans="1:5" x14ac:dyDescent="0.35">
      <c r="A4979" t="s">
        <v>45</v>
      </c>
      <c r="B4979">
        <v>2003</v>
      </c>
      <c r="C4979" t="s">
        <v>6</v>
      </c>
      <c r="D4979" t="s">
        <v>7</v>
      </c>
      <c r="E4979">
        <v>99.8</v>
      </c>
    </row>
    <row r="4980" spans="1:5" x14ac:dyDescent="0.35">
      <c r="A4980" t="s">
        <v>45</v>
      </c>
      <c r="B4980">
        <v>2003</v>
      </c>
      <c r="C4980" t="s">
        <v>8</v>
      </c>
      <c r="D4980" t="s">
        <v>9</v>
      </c>
      <c r="E4980">
        <v>440639854394.83246</v>
      </c>
    </row>
    <row r="4981" spans="1:5" x14ac:dyDescent="0.35">
      <c r="A4981" t="s">
        <v>45</v>
      </c>
      <c r="B4981">
        <v>2003</v>
      </c>
      <c r="C4981" t="s">
        <v>10</v>
      </c>
      <c r="D4981" t="s">
        <v>11</v>
      </c>
      <c r="E4981">
        <v>5.7990932103852515</v>
      </c>
    </row>
    <row r="4982" spans="1:5" x14ac:dyDescent="0.35">
      <c r="A4982" t="s">
        <v>45</v>
      </c>
      <c r="B4982">
        <v>2003</v>
      </c>
      <c r="C4982" t="s">
        <v>12</v>
      </c>
      <c r="D4982" t="s">
        <v>13</v>
      </c>
      <c r="E4982">
        <v>15255.717796068884</v>
      </c>
    </row>
    <row r="4983" spans="1:5" x14ac:dyDescent="0.35">
      <c r="A4983" t="s">
        <v>45</v>
      </c>
      <c r="B4983">
        <v>2003</v>
      </c>
      <c r="C4983" t="s">
        <v>14</v>
      </c>
      <c r="D4983" t="s">
        <v>15</v>
      </c>
      <c r="E4983">
        <v>21.602438449057281</v>
      </c>
    </row>
    <row r="4984" spans="1:5" x14ac:dyDescent="0.35">
      <c r="A4984" t="s">
        <v>45</v>
      </c>
      <c r="B4984">
        <v>2003</v>
      </c>
      <c r="C4984" t="s">
        <v>16</v>
      </c>
      <c r="D4984" t="s">
        <v>17</v>
      </c>
      <c r="E4984">
        <v>12.33</v>
      </c>
    </row>
    <row r="4985" spans="1:5" x14ac:dyDescent="0.35">
      <c r="A4985" t="s">
        <v>45</v>
      </c>
      <c r="B4985">
        <v>2003</v>
      </c>
      <c r="C4985" t="s">
        <v>18</v>
      </c>
      <c r="D4985" t="s">
        <v>19</v>
      </c>
      <c r="E4985">
        <v>72.906000000000006</v>
      </c>
    </row>
    <row r="4986" spans="1:5" x14ac:dyDescent="0.35">
      <c r="A4986" t="s">
        <v>45</v>
      </c>
      <c r="B4986">
        <v>2003</v>
      </c>
      <c r="C4986" t="s">
        <v>20</v>
      </c>
      <c r="D4986" t="s">
        <v>21</v>
      </c>
      <c r="E4986">
        <v>67831730</v>
      </c>
    </row>
    <row r="4987" spans="1:5" x14ac:dyDescent="0.35">
      <c r="A4987" t="s">
        <v>45</v>
      </c>
      <c r="B4987">
        <v>2003</v>
      </c>
      <c r="C4987" t="s">
        <v>22</v>
      </c>
      <c r="D4987" t="s">
        <v>23</v>
      </c>
      <c r="E4987">
        <v>46.368155338784597</v>
      </c>
    </row>
    <row r="4988" spans="1:5" x14ac:dyDescent="0.35">
      <c r="A4988" t="s">
        <v>45</v>
      </c>
      <c r="B4988">
        <v>2004</v>
      </c>
      <c r="C4988" t="s">
        <v>6</v>
      </c>
      <c r="D4988" t="s">
        <v>7</v>
      </c>
      <c r="E4988">
        <v>99.7</v>
      </c>
    </row>
    <row r="4989" spans="1:5" x14ac:dyDescent="0.35">
      <c r="A4989" t="s">
        <v>45</v>
      </c>
      <c r="B4989">
        <v>2004</v>
      </c>
      <c r="C4989" t="s">
        <v>8</v>
      </c>
      <c r="D4989" t="s">
        <v>9</v>
      </c>
      <c r="E4989">
        <v>484375146822.67139</v>
      </c>
    </row>
    <row r="4990" spans="1:5" x14ac:dyDescent="0.35">
      <c r="A4990" t="s">
        <v>45</v>
      </c>
      <c r="B4990">
        <v>2004</v>
      </c>
      <c r="C4990" t="s">
        <v>10</v>
      </c>
      <c r="D4990" t="s">
        <v>11</v>
      </c>
      <c r="E4990">
        <v>9.925405519186242</v>
      </c>
    </row>
    <row r="4991" spans="1:5" x14ac:dyDescent="0.35">
      <c r="A4991" t="s">
        <v>45</v>
      </c>
      <c r="B4991">
        <v>2004</v>
      </c>
      <c r="C4991" t="s">
        <v>12</v>
      </c>
      <c r="D4991" t="s">
        <v>13</v>
      </c>
      <c r="E4991">
        <v>16583.883709406215</v>
      </c>
    </row>
    <row r="4992" spans="1:5" x14ac:dyDescent="0.35">
      <c r="A4992" t="s">
        <v>45</v>
      </c>
      <c r="B4992">
        <v>2004</v>
      </c>
      <c r="C4992" t="s">
        <v>14</v>
      </c>
      <c r="D4992" t="s">
        <v>15</v>
      </c>
      <c r="E4992">
        <v>8.5982616811526178</v>
      </c>
    </row>
    <row r="4993" spans="1:5" x14ac:dyDescent="0.35">
      <c r="A4993" t="s">
        <v>45</v>
      </c>
      <c r="B4993">
        <v>2004</v>
      </c>
      <c r="C4993" t="s">
        <v>16</v>
      </c>
      <c r="D4993" t="s">
        <v>17</v>
      </c>
      <c r="E4993">
        <v>14.58</v>
      </c>
    </row>
    <row r="4994" spans="1:5" x14ac:dyDescent="0.35">
      <c r="A4994" t="s">
        <v>45</v>
      </c>
      <c r="B4994">
        <v>2004</v>
      </c>
      <c r="C4994" t="s">
        <v>18</v>
      </c>
      <c r="D4994" t="s">
        <v>19</v>
      </c>
      <c r="E4994">
        <v>73.222999999999999</v>
      </c>
    </row>
    <row r="4995" spans="1:5" x14ac:dyDescent="0.35">
      <c r="A4995" t="s">
        <v>45</v>
      </c>
      <c r="B4995">
        <v>2004</v>
      </c>
      <c r="C4995" t="s">
        <v>20</v>
      </c>
      <c r="D4995" t="s">
        <v>21</v>
      </c>
      <c r="E4995">
        <v>68592617</v>
      </c>
    </row>
    <row r="4996" spans="1:5" x14ac:dyDescent="0.35">
      <c r="A4996" t="s">
        <v>45</v>
      </c>
      <c r="B4996">
        <v>2004</v>
      </c>
      <c r="C4996" t="s">
        <v>22</v>
      </c>
      <c r="D4996" t="s">
        <v>23</v>
      </c>
      <c r="E4996">
        <v>48.993457543526574</v>
      </c>
    </row>
    <row r="4997" spans="1:5" x14ac:dyDescent="0.35">
      <c r="A4997" t="s">
        <v>45</v>
      </c>
      <c r="B4997">
        <v>2005</v>
      </c>
      <c r="C4997" t="s">
        <v>6</v>
      </c>
      <c r="D4997" t="s">
        <v>7</v>
      </c>
      <c r="E4997">
        <v>99.7</v>
      </c>
    </row>
    <row r="4998" spans="1:5" x14ac:dyDescent="0.35">
      <c r="A4998" t="s">
        <v>45</v>
      </c>
      <c r="B4998">
        <v>2005</v>
      </c>
      <c r="C4998" t="s">
        <v>8</v>
      </c>
      <c r="D4998" t="s">
        <v>9</v>
      </c>
      <c r="E4998">
        <v>528509363515.70575</v>
      </c>
    </row>
    <row r="4999" spans="1:5" x14ac:dyDescent="0.35">
      <c r="A4999" t="s">
        <v>45</v>
      </c>
      <c r="B4999">
        <v>2005</v>
      </c>
      <c r="C4999" t="s">
        <v>10</v>
      </c>
      <c r="D4999" t="s">
        <v>11</v>
      </c>
      <c r="E4999">
        <v>9.1115774586163525</v>
      </c>
    </row>
    <row r="5000" spans="1:5" x14ac:dyDescent="0.35">
      <c r="A5000" t="s">
        <v>45</v>
      </c>
      <c r="B5000">
        <v>2005</v>
      </c>
      <c r="C5000" t="s">
        <v>12</v>
      </c>
      <c r="D5000" t="s">
        <v>13</v>
      </c>
      <c r="E5000">
        <v>17902.596600448669</v>
      </c>
    </row>
    <row r="5001" spans="1:5" x14ac:dyDescent="0.35">
      <c r="A5001" t="s">
        <v>45</v>
      </c>
      <c r="B5001">
        <v>2005</v>
      </c>
      <c r="C5001" t="s">
        <v>14</v>
      </c>
      <c r="D5001" t="s">
        <v>15</v>
      </c>
      <c r="E5001">
        <v>8.179160368020078</v>
      </c>
    </row>
    <row r="5002" spans="1:5" x14ac:dyDescent="0.35">
      <c r="A5002" t="s">
        <v>45</v>
      </c>
      <c r="B5002">
        <v>2005</v>
      </c>
      <c r="C5002" t="s">
        <v>16</v>
      </c>
      <c r="D5002" t="s">
        <v>17</v>
      </c>
      <c r="E5002">
        <v>15.46</v>
      </c>
    </row>
    <row r="5003" spans="1:5" x14ac:dyDescent="0.35">
      <c r="A5003" t="s">
        <v>45</v>
      </c>
      <c r="B5003">
        <v>2005</v>
      </c>
      <c r="C5003" t="s">
        <v>18</v>
      </c>
      <c r="D5003" t="s">
        <v>19</v>
      </c>
      <c r="E5003">
        <v>73.510000000000005</v>
      </c>
    </row>
    <row r="5004" spans="1:5" x14ac:dyDescent="0.35">
      <c r="A5004" t="s">
        <v>45</v>
      </c>
      <c r="B5004">
        <v>2005</v>
      </c>
      <c r="C5004" t="s">
        <v>20</v>
      </c>
      <c r="D5004" t="s">
        <v>21</v>
      </c>
      <c r="E5004">
        <v>69329557</v>
      </c>
    </row>
    <row r="5005" spans="1:5" x14ac:dyDescent="0.35">
      <c r="A5005" t="s">
        <v>45</v>
      </c>
      <c r="B5005">
        <v>2005</v>
      </c>
      <c r="C5005" t="s">
        <v>22</v>
      </c>
      <c r="D5005" t="s">
        <v>23</v>
      </c>
      <c r="E5005">
        <v>46.308830884621052</v>
      </c>
    </row>
    <row r="5006" spans="1:5" x14ac:dyDescent="0.35">
      <c r="A5006" t="s">
        <v>45</v>
      </c>
      <c r="B5006">
        <v>2006</v>
      </c>
      <c r="C5006" t="s">
        <v>6</v>
      </c>
      <c r="D5006" t="s">
        <v>7</v>
      </c>
      <c r="E5006">
        <v>99.7</v>
      </c>
    </row>
    <row r="5007" spans="1:5" x14ac:dyDescent="0.35">
      <c r="A5007" t="s">
        <v>45</v>
      </c>
      <c r="B5007">
        <v>2006</v>
      </c>
      <c r="C5007" t="s">
        <v>8</v>
      </c>
      <c r="D5007" t="s">
        <v>9</v>
      </c>
      <c r="E5007">
        <v>565862429106.90857</v>
      </c>
    </row>
    <row r="5008" spans="1:5" x14ac:dyDescent="0.35">
      <c r="A5008" t="s">
        <v>45</v>
      </c>
      <c r="B5008">
        <v>2006</v>
      </c>
      <c r="C5008" t="s">
        <v>10</v>
      </c>
      <c r="D5008" t="s">
        <v>11</v>
      </c>
      <c r="E5008">
        <v>7.0676260762393923</v>
      </c>
    </row>
    <row r="5009" spans="1:5" x14ac:dyDescent="0.35">
      <c r="A5009" t="s">
        <v>45</v>
      </c>
      <c r="B5009">
        <v>2006</v>
      </c>
      <c r="C5009" t="s">
        <v>12</v>
      </c>
      <c r="D5009" t="s">
        <v>13</v>
      </c>
      <c r="E5009">
        <v>18972.008956363203</v>
      </c>
    </row>
    <row r="5010" spans="1:5" x14ac:dyDescent="0.35">
      <c r="A5010" t="s">
        <v>45</v>
      </c>
      <c r="B5010">
        <v>2006</v>
      </c>
      <c r="C5010" t="s">
        <v>14</v>
      </c>
      <c r="D5010" t="s">
        <v>15</v>
      </c>
      <c r="E5010">
        <v>9.5972421228844649</v>
      </c>
    </row>
    <row r="5011" spans="1:5" x14ac:dyDescent="0.35">
      <c r="A5011" t="s">
        <v>45</v>
      </c>
      <c r="B5011">
        <v>2006</v>
      </c>
      <c r="C5011" t="s">
        <v>16</v>
      </c>
      <c r="D5011" t="s">
        <v>17</v>
      </c>
      <c r="E5011">
        <v>18.239999999999998</v>
      </c>
    </row>
    <row r="5012" spans="1:5" x14ac:dyDescent="0.35">
      <c r="A5012" t="s">
        <v>45</v>
      </c>
      <c r="B5012">
        <v>2006</v>
      </c>
      <c r="C5012" t="s">
        <v>18</v>
      </c>
      <c r="D5012" t="s">
        <v>19</v>
      </c>
      <c r="E5012">
        <v>73.804000000000002</v>
      </c>
    </row>
    <row r="5013" spans="1:5" x14ac:dyDescent="0.35">
      <c r="A5013" t="s">
        <v>45</v>
      </c>
      <c r="B5013">
        <v>2006</v>
      </c>
      <c r="C5013" t="s">
        <v>20</v>
      </c>
      <c r="D5013" t="s">
        <v>21</v>
      </c>
      <c r="E5013">
        <v>70045349</v>
      </c>
    </row>
    <row r="5014" spans="1:5" x14ac:dyDescent="0.35">
      <c r="A5014" t="s">
        <v>45</v>
      </c>
      <c r="B5014">
        <v>2006</v>
      </c>
      <c r="C5014" t="s">
        <v>22</v>
      </c>
      <c r="D5014" t="s">
        <v>23</v>
      </c>
      <c r="E5014">
        <v>48.945676664131383</v>
      </c>
    </row>
    <row r="5015" spans="1:5" x14ac:dyDescent="0.35">
      <c r="A5015" t="s">
        <v>45</v>
      </c>
      <c r="B5015">
        <v>2007</v>
      </c>
      <c r="C5015" t="s">
        <v>6</v>
      </c>
      <c r="D5015" t="s">
        <v>7</v>
      </c>
      <c r="E5015">
        <v>99.7</v>
      </c>
    </row>
    <row r="5016" spans="1:5" x14ac:dyDescent="0.35">
      <c r="A5016" t="s">
        <v>45</v>
      </c>
      <c r="B5016">
        <v>2007</v>
      </c>
      <c r="C5016" t="s">
        <v>8</v>
      </c>
      <c r="D5016" t="s">
        <v>9</v>
      </c>
      <c r="E5016">
        <v>594767729617.93604</v>
      </c>
    </row>
    <row r="5017" spans="1:5" x14ac:dyDescent="0.35">
      <c r="A5017" t="s">
        <v>45</v>
      </c>
      <c r="B5017">
        <v>2007</v>
      </c>
      <c r="C5017" t="s">
        <v>10</v>
      </c>
      <c r="D5017" t="s">
        <v>11</v>
      </c>
      <c r="E5017">
        <v>5.1081851390360384</v>
      </c>
    </row>
    <row r="5018" spans="1:5" x14ac:dyDescent="0.35">
      <c r="A5018" t="s">
        <v>45</v>
      </c>
      <c r="B5018">
        <v>2007</v>
      </c>
      <c r="C5018" t="s">
        <v>12</v>
      </c>
      <c r="D5018" t="s">
        <v>13</v>
      </c>
      <c r="E5018">
        <v>19909.083519674987</v>
      </c>
    </row>
    <row r="5019" spans="1:5" x14ac:dyDescent="0.35">
      <c r="A5019" t="s">
        <v>45</v>
      </c>
      <c r="B5019">
        <v>2007</v>
      </c>
      <c r="C5019" t="s">
        <v>14</v>
      </c>
      <c r="D5019" t="s">
        <v>15</v>
      </c>
      <c r="E5019">
        <v>8.7561809097263232</v>
      </c>
    </row>
    <row r="5020" spans="1:5" x14ac:dyDescent="0.35">
      <c r="A5020" t="s">
        <v>45</v>
      </c>
      <c r="B5020">
        <v>2007</v>
      </c>
      <c r="C5020" t="s">
        <v>16</v>
      </c>
      <c r="D5020" t="s">
        <v>17</v>
      </c>
      <c r="E5020">
        <v>28.63</v>
      </c>
    </row>
    <row r="5021" spans="1:5" x14ac:dyDescent="0.35">
      <c r="A5021" t="s">
        <v>45</v>
      </c>
      <c r="B5021">
        <v>2007</v>
      </c>
      <c r="C5021" t="s">
        <v>18</v>
      </c>
      <c r="D5021" t="s">
        <v>19</v>
      </c>
      <c r="E5021">
        <v>74.129000000000005</v>
      </c>
    </row>
    <row r="5022" spans="1:5" x14ac:dyDescent="0.35">
      <c r="A5022" t="s">
        <v>45</v>
      </c>
      <c r="B5022">
        <v>2007</v>
      </c>
      <c r="C5022" t="s">
        <v>20</v>
      </c>
      <c r="D5022" t="s">
        <v>21</v>
      </c>
      <c r="E5022">
        <v>70158112</v>
      </c>
    </row>
    <row r="5023" spans="1:5" x14ac:dyDescent="0.35">
      <c r="A5023" t="s">
        <v>45</v>
      </c>
      <c r="B5023">
        <v>2007</v>
      </c>
      <c r="C5023" t="s">
        <v>22</v>
      </c>
      <c r="D5023" t="s">
        <v>23</v>
      </c>
      <c r="E5023">
        <v>48.027468179713019</v>
      </c>
    </row>
    <row r="5024" spans="1:5" x14ac:dyDescent="0.35">
      <c r="A5024" t="s">
        <v>45</v>
      </c>
      <c r="B5024">
        <v>2008</v>
      </c>
      <c r="C5024" t="s">
        <v>6</v>
      </c>
      <c r="D5024" t="s">
        <v>7</v>
      </c>
      <c r="E5024">
        <v>99.7</v>
      </c>
    </row>
    <row r="5025" spans="1:5" x14ac:dyDescent="0.35">
      <c r="A5025" t="s">
        <v>45</v>
      </c>
      <c r="B5025">
        <v>2008</v>
      </c>
      <c r="C5025" t="s">
        <v>8</v>
      </c>
      <c r="D5025" t="s">
        <v>9</v>
      </c>
      <c r="E5025">
        <v>600240295872.95483</v>
      </c>
    </row>
    <row r="5026" spans="1:5" x14ac:dyDescent="0.35">
      <c r="A5026" t="s">
        <v>45</v>
      </c>
      <c r="B5026">
        <v>2008</v>
      </c>
      <c r="C5026" t="s">
        <v>10</v>
      </c>
      <c r="D5026" t="s">
        <v>11</v>
      </c>
      <c r="E5026">
        <v>0.9201182213658825</v>
      </c>
    </row>
    <row r="5027" spans="1:5" x14ac:dyDescent="0.35">
      <c r="A5027" t="s">
        <v>45</v>
      </c>
      <c r="B5027">
        <v>2008</v>
      </c>
      <c r="C5027" t="s">
        <v>12</v>
      </c>
      <c r="D5027" t="s">
        <v>13</v>
      </c>
      <c r="E5027">
        <v>19839.584546226881</v>
      </c>
    </row>
    <row r="5028" spans="1:5" x14ac:dyDescent="0.35">
      <c r="A5028" t="s">
        <v>45</v>
      </c>
      <c r="B5028">
        <v>2008</v>
      </c>
      <c r="C5028" t="s">
        <v>14</v>
      </c>
      <c r="D5028" t="s">
        <v>15</v>
      </c>
      <c r="E5028">
        <v>10.44412837648847</v>
      </c>
    </row>
    <row r="5029" spans="1:5" x14ac:dyDescent="0.35">
      <c r="A5029" t="s">
        <v>45</v>
      </c>
      <c r="B5029">
        <v>2008</v>
      </c>
      <c r="C5029" t="s">
        <v>16</v>
      </c>
      <c r="D5029" t="s">
        <v>17</v>
      </c>
      <c r="E5029">
        <v>34.369999999999997</v>
      </c>
    </row>
    <row r="5030" spans="1:5" x14ac:dyDescent="0.35">
      <c r="A5030" t="s">
        <v>45</v>
      </c>
      <c r="B5030">
        <v>2008</v>
      </c>
      <c r="C5030" t="s">
        <v>18</v>
      </c>
      <c r="D5030" t="s">
        <v>19</v>
      </c>
      <c r="E5030">
        <v>74.38</v>
      </c>
    </row>
    <row r="5031" spans="1:5" x14ac:dyDescent="0.35">
      <c r="A5031" t="s">
        <v>45</v>
      </c>
      <c r="B5031">
        <v>2008</v>
      </c>
      <c r="C5031" t="s">
        <v>20</v>
      </c>
      <c r="D5031" t="s">
        <v>21</v>
      </c>
      <c r="E5031">
        <v>71051678</v>
      </c>
    </row>
    <row r="5032" spans="1:5" x14ac:dyDescent="0.35">
      <c r="A5032" t="s">
        <v>45</v>
      </c>
      <c r="B5032">
        <v>2008</v>
      </c>
      <c r="C5032" t="s">
        <v>22</v>
      </c>
      <c r="D5032" t="s">
        <v>23</v>
      </c>
      <c r="E5032">
        <v>50.761250006668135</v>
      </c>
    </row>
    <row r="5033" spans="1:5" x14ac:dyDescent="0.35">
      <c r="A5033" t="s">
        <v>45</v>
      </c>
      <c r="B5033">
        <v>2009</v>
      </c>
      <c r="C5033" t="s">
        <v>6</v>
      </c>
      <c r="D5033" t="s">
        <v>7</v>
      </c>
      <c r="E5033">
        <v>99.7</v>
      </c>
    </row>
    <row r="5034" spans="1:5" x14ac:dyDescent="0.35">
      <c r="A5034" t="s">
        <v>45</v>
      </c>
      <c r="B5034">
        <v>2009</v>
      </c>
      <c r="C5034" t="s">
        <v>8</v>
      </c>
      <c r="D5034" t="s">
        <v>9</v>
      </c>
      <c r="E5034">
        <v>570932398858.34485</v>
      </c>
    </row>
    <row r="5035" spans="1:5" x14ac:dyDescent="0.35">
      <c r="A5035" t="s">
        <v>45</v>
      </c>
      <c r="B5035">
        <v>2009</v>
      </c>
      <c r="C5035" t="s">
        <v>10</v>
      </c>
      <c r="D5035" t="s">
        <v>11</v>
      </c>
      <c r="E5035">
        <v>-4.8826940170663278</v>
      </c>
    </row>
    <row r="5036" spans="1:5" x14ac:dyDescent="0.35">
      <c r="A5036" t="s">
        <v>45</v>
      </c>
      <c r="B5036">
        <v>2009</v>
      </c>
      <c r="C5036" t="s">
        <v>12</v>
      </c>
      <c r="D5036" t="s">
        <v>13</v>
      </c>
      <c r="E5036">
        <v>18612.19252319049</v>
      </c>
    </row>
    <row r="5037" spans="1:5" x14ac:dyDescent="0.35">
      <c r="A5037" t="s">
        <v>45</v>
      </c>
      <c r="B5037">
        <v>2009</v>
      </c>
      <c r="C5037" t="s">
        <v>14</v>
      </c>
      <c r="D5037" t="s">
        <v>15</v>
      </c>
      <c r="E5037">
        <v>6.2509766309062647</v>
      </c>
    </row>
    <row r="5038" spans="1:5" x14ac:dyDescent="0.35">
      <c r="A5038" t="s">
        <v>45</v>
      </c>
      <c r="B5038">
        <v>2009</v>
      </c>
      <c r="C5038" t="s">
        <v>16</v>
      </c>
      <c r="D5038" t="s">
        <v>17</v>
      </c>
      <c r="E5038">
        <v>36.4</v>
      </c>
    </row>
    <row r="5039" spans="1:5" x14ac:dyDescent="0.35">
      <c r="A5039" t="s">
        <v>45</v>
      </c>
      <c r="B5039">
        <v>2009</v>
      </c>
      <c r="C5039" t="s">
        <v>18</v>
      </c>
      <c r="D5039" t="s">
        <v>19</v>
      </c>
      <c r="E5039">
        <v>74.679000000000002</v>
      </c>
    </row>
    <row r="5040" spans="1:5" x14ac:dyDescent="0.35">
      <c r="A5040" t="s">
        <v>45</v>
      </c>
      <c r="B5040">
        <v>2009</v>
      </c>
      <c r="C5040" t="s">
        <v>20</v>
      </c>
      <c r="D5040" t="s">
        <v>21</v>
      </c>
      <c r="E5040">
        <v>72039206</v>
      </c>
    </row>
    <row r="5041" spans="1:5" x14ac:dyDescent="0.35">
      <c r="A5041" t="s">
        <v>45</v>
      </c>
      <c r="B5041">
        <v>2009</v>
      </c>
      <c r="C5041" t="s">
        <v>22</v>
      </c>
      <c r="D5041" t="s">
        <v>23</v>
      </c>
      <c r="E5041">
        <v>47.039138573219915</v>
      </c>
    </row>
    <row r="5042" spans="1:5" x14ac:dyDescent="0.35">
      <c r="A5042" t="s">
        <v>45</v>
      </c>
      <c r="B5042">
        <v>2010</v>
      </c>
      <c r="C5042" t="s">
        <v>6</v>
      </c>
      <c r="D5042" t="s">
        <v>7</v>
      </c>
      <c r="E5042">
        <v>100</v>
      </c>
    </row>
    <row r="5043" spans="1:5" x14ac:dyDescent="0.35">
      <c r="A5043" t="s">
        <v>45</v>
      </c>
      <c r="B5043">
        <v>2010</v>
      </c>
      <c r="C5043" t="s">
        <v>8</v>
      </c>
      <c r="D5043" t="s">
        <v>9</v>
      </c>
      <c r="E5043">
        <v>619702577582.15161</v>
      </c>
    </row>
    <row r="5044" spans="1:5" x14ac:dyDescent="0.35">
      <c r="A5044" t="s">
        <v>45</v>
      </c>
      <c r="B5044">
        <v>2010</v>
      </c>
      <c r="C5044" t="s">
        <v>10</v>
      </c>
      <c r="D5044" t="s">
        <v>11</v>
      </c>
      <c r="E5044">
        <v>8.5421984846768595</v>
      </c>
    </row>
    <row r="5045" spans="1:5" x14ac:dyDescent="0.35">
      <c r="A5045" t="s">
        <v>45</v>
      </c>
      <c r="B5045">
        <v>2010</v>
      </c>
      <c r="C5045" t="s">
        <v>12</v>
      </c>
      <c r="D5045" t="s">
        <v>13</v>
      </c>
      <c r="E5045">
        <v>19897.446483688651</v>
      </c>
    </row>
    <row r="5046" spans="1:5" x14ac:dyDescent="0.35">
      <c r="A5046" t="s">
        <v>45</v>
      </c>
      <c r="B5046">
        <v>2010</v>
      </c>
      <c r="C5046" t="s">
        <v>14</v>
      </c>
      <c r="D5046" t="s">
        <v>15</v>
      </c>
      <c r="E5046">
        <v>8.5664442055297592</v>
      </c>
    </row>
    <row r="5047" spans="1:5" x14ac:dyDescent="0.35">
      <c r="A5047" t="s">
        <v>45</v>
      </c>
      <c r="B5047">
        <v>2010</v>
      </c>
      <c r="C5047" t="s">
        <v>16</v>
      </c>
      <c r="D5047" t="s">
        <v>17</v>
      </c>
      <c r="E5047">
        <v>39.82</v>
      </c>
    </row>
    <row r="5048" spans="1:5" x14ac:dyDescent="0.35">
      <c r="A5048" t="s">
        <v>45</v>
      </c>
      <c r="B5048">
        <v>2010</v>
      </c>
      <c r="C5048" t="s">
        <v>18</v>
      </c>
      <c r="D5048" t="s">
        <v>19</v>
      </c>
      <c r="E5048">
        <v>74.963999999999999</v>
      </c>
    </row>
    <row r="5049" spans="1:5" x14ac:dyDescent="0.35">
      <c r="A5049" t="s">
        <v>45</v>
      </c>
      <c r="B5049">
        <v>2010</v>
      </c>
      <c r="C5049" t="s">
        <v>20</v>
      </c>
      <c r="D5049" t="s">
        <v>21</v>
      </c>
      <c r="E5049">
        <v>73142150</v>
      </c>
    </row>
    <row r="5050" spans="1:5" x14ac:dyDescent="0.35">
      <c r="A5050" t="s">
        <v>45</v>
      </c>
      <c r="B5050">
        <v>2010</v>
      </c>
      <c r="C5050" t="s">
        <v>22</v>
      </c>
      <c r="D5050" t="s">
        <v>23</v>
      </c>
      <c r="E5050">
        <v>46.94333667098914</v>
      </c>
    </row>
    <row r="5051" spans="1:5" x14ac:dyDescent="0.35">
      <c r="A5051" t="s">
        <v>45</v>
      </c>
      <c r="B5051">
        <v>2011</v>
      </c>
      <c r="C5051" t="s">
        <v>6</v>
      </c>
      <c r="D5051" t="s">
        <v>7</v>
      </c>
      <c r="E5051">
        <v>100</v>
      </c>
    </row>
    <row r="5052" spans="1:5" x14ac:dyDescent="0.35">
      <c r="A5052" t="s">
        <v>45</v>
      </c>
      <c r="B5052">
        <v>2011</v>
      </c>
      <c r="C5052" t="s">
        <v>8</v>
      </c>
      <c r="D5052" t="s">
        <v>9</v>
      </c>
      <c r="E5052">
        <v>687745688381.75488</v>
      </c>
    </row>
    <row r="5053" spans="1:5" x14ac:dyDescent="0.35">
      <c r="A5053" t="s">
        <v>45</v>
      </c>
      <c r="B5053">
        <v>2011</v>
      </c>
      <c r="C5053" t="s">
        <v>10</v>
      </c>
      <c r="D5053" t="s">
        <v>11</v>
      </c>
      <c r="E5053">
        <v>10.979962527359845</v>
      </c>
    </row>
    <row r="5054" spans="1:5" x14ac:dyDescent="0.35">
      <c r="A5054" t="s">
        <v>45</v>
      </c>
      <c r="B5054">
        <v>2011</v>
      </c>
      <c r="C5054" t="s">
        <v>12</v>
      </c>
      <c r="D5054" t="s">
        <v>13</v>
      </c>
      <c r="E5054">
        <v>21760.429192363361</v>
      </c>
    </row>
    <row r="5055" spans="1:5" x14ac:dyDescent="0.35">
      <c r="A5055" t="s">
        <v>45</v>
      </c>
      <c r="B5055">
        <v>2011</v>
      </c>
      <c r="C5055" t="s">
        <v>14</v>
      </c>
      <c r="D5055" t="s">
        <v>15</v>
      </c>
      <c r="E5055">
        <v>6.471879671151</v>
      </c>
    </row>
    <row r="5056" spans="1:5" x14ac:dyDescent="0.35">
      <c r="A5056" t="s">
        <v>45</v>
      </c>
      <c r="B5056">
        <v>2011</v>
      </c>
      <c r="C5056" t="s">
        <v>16</v>
      </c>
      <c r="D5056" t="s">
        <v>17</v>
      </c>
      <c r="E5056">
        <v>43.065710430925002</v>
      </c>
    </row>
    <row r="5057" spans="1:5" x14ac:dyDescent="0.35">
      <c r="A5057" t="s">
        <v>45</v>
      </c>
      <c r="B5057">
        <v>2011</v>
      </c>
      <c r="C5057" t="s">
        <v>18</v>
      </c>
      <c r="D5057" t="s">
        <v>19</v>
      </c>
      <c r="E5057">
        <v>74.822999999999993</v>
      </c>
    </row>
    <row r="5058" spans="1:5" x14ac:dyDescent="0.35">
      <c r="A5058" t="s">
        <v>45</v>
      </c>
      <c r="B5058">
        <v>2011</v>
      </c>
      <c r="C5058" t="s">
        <v>20</v>
      </c>
      <c r="D5058" t="s">
        <v>21</v>
      </c>
      <c r="E5058">
        <v>74223629</v>
      </c>
    </row>
    <row r="5059" spans="1:5" x14ac:dyDescent="0.35">
      <c r="A5059" t="s">
        <v>45</v>
      </c>
      <c r="B5059">
        <v>2011</v>
      </c>
      <c r="C5059" t="s">
        <v>22</v>
      </c>
      <c r="D5059" t="s">
        <v>23</v>
      </c>
      <c r="E5059">
        <v>53.651583897618018</v>
      </c>
    </row>
    <row r="5060" spans="1:5" x14ac:dyDescent="0.35">
      <c r="A5060" t="s">
        <v>45</v>
      </c>
      <c r="B5060">
        <v>2012</v>
      </c>
      <c r="C5060" t="s">
        <v>6</v>
      </c>
      <c r="D5060" t="s">
        <v>7</v>
      </c>
      <c r="E5060">
        <v>100</v>
      </c>
    </row>
    <row r="5061" spans="1:5" x14ac:dyDescent="0.35">
      <c r="A5061" t="s">
        <v>45</v>
      </c>
      <c r="B5061">
        <v>2012</v>
      </c>
      <c r="C5061" t="s">
        <v>8</v>
      </c>
      <c r="D5061" t="s">
        <v>9</v>
      </c>
      <c r="E5061">
        <v>720809935556.19885</v>
      </c>
    </row>
    <row r="5062" spans="1:5" x14ac:dyDescent="0.35">
      <c r="A5062" t="s">
        <v>45</v>
      </c>
      <c r="B5062">
        <v>2012</v>
      </c>
      <c r="C5062" t="s">
        <v>10</v>
      </c>
      <c r="D5062" t="s">
        <v>11</v>
      </c>
      <c r="E5062">
        <v>4.8076269663344817</v>
      </c>
    </row>
    <row r="5063" spans="1:5" x14ac:dyDescent="0.35">
      <c r="A5063" t="s">
        <v>45</v>
      </c>
      <c r="B5063">
        <v>2012</v>
      </c>
      <c r="C5063" t="s">
        <v>12</v>
      </c>
      <c r="D5063" t="s">
        <v>13</v>
      </c>
      <c r="E5063">
        <v>22517.714828787513</v>
      </c>
    </row>
    <row r="5064" spans="1:5" x14ac:dyDescent="0.35">
      <c r="A5064" t="s">
        <v>45</v>
      </c>
      <c r="B5064">
        <v>2012</v>
      </c>
      <c r="C5064" t="s">
        <v>14</v>
      </c>
      <c r="D5064" t="s">
        <v>15</v>
      </c>
      <c r="E5064">
        <v>8.8915699651216258</v>
      </c>
    </row>
    <row r="5065" spans="1:5" x14ac:dyDescent="0.35">
      <c r="A5065" t="s">
        <v>45</v>
      </c>
      <c r="B5065">
        <v>2012</v>
      </c>
      <c r="C5065" t="s">
        <v>16</v>
      </c>
      <c r="D5065" t="s">
        <v>17</v>
      </c>
      <c r="E5065">
        <v>45.13</v>
      </c>
    </row>
    <row r="5066" spans="1:5" x14ac:dyDescent="0.35">
      <c r="A5066" t="s">
        <v>45</v>
      </c>
      <c r="B5066">
        <v>2012</v>
      </c>
      <c r="C5066" t="s">
        <v>18</v>
      </c>
      <c r="D5066" t="s">
        <v>19</v>
      </c>
      <c r="E5066">
        <v>75.552000000000007</v>
      </c>
    </row>
    <row r="5067" spans="1:5" x14ac:dyDescent="0.35">
      <c r="A5067" t="s">
        <v>45</v>
      </c>
      <c r="B5067">
        <v>2012</v>
      </c>
      <c r="C5067" t="s">
        <v>20</v>
      </c>
      <c r="D5067" t="s">
        <v>21</v>
      </c>
      <c r="E5067">
        <v>75175827</v>
      </c>
    </row>
    <row r="5068" spans="1:5" x14ac:dyDescent="0.35">
      <c r="A5068" t="s">
        <v>45</v>
      </c>
      <c r="B5068">
        <v>2012</v>
      </c>
      <c r="C5068" t="s">
        <v>22</v>
      </c>
      <c r="D5068" t="s">
        <v>23</v>
      </c>
      <c r="E5068">
        <v>53.327761296860722</v>
      </c>
    </row>
    <row r="5069" spans="1:5" x14ac:dyDescent="0.35">
      <c r="A5069" t="s">
        <v>45</v>
      </c>
      <c r="B5069">
        <v>2013</v>
      </c>
      <c r="C5069" t="s">
        <v>6</v>
      </c>
      <c r="D5069" t="s">
        <v>7</v>
      </c>
      <c r="E5069">
        <v>100</v>
      </c>
    </row>
    <row r="5070" spans="1:5" x14ac:dyDescent="0.35">
      <c r="A5070" t="s">
        <v>45</v>
      </c>
      <c r="B5070">
        <v>2013</v>
      </c>
      <c r="C5070" t="s">
        <v>8</v>
      </c>
      <c r="D5070" t="s">
        <v>9</v>
      </c>
      <c r="E5070">
        <v>781994134596.36951</v>
      </c>
    </row>
    <row r="5071" spans="1:5" x14ac:dyDescent="0.35">
      <c r="A5071" t="s">
        <v>45</v>
      </c>
      <c r="B5071">
        <v>2013</v>
      </c>
      <c r="C5071" t="s">
        <v>10</v>
      </c>
      <c r="D5071" t="s">
        <v>11</v>
      </c>
      <c r="E5071">
        <v>8.4882568929851061</v>
      </c>
    </row>
    <row r="5072" spans="1:5" x14ac:dyDescent="0.35">
      <c r="A5072" t="s">
        <v>45</v>
      </c>
      <c r="B5072">
        <v>2013</v>
      </c>
      <c r="C5072" t="s">
        <v>12</v>
      </c>
      <c r="D5072" t="s">
        <v>13</v>
      </c>
      <c r="E5072">
        <v>24117.312109983872</v>
      </c>
    </row>
    <row r="5073" spans="1:5" x14ac:dyDescent="0.35">
      <c r="A5073" t="s">
        <v>45</v>
      </c>
      <c r="B5073">
        <v>2013</v>
      </c>
      <c r="C5073" t="s">
        <v>14</v>
      </c>
      <c r="D5073" t="s">
        <v>15</v>
      </c>
      <c r="E5073">
        <v>7.4930903054769313</v>
      </c>
    </row>
    <row r="5074" spans="1:5" x14ac:dyDescent="0.35">
      <c r="A5074" t="s">
        <v>45</v>
      </c>
      <c r="B5074">
        <v>2013</v>
      </c>
      <c r="C5074" t="s">
        <v>16</v>
      </c>
      <c r="D5074" t="s">
        <v>17</v>
      </c>
      <c r="E5074">
        <v>46.25</v>
      </c>
    </row>
    <row r="5075" spans="1:5" x14ac:dyDescent="0.35">
      <c r="A5075" t="s">
        <v>45</v>
      </c>
      <c r="B5075">
        <v>2013</v>
      </c>
      <c r="C5075" t="s">
        <v>18</v>
      </c>
      <c r="D5075" t="s">
        <v>19</v>
      </c>
      <c r="E5075">
        <v>76.171000000000006</v>
      </c>
    </row>
    <row r="5076" spans="1:5" x14ac:dyDescent="0.35">
      <c r="A5076" t="s">
        <v>45</v>
      </c>
      <c r="B5076">
        <v>2013</v>
      </c>
      <c r="C5076" t="s">
        <v>20</v>
      </c>
      <c r="D5076" t="s">
        <v>21</v>
      </c>
      <c r="E5076">
        <v>76147624</v>
      </c>
    </row>
    <row r="5077" spans="1:5" x14ac:dyDescent="0.35">
      <c r="A5077" t="s">
        <v>45</v>
      </c>
      <c r="B5077">
        <v>2013</v>
      </c>
      <c r="C5077" t="s">
        <v>22</v>
      </c>
      <c r="D5077" t="s">
        <v>23</v>
      </c>
      <c r="E5077">
        <v>53.068353004304328</v>
      </c>
    </row>
    <row r="5078" spans="1:5" x14ac:dyDescent="0.35">
      <c r="A5078" t="s">
        <v>45</v>
      </c>
      <c r="B5078">
        <v>2014</v>
      </c>
      <c r="C5078" t="s">
        <v>6</v>
      </c>
      <c r="D5078" t="s">
        <v>7</v>
      </c>
      <c r="E5078">
        <v>100</v>
      </c>
    </row>
    <row r="5079" spans="1:5" x14ac:dyDescent="0.35">
      <c r="A5079" t="s">
        <v>45</v>
      </c>
      <c r="B5079">
        <v>2014</v>
      </c>
      <c r="C5079" t="s">
        <v>8</v>
      </c>
      <c r="D5079" t="s">
        <v>9</v>
      </c>
      <c r="E5079">
        <v>817972077517.76111</v>
      </c>
    </row>
    <row r="5080" spans="1:5" x14ac:dyDescent="0.35">
      <c r="A5080" t="s">
        <v>45</v>
      </c>
      <c r="B5080">
        <v>2014</v>
      </c>
      <c r="C5080" t="s">
        <v>10</v>
      </c>
      <c r="D5080" t="s">
        <v>11</v>
      </c>
      <c r="E5080">
        <v>4.6007944727055872</v>
      </c>
    </row>
    <row r="5081" spans="1:5" x14ac:dyDescent="0.35">
      <c r="A5081" t="s">
        <v>45</v>
      </c>
      <c r="B5081">
        <v>2014</v>
      </c>
      <c r="C5081" t="s">
        <v>12</v>
      </c>
      <c r="D5081" t="s">
        <v>13</v>
      </c>
      <c r="E5081">
        <v>24888.852174257572</v>
      </c>
    </row>
    <row r="5082" spans="1:5" x14ac:dyDescent="0.35">
      <c r="A5082" t="s">
        <v>45</v>
      </c>
      <c r="B5082">
        <v>2014</v>
      </c>
      <c r="C5082" t="s">
        <v>14</v>
      </c>
      <c r="D5082" t="s">
        <v>15</v>
      </c>
      <c r="E5082">
        <v>8.8545727136431598</v>
      </c>
    </row>
    <row r="5083" spans="1:5" x14ac:dyDescent="0.35">
      <c r="A5083" t="s">
        <v>45</v>
      </c>
      <c r="B5083">
        <v>2014</v>
      </c>
      <c r="C5083" t="s">
        <v>16</v>
      </c>
      <c r="D5083" t="s">
        <v>17</v>
      </c>
      <c r="E5083">
        <v>51.037366552164499</v>
      </c>
    </row>
    <row r="5084" spans="1:5" x14ac:dyDescent="0.35">
      <c r="A5084" t="s">
        <v>45</v>
      </c>
      <c r="B5084">
        <v>2014</v>
      </c>
      <c r="C5084" t="s">
        <v>18</v>
      </c>
      <c r="D5084" t="s">
        <v>19</v>
      </c>
      <c r="E5084">
        <v>76.451999999999998</v>
      </c>
    </row>
    <row r="5085" spans="1:5" x14ac:dyDescent="0.35">
      <c r="A5085" t="s">
        <v>45</v>
      </c>
      <c r="B5085">
        <v>2014</v>
      </c>
      <c r="C5085" t="s">
        <v>20</v>
      </c>
      <c r="D5085" t="s">
        <v>21</v>
      </c>
      <c r="E5085">
        <v>77181884</v>
      </c>
    </row>
    <row r="5086" spans="1:5" x14ac:dyDescent="0.35">
      <c r="A5086" t="s">
        <v>45</v>
      </c>
      <c r="B5086">
        <v>2014</v>
      </c>
      <c r="C5086" t="s">
        <v>22</v>
      </c>
      <c r="D5086" t="s">
        <v>23</v>
      </c>
      <c r="E5086">
        <v>54.306774041279979</v>
      </c>
    </row>
    <row r="5087" spans="1:5" x14ac:dyDescent="0.35">
      <c r="A5087" t="s">
        <v>45</v>
      </c>
      <c r="B5087">
        <v>2015</v>
      </c>
      <c r="C5087" t="s">
        <v>6</v>
      </c>
      <c r="D5087" t="s">
        <v>7</v>
      </c>
      <c r="E5087">
        <v>100</v>
      </c>
    </row>
    <row r="5088" spans="1:5" x14ac:dyDescent="0.35">
      <c r="A5088" t="s">
        <v>45</v>
      </c>
      <c r="B5088">
        <v>2015</v>
      </c>
      <c r="C5088" t="s">
        <v>8</v>
      </c>
      <c r="D5088" t="s">
        <v>9</v>
      </c>
      <c r="E5088">
        <v>865460050683.65576</v>
      </c>
    </row>
    <row r="5089" spans="1:5" x14ac:dyDescent="0.35">
      <c r="A5089" t="s">
        <v>45</v>
      </c>
      <c r="B5089">
        <v>2015</v>
      </c>
      <c r="C5089" t="s">
        <v>10</v>
      </c>
      <c r="D5089" t="s">
        <v>11</v>
      </c>
      <c r="E5089">
        <v>5.805573866286835</v>
      </c>
    </row>
    <row r="5090" spans="1:5" x14ac:dyDescent="0.35">
      <c r="A5090" t="s">
        <v>45</v>
      </c>
      <c r="B5090">
        <v>2015</v>
      </c>
      <c r="C5090" t="s">
        <v>12</v>
      </c>
      <c r="D5090" t="s">
        <v>13</v>
      </c>
      <c r="E5090">
        <v>25984.802730617721</v>
      </c>
    </row>
    <row r="5091" spans="1:5" x14ac:dyDescent="0.35">
      <c r="A5091" t="s">
        <v>45</v>
      </c>
      <c r="B5091">
        <v>2015</v>
      </c>
      <c r="C5091" t="s">
        <v>14</v>
      </c>
      <c r="D5091" t="s">
        <v>15</v>
      </c>
      <c r="E5091">
        <v>7.6708536484588477</v>
      </c>
    </row>
    <row r="5092" spans="1:5" x14ac:dyDescent="0.35">
      <c r="A5092" t="s">
        <v>45</v>
      </c>
      <c r="B5092">
        <v>2015</v>
      </c>
      <c r="C5092" t="s">
        <v>16</v>
      </c>
      <c r="D5092" t="s">
        <v>17</v>
      </c>
      <c r="E5092">
        <v>53.744979142358297</v>
      </c>
    </row>
    <row r="5093" spans="1:5" x14ac:dyDescent="0.35">
      <c r="A5093" t="s">
        <v>45</v>
      </c>
      <c r="B5093">
        <v>2015</v>
      </c>
      <c r="C5093" t="s">
        <v>18</v>
      </c>
      <c r="D5093" t="s">
        <v>19</v>
      </c>
      <c r="E5093">
        <v>76.539000000000001</v>
      </c>
    </row>
    <row r="5094" spans="1:5" x14ac:dyDescent="0.35">
      <c r="A5094" t="s">
        <v>45</v>
      </c>
      <c r="B5094">
        <v>2015</v>
      </c>
      <c r="C5094" t="s">
        <v>20</v>
      </c>
      <c r="D5094" t="s">
        <v>21</v>
      </c>
      <c r="E5094">
        <v>78218479</v>
      </c>
    </row>
    <row r="5095" spans="1:5" x14ac:dyDescent="0.35">
      <c r="A5095" t="s">
        <v>45</v>
      </c>
      <c r="B5095">
        <v>2015</v>
      </c>
      <c r="C5095" t="s">
        <v>22</v>
      </c>
      <c r="D5095" t="s">
        <v>23</v>
      </c>
      <c r="E5095">
        <v>51.874925259683167</v>
      </c>
    </row>
    <row r="5096" spans="1:5" x14ac:dyDescent="0.35">
      <c r="A5096" t="s">
        <v>45</v>
      </c>
      <c r="B5096">
        <v>2016</v>
      </c>
      <c r="C5096" t="s">
        <v>6</v>
      </c>
      <c r="D5096" t="s">
        <v>7</v>
      </c>
      <c r="E5096">
        <v>100</v>
      </c>
    </row>
    <row r="5097" spans="1:5" x14ac:dyDescent="0.35">
      <c r="A5097" t="s">
        <v>45</v>
      </c>
      <c r="B5097">
        <v>2016</v>
      </c>
      <c r="C5097" t="s">
        <v>8</v>
      </c>
      <c r="D5097" t="s">
        <v>9</v>
      </c>
      <c r="E5097">
        <v>894225044186.92651</v>
      </c>
    </row>
    <row r="5098" spans="1:5" x14ac:dyDescent="0.35">
      <c r="A5098" t="s">
        <v>45</v>
      </c>
      <c r="B5098">
        <v>2016</v>
      </c>
      <c r="C5098" t="s">
        <v>10</v>
      </c>
      <c r="D5098" t="s">
        <v>11</v>
      </c>
      <c r="E5098">
        <v>3.3236650820044531</v>
      </c>
    </row>
    <row r="5099" spans="1:5" x14ac:dyDescent="0.35">
      <c r="A5099" t="s">
        <v>45</v>
      </c>
      <c r="B5099">
        <v>2016</v>
      </c>
      <c r="C5099" t="s">
        <v>12</v>
      </c>
      <c r="D5099" t="s">
        <v>13</v>
      </c>
      <c r="E5099">
        <v>26489.643681604568</v>
      </c>
    </row>
    <row r="5100" spans="1:5" x14ac:dyDescent="0.35">
      <c r="A5100" t="s">
        <v>45</v>
      </c>
      <c r="B5100">
        <v>2016</v>
      </c>
      <c r="C5100" t="s">
        <v>14</v>
      </c>
      <c r="D5100" t="s">
        <v>15</v>
      </c>
      <c r="E5100">
        <v>7.7751341532833012</v>
      </c>
    </row>
    <row r="5101" spans="1:5" x14ac:dyDescent="0.35">
      <c r="A5101" t="s">
        <v>45</v>
      </c>
      <c r="B5101">
        <v>2016</v>
      </c>
      <c r="C5101" t="s">
        <v>16</v>
      </c>
      <c r="D5101" t="s">
        <v>17</v>
      </c>
      <c r="E5101">
        <v>58.347734014568502</v>
      </c>
    </row>
    <row r="5102" spans="1:5" x14ac:dyDescent="0.35">
      <c r="A5102" t="s">
        <v>45</v>
      </c>
      <c r="B5102">
        <v>2016</v>
      </c>
      <c r="C5102" t="s">
        <v>18</v>
      </c>
      <c r="D5102" t="s">
        <v>19</v>
      </c>
      <c r="E5102">
        <v>76.594999999999999</v>
      </c>
    </row>
    <row r="5103" spans="1:5" x14ac:dyDescent="0.35">
      <c r="A5103" t="s">
        <v>45</v>
      </c>
      <c r="B5103">
        <v>2016</v>
      </c>
      <c r="C5103" t="s">
        <v>20</v>
      </c>
      <c r="D5103" t="s">
        <v>21</v>
      </c>
      <c r="E5103">
        <v>79277962</v>
      </c>
    </row>
    <row r="5104" spans="1:5" x14ac:dyDescent="0.35">
      <c r="A5104" t="s">
        <v>45</v>
      </c>
      <c r="B5104">
        <v>2016</v>
      </c>
      <c r="C5104" t="s">
        <v>22</v>
      </c>
      <c r="D5104" t="s">
        <v>23</v>
      </c>
      <c r="E5104">
        <v>48.870183807987047</v>
      </c>
    </row>
    <row r="5105" spans="1:5" x14ac:dyDescent="0.35">
      <c r="A5105" t="s">
        <v>45</v>
      </c>
      <c r="B5105">
        <v>2017</v>
      </c>
      <c r="C5105" t="s">
        <v>6</v>
      </c>
      <c r="D5105" t="s">
        <v>7</v>
      </c>
      <c r="E5105">
        <v>100</v>
      </c>
    </row>
    <row r="5106" spans="1:5" x14ac:dyDescent="0.35">
      <c r="A5106" t="s">
        <v>45</v>
      </c>
      <c r="B5106">
        <v>2017</v>
      </c>
      <c r="C5106" t="s">
        <v>8</v>
      </c>
      <c r="D5106" t="s">
        <v>9</v>
      </c>
      <c r="E5106">
        <v>964205820086.08923</v>
      </c>
    </row>
    <row r="5107" spans="1:5" x14ac:dyDescent="0.35">
      <c r="A5107" t="s">
        <v>45</v>
      </c>
      <c r="B5107">
        <v>2017</v>
      </c>
      <c r="C5107" t="s">
        <v>10</v>
      </c>
      <c r="D5107" t="s">
        <v>11</v>
      </c>
      <c r="E5107">
        <v>7.8258573000259446</v>
      </c>
    </row>
    <row r="5108" spans="1:5" x14ac:dyDescent="0.35">
      <c r="A5108" t="s">
        <v>45</v>
      </c>
      <c r="B5108">
        <v>2017</v>
      </c>
      <c r="C5108" t="s">
        <v>12</v>
      </c>
      <c r="D5108" t="s">
        <v>13</v>
      </c>
      <c r="E5108">
        <v>28194.688309381043</v>
      </c>
    </row>
    <row r="5109" spans="1:5" x14ac:dyDescent="0.35">
      <c r="A5109" t="s">
        <v>45</v>
      </c>
      <c r="B5109">
        <v>2017</v>
      </c>
      <c r="C5109" t="s">
        <v>14</v>
      </c>
      <c r="D5109" t="s">
        <v>15</v>
      </c>
      <c r="E5109">
        <v>11.144311084076421</v>
      </c>
    </row>
    <row r="5110" spans="1:5" x14ac:dyDescent="0.35">
      <c r="A5110" t="s">
        <v>45</v>
      </c>
      <c r="B5110">
        <v>2017</v>
      </c>
      <c r="C5110" t="s">
        <v>16</v>
      </c>
      <c r="D5110" t="s">
        <v>17</v>
      </c>
      <c r="E5110">
        <v>64.684617683537098</v>
      </c>
    </row>
    <row r="5111" spans="1:5" x14ac:dyDescent="0.35">
      <c r="A5111" t="s">
        <v>45</v>
      </c>
      <c r="B5111">
        <v>2017</v>
      </c>
      <c r="C5111" t="s">
        <v>18</v>
      </c>
      <c r="D5111" t="s">
        <v>19</v>
      </c>
      <c r="E5111">
        <v>77.037000000000006</v>
      </c>
    </row>
    <row r="5112" spans="1:5" x14ac:dyDescent="0.35">
      <c r="A5112" t="s">
        <v>45</v>
      </c>
      <c r="B5112">
        <v>2017</v>
      </c>
      <c r="C5112" t="s">
        <v>20</v>
      </c>
      <c r="D5112" t="s">
        <v>21</v>
      </c>
      <c r="E5112">
        <v>80312698</v>
      </c>
    </row>
    <row r="5113" spans="1:5" x14ac:dyDescent="0.35">
      <c r="A5113" t="s">
        <v>45</v>
      </c>
      <c r="B5113">
        <v>2017</v>
      </c>
      <c r="C5113" t="s">
        <v>22</v>
      </c>
      <c r="D5113" t="s">
        <v>23</v>
      </c>
      <c r="E5113">
        <v>56.135658515868904</v>
      </c>
    </row>
    <row r="5114" spans="1:5" x14ac:dyDescent="0.35">
      <c r="A5114" t="s">
        <v>45</v>
      </c>
      <c r="B5114">
        <v>2018</v>
      </c>
      <c r="C5114" t="s">
        <v>6</v>
      </c>
      <c r="D5114" t="s">
        <v>7</v>
      </c>
      <c r="E5114">
        <v>100</v>
      </c>
    </row>
    <row r="5115" spans="1:5" x14ac:dyDescent="0.35">
      <c r="A5115" t="s">
        <v>45</v>
      </c>
      <c r="B5115">
        <v>2018</v>
      </c>
      <c r="C5115" t="s">
        <v>8</v>
      </c>
      <c r="D5115" t="s">
        <v>9</v>
      </c>
      <c r="E5115">
        <v>997645953748.99475</v>
      </c>
    </row>
    <row r="5116" spans="1:5" x14ac:dyDescent="0.35">
      <c r="A5116" t="s">
        <v>45</v>
      </c>
      <c r="B5116">
        <v>2018</v>
      </c>
      <c r="C5116" t="s">
        <v>10</v>
      </c>
      <c r="D5116" t="s">
        <v>11</v>
      </c>
      <c r="E5116">
        <v>3.4681530609221909</v>
      </c>
    </row>
    <row r="5117" spans="1:5" x14ac:dyDescent="0.35">
      <c r="A5117" t="s">
        <v>45</v>
      </c>
      <c r="B5117">
        <v>2018</v>
      </c>
      <c r="C5117" t="s">
        <v>12</v>
      </c>
      <c r="D5117" t="s">
        <v>13</v>
      </c>
      <c r="E5117">
        <v>28780.30364581514</v>
      </c>
    </row>
    <row r="5118" spans="1:5" x14ac:dyDescent="0.35">
      <c r="A5118" t="s">
        <v>45</v>
      </c>
      <c r="B5118">
        <v>2018</v>
      </c>
      <c r="C5118" t="s">
        <v>14</v>
      </c>
      <c r="D5118" t="s">
        <v>15</v>
      </c>
      <c r="E5118">
        <v>16.33246389889289</v>
      </c>
    </row>
    <row r="5119" spans="1:5" x14ac:dyDescent="0.35">
      <c r="A5119" t="s">
        <v>45</v>
      </c>
      <c r="B5119">
        <v>2018</v>
      </c>
      <c r="C5119" t="s">
        <v>16</v>
      </c>
      <c r="D5119" t="s">
        <v>17</v>
      </c>
      <c r="E5119">
        <v>71.042760843380904</v>
      </c>
    </row>
    <row r="5120" spans="1:5" x14ac:dyDescent="0.35">
      <c r="A5120" t="s">
        <v>45</v>
      </c>
      <c r="B5120">
        <v>2018</v>
      </c>
      <c r="C5120" t="s">
        <v>18</v>
      </c>
      <c r="D5120" t="s">
        <v>19</v>
      </c>
      <c r="E5120">
        <v>77.453999999999994</v>
      </c>
    </row>
    <row r="5121" spans="1:5" x14ac:dyDescent="0.35">
      <c r="A5121" t="s">
        <v>45</v>
      </c>
      <c r="B5121">
        <v>2018</v>
      </c>
      <c r="C5121" t="s">
        <v>20</v>
      </c>
      <c r="D5121" t="s">
        <v>21</v>
      </c>
      <c r="E5121">
        <v>81407204</v>
      </c>
    </row>
    <row r="5122" spans="1:5" x14ac:dyDescent="0.35">
      <c r="A5122" t="s">
        <v>45</v>
      </c>
      <c r="B5122">
        <v>2018</v>
      </c>
      <c r="C5122" t="s">
        <v>22</v>
      </c>
      <c r="D5122" t="s">
        <v>23</v>
      </c>
      <c r="E5122">
        <v>62.825132385116525</v>
      </c>
    </row>
    <row r="5123" spans="1:5" x14ac:dyDescent="0.35">
      <c r="A5123" t="s">
        <v>45</v>
      </c>
      <c r="B5123">
        <v>2019</v>
      </c>
      <c r="C5123" t="s">
        <v>6</v>
      </c>
      <c r="D5123" t="s">
        <v>7</v>
      </c>
      <c r="E5123">
        <v>100</v>
      </c>
    </row>
    <row r="5124" spans="1:5" x14ac:dyDescent="0.35">
      <c r="A5124" t="s">
        <v>45</v>
      </c>
      <c r="B5124">
        <v>2019</v>
      </c>
      <c r="C5124" t="s">
        <v>8</v>
      </c>
      <c r="D5124" t="s">
        <v>9</v>
      </c>
      <c r="E5124">
        <v>1010631549472.6007</v>
      </c>
    </row>
    <row r="5125" spans="1:5" x14ac:dyDescent="0.35">
      <c r="A5125" t="s">
        <v>45</v>
      </c>
      <c r="B5125">
        <v>2019</v>
      </c>
      <c r="C5125" t="s">
        <v>10</v>
      </c>
      <c r="D5125" t="s">
        <v>11</v>
      </c>
      <c r="E5125">
        <v>1.3016236546450273</v>
      </c>
    </row>
    <row r="5126" spans="1:5" x14ac:dyDescent="0.35">
      <c r="A5126" t="s">
        <v>45</v>
      </c>
      <c r="B5126">
        <v>2019</v>
      </c>
      <c r="C5126" t="s">
        <v>12</v>
      </c>
      <c r="D5126" t="s">
        <v>13</v>
      </c>
      <c r="E5126">
        <v>28741.05350827015</v>
      </c>
    </row>
    <row r="5127" spans="1:5" x14ac:dyDescent="0.35">
      <c r="A5127" t="s">
        <v>45</v>
      </c>
      <c r="B5127">
        <v>2019</v>
      </c>
      <c r="C5127" t="s">
        <v>14</v>
      </c>
      <c r="D5127" t="s">
        <v>15</v>
      </c>
      <c r="E5127">
        <v>15.176821572002231</v>
      </c>
    </row>
    <row r="5128" spans="1:5" x14ac:dyDescent="0.35">
      <c r="A5128" t="s">
        <v>45</v>
      </c>
      <c r="B5128">
        <v>2019</v>
      </c>
      <c r="C5128" t="s">
        <v>16</v>
      </c>
      <c r="D5128" t="s">
        <v>17</v>
      </c>
      <c r="E5128">
        <v>73.976702287151099</v>
      </c>
    </row>
    <row r="5129" spans="1:5" x14ac:dyDescent="0.35">
      <c r="A5129" t="s">
        <v>45</v>
      </c>
      <c r="B5129">
        <v>2019</v>
      </c>
      <c r="C5129" t="s">
        <v>18</v>
      </c>
      <c r="D5129" t="s">
        <v>19</v>
      </c>
      <c r="E5129">
        <v>77.736999999999995</v>
      </c>
    </row>
    <row r="5130" spans="1:5" x14ac:dyDescent="0.35">
      <c r="A5130" t="s">
        <v>45</v>
      </c>
      <c r="B5130">
        <v>2019</v>
      </c>
      <c r="C5130" t="s">
        <v>20</v>
      </c>
      <c r="D5130" t="s">
        <v>21</v>
      </c>
      <c r="E5130">
        <v>82579440</v>
      </c>
    </row>
    <row r="5131" spans="1:5" x14ac:dyDescent="0.35">
      <c r="A5131" t="s">
        <v>45</v>
      </c>
      <c r="B5131">
        <v>2019</v>
      </c>
      <c r="C5131" t="s">
        <v>22</v>
      </c>
      <c r="D5131" t="s">
        <v>23</v>
      </c>
      <c r="E5131">
        <v>62.578458932623917</v>
      </c>
    </row>
    <row r="5132" spans="1:5" x14ac:dyDescent="0.35">
      <c r="A5132" t="s">
        <v>45</v>
      </c>
      <c r="B5132">
        <v>2020</v>
      </c>
      <c r="C5132" t="s">
        <v>6</v>
      </c>
      <c r="D5132" t="s">
        <v>7</v>
      </c>
      <c r="E5132">
        <v>100</v>
      </c>
    </row>
    <row r="5133" spans="1:5" x14ac:dyDescent="0.35">
      <c r="A5133" t="s">
        <v>45</v>
      </c>
      <c r="B5133">
        <v>2020</v>
      </c>
      <c r="C5133" t="s">
        <v>8</v>
      </c>
      <c r="D5133" t="s">
        <v>9</v>
      </c>
      <c r="E5133">
        <v>1028853867659.9388</v>
      </c>
    </row>
    <row r="5134" spans="1:5" x14ac:dyDescent="0.35">
      <c r="A5134" t="s">
        <v>45</v>
      </c>
      <c r="B5134">
        <v>2020</v>
      </c>
      <c r="C5134" t="s">
        <v>10</v>
      </c>
      <c r="D5134" t="s">
        <v>11</v>
      </c>
      <c r="E5134">
        <v>1.8030624708725469</v>
      </c>
    </row>
    <row r="5135" spans="1:5" x14ac:dyDescent="0.35">
      <c r="A5135" t="s">
        <v>45</v>
      </c>
      <c r="B5135">
        <v>2020</v>
      </c>
      <c r="C5135" t="s">
        <v>12</v>
      </c>
      <c r="D5135" t="s">
        <v>13</v>
      </c>
      <c r="E5135">
        <v>28976.717916161066</v>
      </c>
    </row>
    <row r="5136" spans="1:5" x14ac:dyDescent="0.35">
      <c r="A5136" t="s">
        <v>45</v>
      </c>
      <c r="B5136">
        <v>2020</v>
      </c>
      <c r="C5136" t="s">
        <v>14</v>
      </c>
      <c r="D5136" t="s">
        <v>15</v>
      </c>
      <c r="E5136">
        <v>12.27895744625741</v>
      </c>
    </row>
    <row r="5137" spans="1:5" x14ac:dyDescent="0.35">
      <c r="A5137" t="s">
        <v>45</v>
      </c>
      <c r="B5137">
        <v>2020</v>
      </c>
      <c r="C5137" t="s">
        <v>16</v>
      </c>
      <c r="D5137" t="s">
        <v>17</v>
      </c>
      <c r="E5137">
        <v>77.669560500000003</v>
      </c>
    </row>
    <row r="5138" spans="1:5" x14ac:dyDescent="0.35">
      <c r="A5138" t="s">
        <v>45</v>
      </c>
      <c r="B5138">
        <v>2020</v>
      </c>
      <c r="C5138" t="s">
        <v>18</v>
      </c>
      <c r="D5138" t="s">
        <v>19</v>
      </c>
      <c r="E5138">
        <v>76.525000000000006</v>
      </c>
    </row>
    <row r="5139" spans="1:5" x14ac:dyDescent="0.35">
      <c r="A5139" t="s">
        <v>45</v>
      </c>
      <c r="B5139">
        <v>2020</v>
      </c>
      <c r="C5139" t="s">
        <v>20</v>
      </c>
      <c r="D5139" t="s">
        <v>21</v>
      </c>
      <c r="E5139">
        <v>83384680</v>
      </c>
    </row>
    <row r="5140" spans="1:5" x14ac:dyDescent="0.35">
      <c r="A5140" t="s">
        <v>45</v>
      </c>
      <c r="B5140">
        <v>2020</v>
      </c>
      <c r="C5140" t="s">
        <v>22</v>
      </c>
      <c r="D5140" t="s">
        <v>23</v>
      </c>
      <c r="E5140">
        <v>60.389853117297022</v>
      </c>
    </row>
    <row r="5141" spans="1:5" x14ac:dyDescent="0.35">
      <c r="A5141" t="s">
        <v>45</v>
      </c>
      <c r="B5141">
        <v>2021</v>
      </c>
      <c r="C5141" t="s">
        <v>6</v>
      </c>
      <c r="D5141" t="s">
        <v>7</v>
      </c>
      <c r="E5141">
        <v>100</v>
      </c>
    </row>
    <row r="5142" spans="1:5" x14ac:dyDescent="0.35">
      <c r="A5142" t="s">
        <v>45</v>
      </c>
      <c r="B5142">
        <v>2021</v>
      </c>
      <c r="C5142" t="s">
        <v>8</v>
      </c>
      <c r="D5142" t="s">
        <v>9</v>
      </c>
      <c r="E5142">
        <v>1150372769727.9773</v>
      </c>
    </row>
    <row r="5143" spans="1:5" x14ac:dyDescent="0.35">
      <c r="A5143" t="s">
        <v>45</v>
      </c>
      <c r="B5143">
        <v>2021</v>
      </c>
      <c r="C5143" t="s">
        <v>10</v>
      </c>
      <c r="D5143" t="s">
        <v>11</v>
      </c>
      <c r="E5143">
        <v>11.811094450607001</v>
      </c>
    </row>
    <row r="5144" spans="1:5" x14ac:dyDescent="0.35">
      <c r="A5144" t="s">
        <v>45</v>
      </c>
      <c r="B5144">
        <v>2021</v>
      </c>
      <c r="C5144" t="s">
        <v>12</v>
      </c>
      <c r="D5144" t="s">
        <v>13</v>
      </c>
      <c r="E5144">
        <v>32105.547440050563</v>
      </c>
    </row>
    <row r="5145" spans="1:5" x14ac:dyDescent="0.35">
      <c r="A5145" t="s">
        <v>45</v>
      </c>
      <c r="B5145">
        <v>2021</v>
      </c>
      <c r="C5145" t="s">
        <v>14</v>
      </c>
      <c r="D5145" t="s">
        <v>15</v>
      </c>
      <c r="E5145">
        <v>19.596492691332401</v>
      </c>
    </row>
    <row r="5146" spans="1:5" x14ac:dyDescent="0.35">
      <c r="A5146" t="s">
        <v>45</v>
      </c>
      <c r="B5146">
        <v>2021</v>
      </c>
      <c r="C5146" t="s">
        <v>16</v>
      </c>
      <c r="D5146" t="s">
        <v>17</v>
      </c>
      <c r="E5146">
        <v>81.408437449999994</v>
      </c>
    </row>
    <row r="5147" spans="1:5" x14ac:dyDescent="0.35">
      <c r="A5147" t="s">
        <v>45</v>
      </c>
      <c r="B5147">
        <v>2021</v>
      </c>
      <c r="C5147" t="s">
        <v>18</v>
      </c>
      <c r="D5147" t="s">
        <v>19</v>
      </c>
      <c r="E5147">
        <v>75.721999999999994</v>
      </c>
    </row>
    <row r="5148" spans="1:5" x14ac:dyDescent="0.35">
      <c r="A5148" t="s">
        <v>45</v>
      </c>
      <c r="B5148">
        <v>2021</v>
      </c>
      <c r="C5148" t="s">
        <v>20</v>
      </c>
      <c r="D5148" t="s">
        <v>21</v>
      </c>
      <c r="E5148">
        <v>84147318</v>
      </c>
    </row>
    <row r="5149" spans="1:5" x14ac:dyDescent="0.35">
      <c r="A5149" t="s">
        <v>45</v>
      </c>
      <c r="B5149">
        <v>2021</v>
      </c>
      <c r="C5149" t="s">
        <v>22</v>
      </c>
      <c r="D5149" t="s">
        <v>23</v>
      </c>
      <c r="E5149">
        <v>69.608897608643744</v>
      </c>
    </row>
    <row r="5150" spans="1:5" x14ac:dyDescent="0.35">
      <c r="A5150" t="s">
        <v>45</v>
      </c>
      <c r="B5150">
        <v>2022</v>
      </c>
      <c r="C5150" t="s">
        <v>6</v>
      </c>
      <c r="D5150" t="s">
        <v>7</v>
      </c>
      <c r="E5150">
        <v>100</v>
      </c>
    </row>
    <row r="5151" spans="1:5" x14ac:dyDescent="0.35">
      <c r="A5151" t="s">
        <v>45</v>
      </c>
      <c r="B5151">
        <v>2022</v>
      </c>
      <c r="C5151" t="s">
        <v>8</v>
      </c>
      <c r="D5151" t="s">
        <v>9</v>
      </c>
      <c r="E5151">
        <v>1212967141770.1064</v>
      </c>
    </row>
    <row r="5152" spans="1:5" x14ac:dyDescent="0.35">
      <c r="A5152" t="s">
        <v>45</v>
      </c>
      <c r="B5152">
        <v>2022</v>
      </c>
      <c r="C5152" t="s">
        <v>10</v>
      </c>
      <c r="D5152" t="s">
        <v>11</v>
      </c>
      <c r="E5152">
        <v>5.4412251132240073</v>
      </c>
    </row>
    <row r="5153" spans="1:5" x14ac:dyDescent="0.35">
      <c r="A5153" t="s">
        <v>45</v>
      </c>
      <c r="B5153">
        <v>2022</v>
      </c>
      <c r="C5153" t="s">
        <v>12</v>
      </c>
      <c r="D5153" t="s">
        <v>13</v>
      </c>
      <c r="E5153">
        <v>33520.811138420824</v>
      </c>
    </row>
    <row r="5154" spans="1:5" x14ac:dyDescent="0.35">
      <c r="A5154" t="s">
        <v>45</v>
      </c>
      <c r="B5154">
        <v>2022</v>
      </c>
      <c r="C5154" t="s">
        <v>14</v>
      </c>
      <c r="D5154" t="s">
        <v>15</v>
      </c>
      <c r="E5154">
        <v>72.308835989120652</v>
      </c>
    </row>
    <row r="5155" spans="1:5" x14ac:dyDescent="0.35">
      <c r="A5155" t="s">
        <v>45</v>
      </c>
      <c r="B5155">
        <v>2022</v>
      </c>
      <c r="C5155" t="s">
        <v>16</v>
      </c>
      <c r="D5155" t="s">
        <v>17</v>
      </c>
      <c r="E5155">
        <v>83.437165759999999</v>
      </c>
    </row>
    <row r="5156" spans="1:5" x14ac:dyDescent="0.35">
      <c r="A5156" t="s">
        <v>45</v>
      </c>
      <c r="B5156">
        <v>2022</v>
      </c>
      <c r="C5156" t="s">
        <v>18</v>
      </c>
      <c r="D5156" t="s">
        <v>19</v>
      </c>
      <c r="E5156">
        <v>77.590999999999994</v>
      </c>
    </row>
    <row r="5157" spans="1:5" x14ac:dyDescent="0.35">
      <c r="A5157" t="s">
        <v>45</v>
      </c>
      <c r="B5157">
        <v>2022</v>
      </c>
      <c r="C5157" t="s">
        <v>20</v>
      </c>
      <c r="D5157" t="s">
        <v>21</v>
      </c>
      <c r="E5157">
        <v>84979913</v>
      </c>
    </row>
    <row r="5158" spans="1:5" x14ac:dyDescent="0.35">
      <c r="A5158" t="s">
        <v>45</v>
      </c>
      <c r="B5158">
        <v>2022</v>
      </c>
      <c r="C5158" t="s">
        <v>22</v>
      </c>
      <c r="D5158" t="s">
        <v>23</v>
      </c>
      <c r="E5158">
        <v>79.898272231434092</v>
      </c>
    </row>
    <row r="5159" spans="1:5" x14ac:dyDescent="0.35">
      <c r="A5159" t="s">
        <v>45</v>
      </c>
      <c r="B5159">
        <v>2023</v>
      </c>
      <c r="C5159" t="s">
        <v>6</v>
      </c>
      <c r="D5159" t="s">
        <v>7</v>
      </c>
      <c r="E5159">
        <v>100</v>
      </c>
    </row>
    <row r="5160" spans="1:5" x14ac:dyDescent="0.35">
      <c r="A5160" t="s">
        <v>45</v>
      </c>
      <c r="B5160">
        <v>2023</v>
      </c>
      <c r="C5160" t="s">
        <v>8</v>
      </c>
      <c r="D5160" t="s">
        <v>9</v>
      </c>
      <c r="E5160">
        <v>1274162834489.9939</v>
      </c>
    </row>
    <row r="5161" spans="1:5" x14ac:dyDescent="0.35">
      <c r="A5161" t="s">
        <v>45</v>
      </c>
      <c r="B5161">
        <v>2023</v>
      </c>
      <c r="C5161" t="s">
        <v>10</v>
      </c>
      <c r="D5161" t="s">
        <v>11</v>
      </c>
      <c r="E5161">
        <v>5.0451236981228931</v>
      </c>
    </row>
    <row r="5162" spans="1:5" x14ac:dyDescent="0.35">
      <c r="A5162" t="s">
        <v>45</v>
      </c>
      <c r="B5162">
        <v>2023</v>
      </c>
      <c r="C5162" t="s">
        <v>12</v>
      </c>
      <c r="D5162" t="s">
        <v>13</v>
      </c>
      <c r="E5162">
        <v>35069.170171468468</v>
      </c>
    </row>
    <row r="5163" spans="1:5" x14ac:dyDescent="0.35">
      <c r="A5163" t="s">
        <v>45</v>
      </c>
      <c r="B5163">
        <v>2023</v>
      </c>
      <c r="C5163" t="s">
        <v>14</v>
      </c>
      <c r="D5163" t="s">
        <v>15</v>
      </c>
      <c r="E5163">
        <v>53.859408759331508</v>
      </c>
    </row>
    <row r="5164" spans="1:5" x14ac:dyDescent="0.35">
      <c r="A5164" t="s">
        <v>45</v>
      </c>
      <c r="B5164">
        <v>2023</v>
      </c>
      <c r="C5164" t="s">
        <v>16</v>
      </c>
      <c r="D5164" t="s">
        <v>17</v>
      </c>
      <c r="E5164">
        <v>85.960741549999995</v>
      </c>
    </row>
    <row r="5165" spans="1:5" x14ac:dyDescent="0.35">
      <c r="A5165" t="s">
        <v>45</v>
      </c>
      <c r="B5165">
        <v>2023</v>
      </c>
      <c r="C5165" t="s">
        <v>18</v>
      </c>
      <c r="D5165" t="s">
        <v>19</v>
      </c>
      <c r="E5165">
        <v>77.156000000000006</v>
      </c>
    </row>
    <row r="5166" spans="1:5" x14ac:dyDescent="0.35">
      <c r="A5166" t="s">
        <v>45</v>
      </c>
      <c r="B5166">
        <v>2023</v>
      </c>
      <c r="C5166" t="s">
        <v>20</v>
      </c>
      <c r="D5166" t="s">
        <v>21</v>
      </c>
      <c r="E5166">
        <v>85325965</v>
      </c>
    </row>
    <row r="5167" spans="1:5" x14ac:dyDescent="0.35">
      <c r="A5167" t="s">
        <v>45</v>
      </c>
      <c r="B5167">
        <v>2023</v>
      </c>
      <c r="C5167" t="s">
        <v>22</v>
      </c>
      <c r="D5167" t="s">
        <v>23</v>
      </c>
      <c r="E5167">
        <v>65.683208473866685</v>
      </c>
    </row>
    <row r="5168" spans="1:5" x14ac:dyDescent="0.35">
      <c r="A5168" t="s">
        <v>45</v>
      </c>
      <c r="B5168">
        <v>2024</v>
      </c>
      <c r="C5168" t="s">
        <v>6</v>
      </c>
      <c r="D5168" t="s">
        <v>7</v>
      </c>
      <c r="E5168">
        <v>100</v>
      </c>
    </row>
    <row r="5169" spans="1:5" x14ac:dyDescent="0.35">
      <c r="A5169" t="s">
        <v>45</v>
      </c>
      <c r="B5169">
        <v>2024</v>
      </c>
      <c r="C5169" t="s">
        <v>8</v>
      </c>
      <c r="D5169" t="s">
        <v>9</v>
      </c>
      <c r="E5169">
        <v>1316562171166.7805</v>
      </c>
    </row>
    <row r="5170" spans="1:5" x14ac:dyDescent="0.35">
      <c r="A5170" t="s">
        <v>45</v>
      </c>
      <c r="B5170">
        <v>2024</v>
      </c>
      <c r="C5170" t="s">
        <v>10</v>
      </c>
      <c r="D5170" t="s">
        <v>11</v>
      </c>
      <c r="E5170">
        <v>3.3276230893798981</v>
      </c>
    </row>
    <row r="5171" spans="1:5" x14ac:dyDescent="0.35">
      <c r="A5171" t="s">
        <v>45</v>
      </c>
      <c r="B5171">
        <v>2024</v>
      </c>
      <c r="C5171" t="s">
        <v>12</v>
      </c>
      <c r="D5171" t="s">
        <v>13</v>
      </c>
      <c r="E5171">
        <v>36154.490436557004</v>
      </c>
    </row>
    <row r="5172" spans="1:5" x14ac:dyDescent="0.35">
      <c r="A5172" t="s">
        <v>45</v>
      </c>
      <c r="B5172">
        <v>2024</v>
      </c>
      <c r="C5172" t="s">
        <v>14</v>
      </c>
      <c r="D5172" t="s">
        <v>15</v>
      </c>
      <c r="E5172">
        <v>58.506450730034153</v>
      </c>
    </row>
    <row r="5173" spans="1:5" x14ac:dyDescent="0.35">
      <c r="A5173" t="s">
        <v>45</v>
      </c>
      <c r="B5173">
        <v>2024</v>
      </c>
      <c r="C5173" t="s">
        <v>16</v>
      </c>
      <c r="D5173" t="s">
        <v>17</v>
      </c>
      <c r="E5173">
        <v>87.307876699999994</v>
      </c>
    </row>
    <row r="5174" spans="1:5" x14ac:dyDescent="0.35">
      <c r="A5174" t="s">
        <v>45</v>
      </c>
      <c r="B5174">
        <v>2024</v>
      </c>
      <c r="C5174" t="s">
        <v>18</v>
      </c>
      <c r="D5174" t="s">
        <v>19</v>
      </c>
      <c r="E5174">
        <v>77.421000000000006</v>
      </c>
    </row>
    <row r="5175" spans="1:5" x14ac:dyDescent="0.35">
      <c r="A5175" t="s">
        <v>45</v>
      </c>
      <c r="B5175">
        <v>2024</v>
      </c>
      <c r="C5175" t="s">
        <v>20</v>
      </c>
      <c r="D5175" t="s">
        <v>21</v>
      </c>
      <c r="E5175">
        <v>85518661</v>
      </c>
    </row>
    <row r="5176" spans="1:5" x14ac:dyDescent="0.35">
      <c r="A5176" t="s">
        <v>45</v>
      </c>
      <c r="B5176">
        <v>2024</v>
      </c>
      <c r="C5176" t="s">
        <v>22</v>
      </c>
      <c r="D5176" t="s">
        <v>23</v>
      </c>
      <c r="E5176">
        <v>54.598806119591558</v>
      </c>
    </row>
    <row r="5177" spans="1:5" x14ac:dyDescent="0.35">
      <c r="A5177" t="s">
        <v>46</v>
      </c>
      <c r="B5177">
        <v>2000</v>
      </c>
      <c r="C5177" t="s">
        <v>6</v>
      </c>
      <c r="D5177" t="s">
        <v>7</v>
      </c>
      <c r="E5177">
        <v>100</v>
      </c>
    </row>
    <row r="5178" spans="1:5" x14ac:dyDescent="0.35">
      <c r="A5178" t="s">
        <v>46</v>
      </c>
      <c r="B5178">
        <v>2000</v>
      </c>
      <c r="C5178" t="s">
        <v>8</v>
      </c>
      <c r="D5178" t="s">
        <v>9</v>
      </c>
      <c r="E5178">
        <v>13717679619695.082</v>
      </c>
    </row>
    <row r="5179" spans="1:5" x14ac:dyDescent="0.35">
      <c r="A5179" t="s">
        <v>46</v>
      </c>
      <c r="B5179">
        <v>2000</v>
      </c>
      <c r="C5179" t="s">
        <v>10</v>
      </c>
      <c r="D5179" t="s">
        <v>11</v>
      </c>
      <c r="E5179">
        <v>4.0775857599779926</v>
      </c>
    </row>
    <row r="5180" spans="1:5" x14ac:dyDescent="0.35">
      <c r="A5180" t="s">
        <v>46</v>
      </c>
      <c r="B5180">
        <v>2000</v>
      </c>
      <c r="C5180" t="s">
        <v>12</v>
      </c>
      <c r="D5180" t="s">
        <v>13</v>
      </c>
      <c r="E5180">
        <v>55045.674531155943</v>
      </c>
    </row>
    <row r="5181" spans="1:5" x14ac:dyDescent="0.35">
      <c r="A5181" t="s">
        <v>46</v>
      </c>
      <c r="B5181">
        <v>2000</v>
      </c>
      <c r="C5181" t="s">
        <v>14</v>
      </c>
      <c r="D5181" t="s">
        <v>15</v>
      </c>
      <c r="E5181">
        <v>3.3768572714992908</v>
      </c>
    </row>
    <row r="5182" spans="1:5" x14ac:dyDescent="0.35">
      <c r="A5182" t="s">
        <v>46</v>
      </c>
      <c r="B5182">
        <v>2000</v>
      </c>
      <c r="C5182" t="s">
        <v>16</v>
      </c>
      <c r="D5182" t="s">
        <v>17</v>
      </c>
      <c r="E5182">
        <v>43.079162637520099</v>
      </c>
    </row>
    <row r="5183" spans="1:5" x14ac:dyDescent="0.35">
      <c r="A5183" t="s">
        <v>46</v>
      </c>
      <c r="B5183">
        <v>2000</v>
      </c>
      <c r="C5183" t="s">
        <v>18</v>
      </c>
      <c r="D5183" t="s">
        <v>19</v>
      </c>
      <c r="E5183">
        <v>76.636585365853662</v>
      </c>
    </row>
    <row r="5184" spans="1:5" x14ac:dyDescent="0.35">
      <c r="A5184" t="s">
        <v>46</v>
      </c>
      <c r="B5184">
        <v>2000</v>
      </c>
      <c r="C5184" t="s">
        <v>20</v>
      </c>
      <c r="D5184" t="s">
        <v>21</v>
      </c>
      <c r="E5184">
        <v>282162411</v>
      </c>
    </row>
    <row r="5185" spans="1:5" x14ac:dyDescent="0.35">
      <c r="A5185" t="s">
        <v>46</v>
      </c>
      <c r="B5185">
        <v>2000</v>
      </c>
      <c r="C5185" t="s">
        <v>22</v>
      </c>
      <c r="D5185" t="s">
        <v>23</v>
      </c>
      <c r="E5185">
        <v>25.102985556853646</v>
      </c>
    </row>
    <row r="5186" spans="1:5" x14ac:dyDescent="0.35">
      <c r="A5186" t="s">
        <v>46</v>
      </c>
      <c r="B5186">
        <v>2001</v>
      </c>
      <c r="C5186" t="s">
        <v>6</v>
      </c>
      <c r="D5186" t="s">
        <v>7</v>
      </c>
      <c r="E5186">
        <v>100</v>
      </c>
    </row>
    <row r="5187" spans="1:5" x14ac:dyDescent="0.35">
      <c r="A5187" t="s">
        <v>46</v>
      </c>
      <c r="B5187">
        <v>2001</v>
      </c>
      <c r="C5187" t="s">
        <v>8</v>
      </c>
      <c r="D5187" t="s">
        <v>9</v>
      </c>
      <c r="E5187">
        <v>13848757307490.389</v>
      </c>
    </row>
    <row r="5188" spans="1:5" x14ac:dyDescent="0.35">
      <c r="A5188" t="s">
        <v>46</v>
      </c>
      <c r="B5188">
        <v>2001</v>
      </c>
      <c r="C5188" t="s">
        <v>10</v>
      </c>
      <c r="D5188" t="s">
        <v>11</v>
      </c>
      <c r="E5188">
        <v>0.95553833759984741</v>
      </c>
    </row>
    <row r="5189" spans="1:5" x14ac:dyDescent="0.35">
      <c r="A5189" t="s">
        <v>46</v>
      </c>
      <c r="B5189">
        <v>2001</v>
      </c>
      <c r="C5189" t="s">
        <v>12</v>
      </c>
      <c r="D5189" t="s">
        <v>13</v>
      </c>
      <c r="E5189">
        <v>55024.354276628139</v>
      </c>
    </row>
    <row r="5190" spans="1:5" x14ac:dyDescent="0.35">
      <c r="A5190" t="s">
        <v>46</v>
      </c>
      <c r="B5190">
        <v>2001</v>
      </c>
      <c r="C5190" t="s">
        <v>14</v>
      </c>
      <c r="D5190" t="s">
        <v>15</v>
      </c>
      <c r="E5190">
        <v>2.8261711188540719</v>
      </c>
    </row>
    <row r="5191" spans="1:5" x14ac:dyDescent="0.35">
      <c r="A5191" t="s">
        <v>46</v>
      </c>
      <c r="B5191">
        <v>2001</v>
      </c>
      <c r="C5191" t="s">
        <v>16</v>
      </c>
      <c r="D5191" t="s">
        <v>17</v>
      </c>
      <c r="E5191">
        <v>49.080831589695102</v>
      </c>
    </row>
    <row r="5192" spans="1:5" x14ac:dyDescent="0.35">
      <c r="A5192" t="s">
        <v>46</v>
      </c>
      <c r="B5192">
        <v>2001</v>
      </c>
      <c r="C5192" t="s">
        <v>18</v>
      </c>
      <c r="D5192" t="s">
        <v>19</v>
      </c>
      <c r="E5192">
        <v>76.836585365853665</v>
      </c>
    </row>
    <row r="5193" spans="1:5" x14ac:dyDescent="0.35">
      <c r="A5193" t="s">
        <v>46</v>
      </c>
      <c r="B5193">
        <v>2001</v>
      </c>
      <c r="C5193" t="s">
        <v>20</v>
      </c>
      <c r="D5193" t="s">
        <v>21</v>
      </c>
      <c r="E5193">
        <v>284968955</v>
      </c>
    </row>
    <row r="5194" spans="1:5" x14ac:dyDescent="0.35">
      <c r="A5194" t="s">
        <v>46</v>
      </c>
      <c r="B5194">
        <v>2001</v>
      </c>
      <c r="C5194" t="s">
        <v>22</v>
      </c>
      <c r="D5194" t="s">
        <v>23</v>
      </c>
      <c r="E5194">
        <v>22.967183015497458</v>
      </c>
    </row>
    <row r="5195" spans="1:5" x14ac:dyDescent="0.35">
      <c r="A5195" t="s">
        <v>46</v>
      </c>
      <c r="B5195">
        <v>2002</v>
      </c>
      <c r="C5195" t="s">
        <v>6</v>
      </c>
      <c r="D5195" t="s">
        <v>7</v>
      </c>
      <c r="E5195">
        <v>100</v>
      </c>
    </row>
    <row r="5196" spans="1:5" x14ac:dyDescent="0.35">
      <c r="A5196" t="s">
        <v>46</v>
      </c>
      <c r="B5196">
        <v>2002</v>
      </c>
      <c r="C5196" t="s">
        <v>8</v>
      </c>
      <c r="D5196" t="s">
        <v>9</v>
      </c>
      <c r="E5196">
        <v>14084248131472.203</v>
      </c>
    </row>
    <row r="5197" spans="1:5" x14ac:dyDescent="0.35">
      <c r="A5197" t="s">
        <v>46</v>
      </c>
      <c r="B5197">
        <v>2002</v>
      </c>
      <c r="C5197" t="s">
        <v>10</v>
      </c>
      <c r="D5197" t="s">
        <v>11</v>
      </c>
      <c r="E5197">
        <v>1.7004473307828505</v>
      </c>
    </row>
    <row r="5198" spans="1:5" x14ac:dyDescent="0.35">
      <c r="A5198" t="s">
        <v>46</v>
      </c>
      <c r="B5198">
        <v>2002</v>
      </c>
      <c r="C5198" t="s">
        <v>12</v>
      </c>
      <c r="D5198" t="s">
        <v>13</v>
      </c>
      <c r="E5198">
        <v>55443.219943568329</v>
      </c>
    </row>
    <row r="5199" spans="1:5" x14ac:dyDescent="0.35">
      <c r="A5199" t="s">
        <v>46</v>
      </c>
      <c r="B5199">
        <v>2002</v>
      </c>
      <c r="C5199" t="s">
        <v>14</v>
      </c>
      <c r="D5199" t="s">
        <v>15</v>
      </c>
      <c r="E5199">
        <v>1.5860316265060119</v>
      </c>
    </row>
    <row r="5200" spans="1:5" x14ac:dyDescent="0.35">
      <c r="A5200" t="s">
        <v>46</v>
      </c>
      <c r="B5200">
        <v>2002</v>
      </c>
      <c r="C5200" t="s">
        <v>16</v>
      </c>
      <c r="D5200" t="s">
        <v>17</v>
      </c>
      <c r="E5200">
        <v>58.785403883695203</v>
      </c>
    </row>
    <row r="5201" spans="1:5" x14ac:dyDescent="0.35">
      <c r="A5201" t="s">
        <v>46</v>
      </c>
      <c r="B5201">
        <v>2002</v>
      </c>
      <c r="C5201" t="s">
        <v>18</v>
      </c>
      <c r="D5201" t="s">
        <v>19</v>
      </c>
      <c r="E5201">
        <v>76.936585365853659</v>
      </c>
    </row>
    <row r="5202" spans="1:5" x14ac:dyDescent="0.35">
      <c r="A5202" t="s">
        <v>46</v>
      </c>
      <c r="B5202">
        <v>2002</v>
      </c>
      <c r="C5202" t="s">
        <v>20</v>
      </c>
      <c r="D5202" t="s">
        <v>21</v>
      </c>
      <c r="E5202">
        <v>287625193</v>
      </c>
    </row>
    <row r="5203" spans="1:5" x14ac:dyDescent="0.35">
      <c r="A5203" t="s">
        <v>46</v>
      </c>
      <c r="B5203">
        <v>2002</v>
      </c>
      <c r="C5203" t="s">
        <v>22</v>
      </c>
      <c r="D5203" t="s">
        <v>23</v>
      </c>
      <c r="E5203">
        <v>22.286384213606453</v>
      </c>
    </row>
    <row r="5204" spans="1:5" x14ac:dyDescent="0.35">
      <c r="A5204" t="s">
        <v>46</v>
      </c>
      <c r="B5204">
        <v>2003</v>
      </c>
      <c r="C5204" t="s">
        <v>6</v>
      </c>
      <c r="D5204" t="s">
        <v>7</v>
      </c>
      <c r="E5204">
        <v>100</v>
      </c>
    </row>
    <row r="5205" spans="1:5" x14ac:dyDescent="0.35">
      <c r="A5205" t="s">
        <v>46</v>
      </c>
      <c r="B5205">
        <v>2003</v>
      </c>
      <c r="C5205" t="s">
        <v>8</v>
      </c>
      <c r="D5205" t="s">
        <v>9</v>
      </c>
      <c r="E5205">
        <v>14477988212190.066</v>
      </c>
    </row>
    <row r="5206" spans="1:5" x14ac:dyDescent="0.35">
      <c r="A5206" t="s">
        <v>46</v>
      </c>
      <c r="B5206">
        <v>2003</v>
      </c>
      <c r="C5206" t="s">
        <v>10</v>
      </c>
      <c r="D5206" t="s">
        <v>11</v>
      </c>
      <c r="E5206">
        <v>2.7956059637860449</v>
      </c>
    </row>
    <row r="5207" spans="1:5" x14ac:dyDescent="0.35">
      <c r="A5207" t="s">
        <v>46</v>
      </c>
      <c r="B5207">
        <v>2003</v>
      </c>
      <c r="C5207" t="s">
        <v>12</v>
      </c>
      <c r="D5207" t="s">
        <v>13</v>
      </c>
      <c r="E5207">
        <v>56505.446878411203</v>
      </c>
    </row>
    <row r="5208" spans="1:5" x14ac:dyDescent="0.35">
      <c r="A5208" t="s">
        <v>46</v>
      </c>
      <c r="B5208">
        <v>2003</v>
      </c>
      <c r="C5208" t="s">
        <v>14</v>
      </c>
      <c r="D5208" t="s">
        <v>15</v>
      </c>
      <c r="E5208">
        <v>2.2700949733611471</v>
      </c>
    </row>
    <row r="5209" spans="1:5" x14ac:dyDescent="0.35">
      <c r="A5209" t="s">
        <v>46</v>
      </c>
      <c r="B5209">
        <v>2003</v>
      </c>
      <c r="C5209" t="s">
        <v>16</v>
      </c>
      <c r="D5209" t="s">
        <v>17</v>
      </c>
      <c r="E5209">
        <v>61.6971171244207</v>
      </c>
    </row>
    <row r="5210" spans="1:5" x14ac:dyDescent="0.35">
      <c r="A5210" t="s">
        <v>46</v>
      </c>
      <c r="B5210">
        <v>2003</v>
      </c>
      <c r="C5210" t="s">
        <v>18</v>
      </c>
      <c r="D5210" t="s">
        <v>19</v>
      </c>
      <c r="E5210">
        <v>77.036585365853668</v>
      </c>
    </row>
    <row r="5211" spans="1:5" x14ac:dyDescent="0.35">
      <c r="A5211" t="s">
        <v>46</v>
      </c>
      <c r="B5211">
        <v>2003</v>
      </c>
      <c r="C5211" t="s">
        <v>20</v>
      </c>
      <c r="D5211" t="s">
        <v>21</v>
      </c>
      <c r="E5211">
        <v>290107933</v>
      </c>
    </row>
    <row r="5212" spans="1:5" x14ac:dyDescent="0.35">
      <c r="A5212" t="s">
        <v>46</v>
      </c>
      <c r="B5212">
        <v>2003</v>
      </c>
      <c r="C5212" t="s">
        <v>22</v>
      </c>
      <c r="D5212" t="s">
        <v>23</v>
      </c>
      <c r="E5212">
        <v>22.627297286681301</v>
      </c>
    </row>
    <row r="5213" spans="1:5" x14ac:dyDescent="0.35">
      <c r="A5213" t="s">
        <v>46</v>
      </c>
      <c r="B5213">
        <v>2004</v>
      </c>
      <c r="C5213" t="s">
        <v>6</v>
      </c>
      <c r="D5213" t="s">
        <v>7</v>
      </c>
      <c r="E5213">
        <v>100</v>
      </c>
    </row>
    <row r="5214" spans="1:5" x14ac:dyDescent="0.35">
      <c r="A5214" t="s">
        <v>46</v>
      </c>
      <c r="B5214">
        <v>2004</v>
      </c>
      <c r="C5214" t="s">
        <v>8</v>
      </c>
      <c r="D5214" t="s">
        <v>9</v>
      </c>
      <c r="E5214">
        <v>15035068144287</v>
      </c>
    </row>
    <row r="5215" spans="1:5" x14ac:dyDescent="0.35">
      <c r="A5215" t="s">
        <v>46</v>
      </c>
      <c r="B5215">
        <v>2004</v>
      </c>
      <c r="C5215" t="s">
        <v>10</v>
      </c>
      <c r="D5215" t="s">
        <v>11</v>
      </c>
      <c r="E5215">
        <v>3.8477716926712731</v>
      </c>
    </row>
    <row r="5216" spans="1:5" x14ac:dyDescent="0.35">
      <c r="A5216" t="s">
        <v>46</v>
      </c>
      <c r="B5216">
        <v>2004</v>
      </c>
      <c r="C5216" t="s">
        <v>12</v>
      </c>
      <c r="D5216" t="s">
        <v>13</v>
      </c>
      <c r="E5216">
        <v>58139.082019522946</v>
      </c>
    </row>
    <row r="5217" spans="1:5" x14ac:dyDescent="0.35">
      <c r="A5217" t="s">
        <v>46</v>
      </c>
      <c r="B5217">
        <v>2004</v>
      </c>
      <c r="C5217" t="s">
        <v>14</v>
      </c>
      <c r="D5217" t="s">
        <v>15</v>
      </c>
      <c r="E5217">
        <v>2.6772366930917189</v>
      </c>
    </row>
    <row r="5218" spans="1:5" x14ac:dyDescent="0.35">
      <c r="A5218" t="s">
        <v>46</v>
      </c>
      <c r="B5218">
        <v>2004</v>
      </c>
      <c r="C5218" t="s">
        <v>16</v>
      </c>
      <c r="D5218" t="s">
        <v>17</v>
      </c>
      <c r="E5218">
        <v>64.758256475989597</v>
      </c>
    </row>
    <row r="5219" spans="1:5" x14ac:dyDescent="0.35">
      <c r="A5219" t="s">
        <v>46</v>
      </c>
      <c r="B5219">
        <v>2004</v>
      </c>
      <c r="C5219" t="s">
        <v>18</v>
      </c>
      <c r="D5219" t="s">
        <v>19</v>
      </c>
      <c r="E5219">
        <v>77.487804878048777</v>
      </c>
    </row>
    <row r="5220" spans="1:5" x14ac:dyDescent="0.35">
      <c r="A5220" t="s">
        <v>46</v>
      </c>
      <c r="B5220">
        <v>2004</v>
      </c>
      <c r="C5220" t="s">
        <v>20</v>
      </c>
      <c r="D5220" t="s">
        <v>21</v>
      </c>
      <c r="E5220">
        <v>292805298</v>
      </c>
    </row>
    <row r="5221" spans="1:5" x14ac:dyDescent="0.35">
      <c r="A5221" t="s">
        <v>46</v>
      </c>
      <c r="B5221">
        <v>2004</v>
      </c>
      <c r="C5221" t="s">
        <v>22</v>
      </c>
      <c r="D5221" t="s">
        <v>23</v>
      </c>
      <c r="E5221">
        <v>24.448056657190406</v>
      </c>
    </row>
    <row r="5222" spans="1:5" x14ac:dyDescent="0.35">
      <c r="A5222" t="s">
        <v>46</v>
      </c>
      <c r="B5222">
        <v>2005</v>
      </c>
      <c r="C5222" t="s">
        <v>6</v>
      </c>
      <c r="D5222" t="s">
        <v>7</v>
      </c>
      <c r="E5222">
        <v>100</v>
      </c>
    </row>
    <row r="5223" spans="1:5" x14ac:dyDescent="0.35">
      <c r="A5223" t="s">
        <v>46</v>
      </c>
      <c r="B5223">
        <v>2005</v>
      </c>
      <c r="C5223" t="s">
        <v>8</v>
      </c>
      <c r="D5223" t="s">
        <v>9</v>
      </c>
      <c r="E5223">
        <v>15558822251170.721</v>
      </c>
    </row>
    <row r="5224" spans="1:5" x14ac:dyDescent="0.35">
      <c r="A5224" t="s">
        <v>46</v>
      </c>
      <c r="B5224">
        <v>2005</v>
      </c>
      <c r="C5224" t="s">
        <v>10</v>
      </c>
      <c r="D5224" t="s">
        <v>11</v>
      </c>
      <c r="E5224">
        <v>3.4835499371031204</v>
      </c>
    </row>
    <row r="5225" spans="1:5" x14ac:dyDescent="0.35">
      <c r="A5225" t="s">
        <v>46</v>
      </c>
      <c r="B5225">
        <v>2005</v>
      </c>
      <c r="C5225" t="s">
        <v>12</v>
      </c>
      <c r="D5225" t="s">
        <v>13</v>
      </c>
      <c r="E5225">
        <v>59612.390721555887</v>
      </c>
    </row>
    <row r="5226" spans="1:5" x14ac:dyDescent="0.35">
      <c r="A5226" t="s">
        <v>46</v>
      </c>
      <c r="B5226">
        <v>2005</v>
      </c>
      <c r="C5226" t="s">
        <v>14</v>
      </c>
      <c r="D5226" t="s">
        <v>15</v>
      </c>
      <c r="E5226">
        <v>3.3927468454955041</v>
      </c>
    </row>
    <row r="5227" spans="1:5" x14ac:dyDescent="0.35">
      <c r="A5227" t="s">
        <v>46</v>
      </c>
      <c r="B5227">
        <v>2005</v>
      </c>
      <c r="C5227" t="s">
        <v>16</v>
      </c>
      <c r="D5227" t="s">
        <v>17</v>
      </c>
      <c r="E5227">
        <v>67.968101500000003</v>
      </c>
    </row>
    <row r="5228" spans="1:5" x14ac:dyDescent="0.35">
      <c r="A5228" t="s">
        <v>46</v>
      </c>
      <c r="B5228">
        <v>2005</v>
      </c>
      <c r="C5228" t="s">
        <v>18</v>
      </c>
      <c r="D5228" t="s">
        <v>19</v>
      </c>
      <c r="E5228">
        <v>77.487804878048777</v>
      </c>
    </row>
    <row r="5229" spans="1:5" x14ac:dyDescent="0.35">
      <c r="A5229" t="s">
        <v>46</v>
      </c>
      <c r="B5229">
        <v>2005</v>
      </c>
      <c r="C5229" t="s">
        <v>20</v>
      </c>
      <c r="D5229" t="s">
        <v>21</v>
      </c>
      <c r="E5229">
        <v>295516599</v>
      </c>
    </row>
    <row r="5230" spans="1:5" x14ac:dyDescent="0.35">
      <c r="A5230" t="s">
        <v>46</v>
      </c>
      <c r="B5230">
        <v>2005</v>
      </c>
      <c r="C5230" t="s">
        <v>22</v>
      </c>
      <c r="D5230" t="s">
        <v>23</v>
      </c>
      <c r="E5230">
        <v>25.638557343676915</v>
      </c>
    </row>
    <row r="5231" spans="1:5" x14ac:dyDescent="0.35">
      <c r="A5231" t="s">
        <v>46</v>
      </c>
      <c r="B5231">
        <v>2006</v>
      </c>
      <c r="C5231" t="s">
        <v>6</v>
      </c>
      <c r="D5231" t="s">
        <v>7</v>
      </c>
      <c r="E5231">
        <v>100</v>
      </c>
    </row>
    <row r="5232" spans="1:5" x14ac:dyDescent="0.35">
      <c r="A5232" t="s">
        <v>46</v>
      </c>
      <c r="B5232">
        <v>2006</v>
      </c>
      <c r="C5232" t="s">
        <v>8</v>
      </c>
      <c r="D5232" t="s">
        <v>9</v>
      </c>
      <c r="E5232">
        <v>15992063823764.863</v>
      </c>
    </row>
    <row r="5233" spans="1:5" x14ac:dyDescent="0.35">
      <c r="A5233" t="s">
        <v>46</v>
      </c>
      <c r="B5233">
        <v>2006</v>
      </c>
      <c r="C5233" t="s">
        <v>10</v>
      </c>
      <c r="D5233" t="s">
        <v>11</v>
      </c>
      <c r="E5233">
        <v>2.7845396367423945</v>
      </c>
    </row>
    <row r="5234" spans="1:5" x14ac:dyDescent="0.35">
      <c r="A5234" t="s">
        <v>46</v>
      </c>
      <c r="B5234">
        <v>2006</v>
      </c>
      <c r="C5234" t="s">
        <v>12</v>
      </c>
      <c r="D5234" t="s">
        <v>13</v>
      </c>
      <c r="E5234">
        <v>60684.339983253922</v>
      </c>
    </row>
    <row r="5235" spans="1:5" x14ac:dyDescent="0.35">
      <c r="A5235" t="s">
        <v>46</v>
      </c>
      <c r="B5235">
        <v>2006</v>
      </c>
      <c r="C5235" t="s">
        <v>14</v>
      </c>
      <c r="D5235" t="s">
        <v>15</v>
      </c>
      <c r="E5235">
        <v>3.2259441007040399</v>
      </c>
    </row>
    <row r="5236" spans="1:5" x14ac:dyDescent="0.35">
      <c r="A5236" t="s">
        <v>46</v>
      </c>
      <c r="B5236">
        <v>2006</v>
      </c>
      <c r="C5236" t="s">
        <v>16</v>
      </c>
      <c r="D5236" t="s">
        <v>17</v>
      </c>
      <c r="E5236">
        <v>68.931198120000005</v>
      </c>
    </row>
    <row r="5237" spans="1:5" x14ac:dyDescent="0.35">
      <c r="A5237" t="s">
        <v>46</v>
      </c>
      <c r="B5237">
        <v>2006</v>
      </c>
      <c r="C5237" t="s">
        <v>18</v>
      </c>
      <c r="D5237" t="s">
        <v>19</v>
      </c>
      <c r="E5237">
        <v>77.68780487804878</v>
      </c>
    </row>
    <row r="5238" spans="1:5" x14ac:dyDescent="0.35">
      <c r="A5238" t="s">
        <v>46</v>
      </c>
      <c r="B5238">
        <v>2006</v>
      </c>
      <c r="C5238" t="s">
        <v>20</v>
      </c>
      <c r="D5238" t="s">
        <v>21</v>
      </c>
      <c r="E5238">
        <v>298379912</v>
      </c>
    </row>
    <row r="5239" spans="1:5" x14ac:dyDescent="0.35">
      <c r="A5239" t="s">
        <v>46</v>
      </c>
      <c r="B5239">
        <v>2006</v>
      </c>
      <c r="C5239" t="s">
        <v>22</v>
      </c>
      <c r="D5239" t="s">
        <v>23</v>
      </c>
      <c r="E5239">
        <v>26.975285805890348</v>
      </c>
    </row>
    <row r="5240" spans="1:5" x14ac:dyDescent="0.35">
      <c r="A5240" t="s">
        <v>46</v>
      </c>
      <c r="B5240">
        <v>2007</v>
      </c>
      <c r="C5240" t="s">
        <v>6</v>
      </c>
      <c r="D5240" t="s">
        <v>7</v>
      </c>
      <c r="E5240">
        <v>100</v>
      </c>
    </row>
    <row r="5241" spans="1:5" x14ac:dyDescent="0.35">
      <c r="A5241" t="s">
        <v>46</v>
      </c>
      <c r="B5241">
        <v>2007</v>
      </c>
      <c r="C5241" t="s">
        <v>8</v>
      </c>
      <c r="D5241" t="s">
        <v>9</v>
      </c>
      <c r="E5241">
        <v>16312522122670.295</v>
      </c>
    </row>
    <row r="5242" spans="1:5" x14ac:dyDescent="0.35">
      <c r="A5242" t="s">
        <v>46</v>
      </c>
      <c r="B5242">
        <v>2007</v>
      </c>
      <c r="C5242" t="s">
        <v>10</v>
      </c>
      <c r="D5242" t="s">
        <v>11</v>
      </c>
      <c r="E5242">
        <v>2.003858303949599</v>
      </c>
    </row>
    <row r="5243" spans="1:5" x14ac:dyDescent="0.35">
      <c r="A5243" t="s">
        <v>46</v>
      </c>
      <c r="B5243">
        <v>2007</v>
      </c>
      <c r="C5243" t="s">
        <v>12</v>
      </c>
      <c r="D5243" t="s">
        <v>13</v>
      </c>
      <c r="E5243">
        <v>61314.452081636737</v>
      </c>
    </row>
    <row r="5244" spans="1:5" x14ac:dyDescent="0.35">
      <c r="A5244" t="s">
        <v>46</v>
      </c>
      <c r="B5244">
        <v>2007</v>
      </c>
      <c r="C5244" t="s">
        <v>14</v>
      </c>
      <c r="D5244" t="s">
        <v>15</v>
      </c>
      <c r="E5244">
        <v>2.8526724815013829</v>
      </c>
    </row>
    <row r="5245" spans="1:5" x14ac:dyDescent="0.35">
      <c r="A5245" t="s">
        <v>46</v>
      </c>
      <c r="B5245">
        <v>2007</v>
      </c>
      <c r="C5245" t="s">
        <v>16</v>
      </c>
      <c r="D5245" t="s">
        <v>17</v>
      </c>
      <c r="E5245">
        <v>75</v>
      </c>
    </row>
    <row r="5246" spans="1:5" x14ac:dyDescent="0.35">
      <c r="A5246" t="s">
        <v>46</v>
      </c>
      <c r="B5246">
        <v>2007</v>
      </c>
      <c r="C5246" t="s">
        <v>18</v>
      </c>
      <c r="D5246" t="s">
        <v>19</v>
      </c>
      <c r="E5246">
        <v>77.987804878048792</v>
      </c>
    </row>
    <row r="5247" spans="1:5" x14ac:dyDescent="0.35">
      <c r="A5247" t="s">
        <v>46</v>
      </c>
      <c r="B5247">
        <v>2007</v>
      </c>
      <c r="C5247" t="s">
        <v>20</v>
      </c>
      <c r="D5247" t="s">
        <v>21</v>
      </c>
      <c r="E5247">
        <v>301231207</v>
      </c>
    </row>
    <row r="5248" spans="1:5" x14ac:dyDescent="0.35">
      <c r="A5248" t="s">
        <v>46</v>
      </c>
      <c r="B5248">
        <v>2007</v>
      </c>
      <c r="C5248" t="s">
        <v>22</v>
      </c>
      <c r="D5248" t="s">
        <v>23</v>
      </c>
      <c r="E5248">
        <v>28.012015563109827</v>
      </c>
    </row>
    <row r="5249" spans="1:5" x14ac:dyDescent="0.35">
      <c r="A5249" t="s">
        <v>46</v>
      </c>
      <c r="B5249">
        <v>2008</v>
      </c>
      <c r="C5249" t="s">
        <v>6</v>
      </c>
      <c r="D5249" t="s">
        <v>7</v>
      </c>
      <c r="E5249">
        <v>100</v>
      </c>
    </row>
    <row r="5250" spans="1:5" x14ac:dyDescent="0.35">
      <c r="A5250" t="s">
        <v>46</v>
      </c>
      <c r="B5250">
        <v>2008</v>
      </c>
      <c r="C5250" t="s">
        <v>8</v>
      </c>
      <c r="D5250" t="s">
        <v>9</v>
      </c>
      <c r="E5250">
        <v>16331051067547.469</v>
      </c>
    </row>
    <row r="5251" spans="1:5" x14ac:dyDescent="0.35">
      <c r="A5251" t="s">
        <v>46</v>
      </c>
      <c r="B5251">
        <v>2008</v>
      </c>
      <c r="C5251" t="s">
        <v>10</v>
      </c>
      <c r="D5251" t="s">
        <v>11</v>
      </c>
      <c r="E5251">
        <v>0.11358724750125759</v>
      </c>
    </row>
    <row r="5252" spans="1:5" x14ac:dyDescent="0.35">
      <c r="A5252" t="s">
        <v>46</v>
      </c>
      <c r="B5252">
        <v>2008</v>
      </c>
      <c r="C5252" t="s">
        <v>12</v>
      </c>
      <c r="D5252" t="s">
        <v>13</v>
      </c>
      <c r="E5252">
        <v>60806.223871371323</v>
      </c>
    </row>
    <row r="5253" spans="1:5" x14ac:dyDescent="0.35">
      <c r="A5253" t="s">
        <v>46</v>
      </c>
      <c r="B5253">
        <v>2008</v>
      </c>
      <c r="C5253" t="s">
        <v>14</v>
      </c>
      <c r="D5253" t="s">
        <v>15</v>
      </c>
      <c r="E5253">
        <v>3.8391002966509959</v>
      </c>
    </row>
    <row r="5254" spans="1:5" x14ac:dyDescent="0.35">
      <c r="A5254" t="s">
        <v>46</v>
      </c>
      <c r="B5254">
        <v>2008</v>
      </c>
      <c r="C5254" t="s">
        <v>16</v>
      </c>
      <c r="D5254" t="s">
        <v>17</v>
      </c>
      <c r="E5254">
        <v>74</v>
      </c>
    </row>
    <row r="5255" spans="1:5" x14ac:dyDescent="0.35">
      <c r="A5255" t="s">
        <v>46</v>
      </c>
      <c r="B5255">
        <v>2008</v>
      </c>
      <c r="C5255" t="s">
        <v>18</v>
      </c>
      <c r="D5255" t="s">
        <v>19</v>
      </c>
      <c r="E5255">
        <v>78.03902439024391</v>
      </c>
    </row>
    <row r="5256" spans="1:5" x14ac:dyDescent="0.35">
      <c r="A5256" t="s">
        <v>46</v>
      </c>
      <c r="B5256">
        <v>2008</v>
      </c>
      <c r="C5256" t="s">
        <v>20</v>
      </c>
      <c r="D5256" t="s">
        <v>21</v>
      </c>
      <c r="E5256">
        <v>304093966</v>
      </c>
    </row>
    <row r="5257" spans="1:5" x14ac:dyDescent="0.35">
      <c r="A5257" t="s">
        <v>46</v>
      </c>
      <c r="B5257">
        <v>2008</v>
      </c>
      <c r="C5257" t="s">
        <v>22</v>
      </c>
      <c r="D5257" t="s">
        <v>23</v>
      </c>
      <c r="E5257">
        <v>29.867787525706063</v>
      </c>
    </row>
    <row r="5258" spans="1:5" x14ac:dyDescent="0.35">
      <c r="A5258" t="s">
        <v>46</v>
      </c>
      <c r="B5258">
        <v>2009</v>
      </c>
      <c r="C5258" t="s">
        <v>6</v>
      </c>
      <c r="D5258" t="s">
        <v>7</v>
      </c>
      <c r="E5258">
        <v>100</v>
      </c>
    </row>
    <row r="5259" spans="1:5" x14ac:dyDescent="0.35">
      <c r="A5259" t="s">
        <v>46</v>
      </c>
      <c r="B5259">
        <v>2009</v>
      </c>
      <c r="C5259" t="s">
        <v>8</v>
      </c>
      <c r="D5259" t="s">
        <v>9</v>
      </c>
      <c r="E5259">
        <v>15910281498142.193</v>
      </c>
    </row>
    <row r="5260" spans="1:5" x14ac:dyDescent="0.35">
      <c r="A5260" t="s">
        <v>46</v>
      </c>
      <c r="B5260">
        <v>2009</v>
      </c>
      <c r="C5260" t="s">
        <v>10</v>
      </c>
      <c r="D5260" t="s">
        <v>11</v>
      </c>
      <c r="E5260">
        <v>-2.576500236665197</v>
      </c>
    </row>
    <row r="5261" spans="1:5" x14ac:dyDescent="0.35">
      <c r="A5261" t="s">
        <v>46</v>
      </c>
      <c r="B5261">
        <v>2009</v>
      </c>
      <c r="C5261" t="s">
        <v>12</v>
      </c>
      <c r="D5261" t="s">
        <v>13</v>
      </c>
      <c r="E5261">
        <v>58722.496767250959</v>
      </c>
    </row>
    <row r="5262" spans="1:5" x14ac:dyDescent="0.35">
      <c r="A5262" t="s">
        <v>46</v>
      </c>
      <c r="B5262">
        <v>2009</v>
      </c>
      <c r="C5262" t="s">
        <v>14</v>
      </c>
      <c r="D5262" t="s">
        <v>15</v>
      </c>
      <c r="E5262">
        <v>-0.35554626629974739</v>
      </c>
    </row>
    <row r="5263" spans="1:5" x14ac:dyDescent="0.35">
      <c r="A5263" t="s">
        <v>46</v>
      </c>
      <c r="B5263">
        <v>2009</v>
      </c>
      <c r="C5263" t="s">
        <v>16</v>
      </c>
      <c r="D5263" t="s">
        <v>17</v>
      </c>
      <c r="E5263">
        <v>71</v>
      </c>
    </row>
    <row r="5264" spans="1:5" x14ac:dyDescent="0.35">
      <c r="A5264" t="s">
        <v>46</v>
      </c>
      <c r="B5264">
        <v>2009</v>
      </c>
      <c r="C5264" t="s">
        <v>18</v>
      </c>
      <c r="D5264" t="s">
        <v>19</v>
      </c>
      <c r="E5264">
        <v>78.390243902439025</v>
      </c>
    </row>
    <row r="5265" spans="1:5" x14ac:dyDescent="0.35">
      <c r="A5265" t="s">
        <v>46</v>
      </c>
      <c r="B5265">
        <v>2009</v>
      </c>
      <c r="C5265" t="s">
        <v>20</v>
      </c>
      <c r="D5265" t="s">
        <v>21</v>
      </c>
      <c r="E5265">
        <v>306771529</v>
      </c>
    </row>
    <row r="5266" spans="1:5" x14ac:dyDescent="0.35">
      <c r="A5266" t="s">
        <v>46</v>
      </c>
      <c r="B5266">
        <v>2009</v>
      </c>
      <c r="C5266" t="s">
        <v>22</v>
      </c>
      <c r="D5266" t="s">
        <v>23</v>
      </c>
      <c r="E5266">
        <v>24.759527635837024</v>
      </c>
    </row>
    <row r="5267" spans="1:5" x14ac:dyDescent="0.35">
      <c r="A5267" t="s">
        <v>46</v>
      </c>
      <c r="B5267">
        <v>2010</v>
      </c>
      <c r="C5267" t="s">
        <v>6</v>
      </c>
      <c r="D5267" t="s">
        <v>7</v>
      </c>
      <c r="E5267">
        <v>100</v>
      </c>
    </row>
    <row r="5268" spans="1:5" x14ac:dyDescent="0.35">
      <c r="A5268" t="s">
        <v>46</v>
      </c>
      <c r="B5268">
        <v>2010</v>
      </c>
      <c r="C5268" t="s">
        <v>8</v>
      </c>
      <c r="D5268" t="s">
        <v>9</v>
      </c>
      <c r="E5268">
        <v>16339094225608.832</v>
      </c>
    </row>
    <row r="5269" spans="1:5" x14ac:dyDescent="0.35">
      <c r="A5269" t="s">
        <v>46</v>
      </c>
      <c r="B5269">
        <v>2010</v>
      </c>
      <c r="C5269" t="s">
        <v>10</v>
      </c>
      <c r="D5269" t="s">
        <v>11</v>
      </c>
      <c r="E5269">
        <v>2.6951925867352458</v>
      </c>
    </row>
    <row r="5270" spans="1:5" x14ac:dyDescent="0.35">
      <c r="A5270" t="s">
        <v>46</v>
      </c>
      <c r="B5270">
        <v>2010</v>
      </c>
      <c r="C5270" t="s">
        <v>12</v>
      </c>
      <c r="D5270" t="s">
        <v>13</v>
      </c>
      <c r="E5270">
        <v>59797.073654593652</v>
      </c>
    </row>
    <row r="5271" spans="1:5" x14ac:dyDescent="0.35">
      <c r="A5271" t="s">
        <v>46</v>
      </c>
      <c r="B5271">
        <v>2010</v>
      </c>
      <c r="C5271" t="s">
        <v>14</v>
      </c>
      <c r="D5271" t="s">
        <v>15</v>
      </c>
      <c r="E5271">
        <v>1.640043442389904</v>
      </c>
    </row>
    <row r="5272" spans="1:5" x14ac:dyDescent="0.35">
      <c r="A5272" t="s">
        <v>46</v>
      </c>
      <c r="B5272">
        <v>2010</v>
      </c>
      <c r="C5272" t="s">
        <v>16</v>
      </c>
      <c r="D5272" t="s">
        <v>17</v>
      </c>
      <c r="E5272">
        <v>71.69</v>
      </c>
    </row>
    <row r="5273" spans="1:5" x14ac:dyDescent="0.35">
      <c r="A5273" t="s">
        <v>46</v>
      </c>
      <c r="B5273">
        <v>2010</v>
      </c>
      <c r="C5273" t="s">
        <v>18</v>
      </c>
      <c r="D5273" t="s">
        <v>19</v>
      </c>
      <c r="E5273">
        <v>78.541463414634151</v>
      </c>
    </row>
    <row r="5274" spans="1:5" x14ac:dyDescent="0.35">
      <c r="A5274" t="s">
        <v>46</v>
      </c>
      <c r="B5274">
        <v>2010</v>
      </c>
      <c r="C5274" t="s">
        <v>20</v>
      </c>
      <c r="D5274" t="s">
        <v>21</v>
      </c>
      <c r="E5274">
        <v>309378227</v>
      </c>
    </row>
    <row r="5275" spans="1:5" x14ac:dyDescent="0.35">
      <c r="A5275" t="s">
        <v>46</v>
      </c>
      <c r="B5275">
        <v>2010</v>
      </c>
      <c r="C5275" t="s">
        <v>22</v>
      </c>
      <c r="D5275" t="s">
        <v>23</v>
      </c>
      <c r="E5275">
        <v>28.219882940833628</v>
      </c>
    </row>
    <row r="5276" spans="1:5" x14ac:dyDescent="0.35">
      <c r="A5276" t="s">
        <v>46</v>
      </c>
      <c r="B5276">
        <v>2011</v>
      </c>
      <c r="C5276" t="s">
        <v>6</v>
      </c>
      <c r="D5276" t="s">
        <v>7</v>
      </c>
      <c r="E5276">
        <v>100</v>
      </c>
    </row>
    <row r="5277" spans="1:5" x14ac:dyDescent="0.35">
      <c r="A5277" t="s">
        <v>46</v>
      </c>
      <c r="B5277">
        <v>2011</v>
      </c>
      <c r="C5277" t="s">
        <v>8</v>
      </c>
      <c r="D5277" t="s">
        <v>9</v>
      </c>
      <c r="E5277">
        <v>16594704135237.848</v>
      </c>
    </row>
    <row r="5278" spans="1:5" x14ac:dyDescent="0.35">
      <c r="A5278" t="s">
        <v>46</v>
      </c>
      <c r="B5278">
        <v>2011</v>
      </c>
      <c r="C5278" t="s">
        <v>10</v>
      </c>
      <c r="D5278" t="s">
        <v>11</v>
      </c>
      <c r="E5278">
        <v>1.5644068520541907</v>
      </c>
    </row>
    <row r="5279" spans="1:5" x14ac:dyDescent="0.35">
      <c r="A5279" t="s">
        <v>46</v>
      </c>
      <c r="B5279">
        <v>2011</v>
      </c>
      <c r="C5279" t="s">
        <v>12</v>
      </c>
      <c r="D5279" t="s">
        <v>13</v>
      </c>
      <c r="E5279">
        <v>60253.203579671892</v>
      </c>
    </row>
    <row r="5280" spans="1:5" x14ac:dyDescent="0.35">
      <c r="A5280" t="s">
        <v>46</v>
      </c>
      <c r="B5280">
        <v>2011</v>
      </c>
      <c r="C5280" t="s">
        <v>14</v>
      </c>
      <c r="D5280" t="s">
        <v>15</v>
      </c>
      <c r="E5280">
        <v>3.1568415686220002</v>
      </c>
    </row>
    <row r="5281" spans="1:5" x14ac:dyDescent="0.35">
      <c r="A5281" t="s">
        <v>46</v>
      </c>
      <c r="B5281">
        <v>2011</v>
      </c>
      <c r="C5281" t="s">
        <v>16</v>
      </c>
      <c r="D5281" t="s">
        <v>17</v>
      </c>
      <c r="E5281">
        <v>69.729460761926802</v>
      </c>
    </row>
    <row r="5282" spans="1:5" x14ac:dyDescent="0.35">
      <c r="A5282" t="s">
        <v>46</v>
      </c>
      <c r="B5282">
        <v>2011</v>
      </c>
      <c r="C5282" t="s">
        <v>18</v>
      </c>
      <c r="D5282" t="s">
        <v>19</v>
      </c>
      <c r="E5282">
        <v>78.641463414634146</v>
      </c>
    </row>
    <row r="5283" spans="1:5" x14ac:dyDescent="0.35">
      <c r="A5283" t="s">
        <v>46</v>
      </c>
      <c r="B5283">
        <v>2011</v>
      </c>
      <c r="C5283" t="s">
        <v>20</v>
      </c>
      <c r="D5283" t="s">
        <v>21</v>
      </c>
      <c r="E5283">
        <v>311839461</v>
      </c>
    </row>
    <row r="5284" spans="1:5" x14ac:dyDescent="0.35">
      <c r="A5284" t="s">
        <v>46</v>
      </c>
      <c r="B5284">
        <v>2011</v>
      </c>
      <c r="C5284" t="s">
        <v>22</v>
      </c>
      <c r="D5284" t="s">
        <v>23</v>
      </c>
      <c r="E5284">
        <v>30.842478575913994</v>
      </c>
    </row>
    <row r="5285" spans="1:5" x14ac:dyDescent="0.35">
      <c r="A5285" t="s">
        <v>46</v>
      </c>
      <c r="B5285">
        <v>2012</v>
      </c>
      <c r="C5285" t="s">
        <v>6</v>
      </c>
      <c r="D5285" t="s">
        <v>7</v>
      </c>
      <c r="E5285">
        <v>100</v>
      </c>
    </row>
    <row r="5286" spans="1:5" x14ac:dyDescent="0.35">
      <c r="A5286" t="s">
        <v>46</v>
      </c>
      <c r="B5286">
        <v>2012</v>
      </c>
      <c r="C5286" t="s">
        <v>8</v>
      </c>
      <c r="D5286" t="s">
        <v>9</v>
      </c>
      <c r="E5286">
        <v>16974575729644.67</v>
      </c>
    </row>
    <row r="5287" spans="1:5" x14ac:dyDescent="0.35">
      <c r="A5287" t="s">
        <v>46</v>
      </c>
      <c r="B5287">
        <v>2012</v>
      </c>
      <c r="C5287" t="s">
        <v>10</v>
      </c>
      <c r="D5287" t="s">
        <v>11</v>
      </c>
      <c r="E5287">
        <v>2.2891133900976683</v>
      </c>
    </row>
    <row r="5288" spans="1:5" x14ac:dyDescent="0.35">
      <c r="A5288" t="s">
        <v>46</v>
      </c>
      <c r="B5288">
        <v>2012</v>
      </c>
      <c r="C5288" t="s">
        <v>12</v>
      </c>
      <c r="D5288" t="s">
        <v>13</v>
      </c>
      <c r="E5288">
        <v>61142.363703426468</v>
      </c>
    </row>
    <row r="5289" spans="1:5" x14ac:dyDescent="0.35">
      <c r="A5289" t="s">
        <v>46</v>
      </c>
      <c r="B5289">
        <v>2012</v>
      </c>
      <c r="C5289" t="s">
        <v>14</v>
      </c>
      <c r="D5289" t="s">
        <v>15</v>
      </c>
      <c r="E5289">
        <v>2.0693372652606659</v>
      </c>
    </row>
    <row r="5290" spans="1:5" x14ac:dyDescent="0.35">
      <c r="A5290" t="s">
        <v>46</v>
      </c>
      <c r="B5290">
        <v>2012</v>
      </c>
      <c r="C5290" t="s">
        <v>16</v>
      </c>
      <c r="D5290" t="s">
        <v>17</v>
      </c>
      <c r="E5290">
        <v>74.7</v>
      </c>
    </row>
    <row r="5291" spans="1:5" x14ac:dyDescent="0.35">
      <c r="A5291" t="s">
        <v>46</v>
      </c>
      <c r="B5291">
        <v>2012</v>
      </c>
      <c r="C5291" t="s">
        <v>18</v>
      </c>
      <c r="D5291" t="s">
        <v>19</v>
      </c>
      <c r="E5291">
        <v>78.741463414634154</v>
      </c>
    </row>
    <row r="5292" spans="1:5" x14ac:dyDescent="0.35">
      <c r="A5292" t="s">
        <v>46</v>
      </c>
      <c r="B5292">
        <v>2012</v>
      </c>
      <c r="C5292" t="s">
        <v>20</v>
      </c>
      <c r="D5292" t="s">
        <v>21</v>
      </c>
      <c r="E5292">
        <v>314339099</v>
      </c>
    </row>
    <row r="5293" spans="1:5" x14ac:dyDescent="0.35">
      <c r="A5293" t="s">
        <v>46</v>
      </c>
      <c r="B5293">
        <v>2012</v>
      </c>
      <c r="C5293" t="s">
        <v>22</v>
      </c>
      <c r="D5293" t="s">
        <v>23</v>
      </c>
      <c r="E5293">
        <v>30.681839575193017</v>
      </c>
    </row>
    <row r="5294" spans="1:5" x14ac:dyDescent="0.35">
      <c r="A5294" t="s">
        <v>46</v>
      </c>
      <c r="B5294">
        <v>2013</v>
      </c>
      <c r="C5294" t="s">
        <v>6</v>
      </c>
      <c r="D5294" t="s">
        <v>7</v>
      </c>
      <c r="E5294">
        <v>100</v>
      </c>
    </row>
    <row r="5295" spans="1:5" x14ac:dyDescent="0.35">
      <c r="A5295" t="s">
        <v>46</v>
      </c>
      <c r="B5295">
        <v>2013</v>
      </c>
      <c r="C5295" t="s">
        <v>8</v>
      </c>
      <c r="D5295" t="s">
        <v>9</v>
      </c>
      <c r="E5295">
        <v>17334068402849.695</v>
      </c>
    </row>
    <row r="5296" spans="1:5" x14ac:dyDescent="0.35">
      <c r="A5296" t="s">
        <v>46</v>
      </c>
      <c r="B5296">
        <v>2013</v>
      </c>
      <c r="C5296" t="s">
        <v>10</v>
      </c>
      <c r="D5296" t="s">
        <v>11</v>
      </c>
      <c r="E5296">
        <v>2.1178300944347086</v>
      </c>
    </row>
    <row r="5297" spans="1:5" x14ac:dyDescent="0.35">
      <c r="A5297" t="s">
        <v>46</v>
      </c>
      <c r="B5297">
        <v>2013</v>
      </c>
      <c r="C5297" t="s">
        <v>12</v>
      </c>
      <c r="D5297" t="s">
        <v>13</v>
      </c>
      <c r="E5297">
        <v>61966.662137089399</v>
      </c>
    </row>
    <row r="5298" spans="1:5" x14ac:dyDescent="0.35">
      <c r="A5298" t="s">
        <v>46</v>
      </c>
      <c r="B5298">
        <v>2013</v>
      </c>
      <c r="C5298" t="s">
        <v>14</v>
      </c>
      <c r="D5298" t="s">
        <v>15</v>
      </c>
      <c r="E5298">
        <v>1.4648326556271669</v>
      </c>
    </row>
    <row r="5299" spans="1:5" x14ac:dyDescent="0.35">
      <c r="A5299" t="s">
        <v>46</v>
      </c>
      <c r="B5299">
        <v>2013</v>
      </c>
      <c r="C5299" t="s">
        <v>16</v>
      </c>
      <c r="D5299" t="s">
        <v>17</v>
      </c>
      <c r="E5299">
        <v>71.400000000000006</v>
      </c>
    </row>
    <row r="5300" spans="1:5" x14ac:dyDescent="0.35">
      <c r="A5300" t="s">
        <v>46</v>
      </c>
      <c r="B5300">
        <v>2013</v>
      </c>
      <c r="C5300" t="s">
        <v>18</v>
      </c>
      <c r="D5300" t="s">
        <v>19</v>
      </c>
      <c r="E5300">
        <v>78.741463414634154</v>
      </c>
    </row>
    <row r="5301" spans="1:5" x14ac:dyDescent="0.35">
      <c r="A5301" t="s">
        <v>46</v>
      </c>
      <c r="B5301">
        <v>2013</v>
      </c>
      <c r="C5301" t="s">
        <v>20</v>
      </c>
      <c r="D5301" t="s">
        <v>21</v>
      </c>
      <c r="E5301">
        <v>316726282</v>
      </c>
    </row>
    <row r="5302" spans="1:5" x14ac:dyDescent="0.35">
      <c r="A5302" t="s">
        <v>46</v>
      </c>
      <c r="B5302">
        <v>2013</v>
      </c>
      <c r="C5302" t="s">
        <v>22</v>
      </c>
      <c r="D5302" t="s">
        <v>23</v>
      </c>
      <c r="E5302">
        <v>29.941306284822716</v>
      </c>
    </row>
    <row r="5303" spans="1:5" x14ac:dyDescent="0.35">
      <c r="A5303" t="s">
        <v>46</v>
      </c>
      <c r="B5303">
        <v>2014</v>
      </c>
      <c r="C5303" t="s">
        <v>6</v>
      </c>
      <c r="D5303" t="s">
        <v>7</v>
      </c>
      <c r="E5303">
        <v>100</v>
      </c>
    </row>
    <row r="5304" spans="1:5" x14ac:dyDescent="0.35">
      <c r="A5304" t="s">
        <v>46</v>
      </c>
      <c r="B5304">
        <v>2014</v>
      </c>
      <c r="C5304" t="s">
        <v>8</v>
      </c>
      <c r="D5304" t="s">
        <v>9</v>
      </c>
      <c r="E5304">
        <v>17771549056393.422</v>
      </c>
    </row>
    <row r="5305" spans="1:5" x14ac:dyDescent="0.35">
      <c r="A5305" t="s">
        <v>46</v>
      </c>
      <c r="B5305">
        <v>2014</v>
      </c>
      <c r="C5305" t="s">
        <v>10</v>
      </c>
      <c r="D5305" t="s">
        <v>11</v>
      </c>
      <c r="E5305">
        <v>2.5238198175784561</v>
      </c>
    </row>
    <row r="5306" spans="1:5" x14ac:dyDescent="0.35">
      <c r="A5306" t="s">
        <v>46</v>
      </c>
      <c r="B5306">
        <v>2014</v>
      </c>
      <c r="C5306" t="s">
        <v>12</v>
      </c>
      <c r="D5306" t="s">
        <v>13</v>
      </c>
      <c r="E5306">
        <v>63026.8779187814</v>
      </c>
    </row>
    <row r="5307" spans="1:5" x14ac:dyDescent="0.35">
      <c r="A5307" t="s">
        <v>46</v>
      </c>
      <c r="B5307">
        <v>2014</v>
      </c>
      <c r="C5307" t="s">
        <v>14</v>
      </c>
      <c r="D5307" t="s">
        <v>15</v>
      </c>
      <c r="E5307">
        <v>1.622222977408174</v>
      </c>
    </row>
    <row r="5308" spans="1:5" x14ac:dyDescent="0.35">
      <c r="A5308" t="s">
        <v>46</v>
      </c>
      <c r="B5308">
        <v>2014</v>
      </c>
      <c r="C5308" t="s">
        <v>16</v>
      </c>
      <c r="D5308" t="s">
        <v>17</v>
      </c>
      <c r="E5308">
        <v>73</v>
      </c>
    </row>
    <row r="5309" spans="1:5" x14ac:dyDescent="0.35">
      <c r="A5309" t="s">
        <v>46</v>
      </c>
      <c r="B5309">
        <v>2014</v>
      </c>
      <c r="C5309" t="s">
        <v>18</v>
      </c>
      <c r="D5309" t="s">
        <v>19</v>
      </c>
      <c r="E5309">
        <v>78.841463414634148</v>
      </c>
    </row>
    <row r="5310" spans="1:5" x14ac:dyDescent="0.35">
      <c r="A5310" t="s">
        <v>46</v>
      </c>
      <c r="B5310">
        <v>2014</v>
      </c>
      <c r="C5310" t="s">
        <v>20</v>
      </c>
      <c r="D5310" t="s">
        <v>21</v>
      </c>
      <c r="E5310">
        <v>319257560</v>
      </c>
    </row>
    <row r="5311" spans="1:5" x14ac:dyDescent="0.35">
      <c r="A5311" t="s">
        <v>46</v>
      </c>
      <c r="B5311">
        <v>2014</v>
      </c>
      <c r="C5311" t="s">
        <v>22</v>
      </c>
      <c r="D5311" t="s">
        <v>23</v>
      </c>
      <c r="E5311">
        <v>29.906569337427957</v>
      </c>
    </row>
    <row r="5312" spans="1:5" x14ac:dyDescent="0.35">
      <c r="A5312" t="s">
        <v>46</v>
      </c>
      <c r="B5312">
        <v>2015</v>
      </c>
      <c r="C5312" t="s">
        <v>6</v>
      </c>
      <c r="D5312" t="s">
        <v>7</v>
      </c>
      <c r="E5312">
        <v>100</v>
      </c>
    </row>
    <row r="5313" spans="1:5" x14ac:dyDescent="0.35">
      <c r="A5313" t="s">
        <v>46</v>
      </c>
      <c r="B5313">
        <v>2015</v>
      </c>
      <c r="C5313" t="s">
        <v>8</v>
      </c>
      <c r="D5313" t="s">
        <v>9</v>
      </c>
      <c r="E5313">
        <v>18295019000000</v>
      </c>
    </row>
    <row r="5314" spans="1:5" x14ac:dyDescent="0.35">
      <c r="A5314" t="s">
        <v>46</v>
      </c>
      <c r="B5314">
        <v>2015</v>
      </c>
      <c r="C5314" t="s">
        <v>10</v>
      </c>
      <c r="D5314" t="s">
        <v>11</v>
      </c>
      <c r="E5314">
        <v>2.9455504522733662</v>
      </c>
    </row>
    <row r="5315" spans="1:5" x14ac:dyDescent="0.35">
      <c r="A5315" t="s">
        <v>46</v>
      </c>
      <c r="B5315">
        <v>2015</v>
      </c>
      <c r="C5315" t="s">
        <v>12</v>
      </c>
      <c r="D5315" t="s">
        <v>13</v>
      </c>
      <c r="E5315">
        <v>64367.718891258199</v>
      </c>
    </row>
    <row r="5316" spans="1:5" x14ac:dyDescent="0.35">
      <c r="A5316" t="s">
        <v>46</v>
      </c>
      <c r="B5316">
        <v>2015</v>
      </c>
      <c r="C5316" t="s">
        <v>14</v>
      </c>
      <c r="D5316" t="s">
        <v>15</v>
      </c>
      <c r="E5316">
        <v>0.11862713555245059</v>
      </c>
    </row>
    <row r="5317" spans="1:5" x14ac:dyDescent="0.35">
      <c r="A5317" t="s">
        <v>46</v>
      </c>
      <c r="B5317">
        <v>2015</v>
      </c>
      <c r="C5317" t="s">
        <v>16</v>
      </c>
      <c r="D5317" t="s">
        <v>17</v>
      </c>
      <c r="E5317">
        <v>74.554202446276093</v>
      </c>
    </row>
    <row r="5318" spans="1:5" x14ac:dyDescent="0.35">
      <c r="A5318" t="s">
        <v>46</v>
      </c>
      <c r="B5318">
        <v>2015</v>
      </c>
      <c r="C5318" t="s">
        <v>18</v>
      </c>
      <c r="D5318" t="s">
        <v>19</v>
      </c>
      <c r="E5318">
        <v>78.690243902439036</v>
      </c>
    </row>
    <row r="5319" spans="1:5" x14ac:dyDescent="0.35">
      <c r="A5319" t="s">
        <v>46</v>
      </c>
      <c r="B5319">
        <v>2015</v>
      </c>
      <c r="C5319" t="s">
        <v>20</v>
      </c>
      <c r="D5319" t="s">
        <v>21</v>
      </c>
      <c r="E5319">
        <v>321815121</v>
      </c>
    </row>
    <row r="5320" spans="1:5" x14ac:dyDescent="0.35">
      <c r="A5320" t="s">
        <v>46</v>
      </c>
      <c r="B5320">
        <v>2015</v>
      </c>
      <c r="C5320" t="s">
        <v>22</v>
      </c>
      <c r="D5320" t="s">
        <v>23</v>
      </c>
      <c r="E5320">
        <v>27.68821393407681</v>
      </c>
    </row>
    <row r="5321" spans="1:5" x14ac:dyDescent="0.35">
      <c r="A5321" t="s">
        <v>46</v>
      </c>
      <c r="B5321">
        <v>2016</v>
      </c>
      <c r="C5321" t="s">
        <v>6</v>
      </c>
      <c r="D5321" t="s">
        <v>7</v>
      </c>
      <c r="E5321">
        <v>100</v>
      </c>
    </row>
    <row r="5322" spans="1:5" x14ac:dyDescent="0.35">
      <c r="A5322" t="s">
        <v>46</v>
      </c>
      <c r="B5322">
        <v>2016</v>
      </c>
      <c r="C5322" t="s">
        <v>8</v>
      </c>
      <c r="D5322" t="s">
        <v>9</v>
      </c>
      <c r="E5322">
        <v>18627887993795.457</v>
      </c>
    </row>
    <row r="5323" spans="1:5" x14ac:dyDescent="0.35">
      <c r="A5323" t="s">
        <v>46</v>
      </c>
      <c r="B5323">
        <v>2016</v>
      </c>
      <c r="C5323" t="s">
        <v>10</v>
      </c>
      <c r="D5323" t="s">
        <v>11</v>
      </c>
      <c r="E5323">
        <v>1.8194514790908869</v>
      </c>
    </row>
    <row r="5324" spans="1:5" x14ac:dyDescent="0.35">
      <c r="A5324" t="s">
        <v>46</v>
      </c>
      <c r="B5324">
        <v>2016</v>
      </c>
      <c r="C5324" t="s">
        <v>12</v>
      </c>
      <c r="D5324" t="s">
        <v>13</v>
      </c>
      <c r="E5324">
        <v>65025.985598061583</v>
      </c>
    </row>
    <row r="5325" spans="1:5" x14ac:dyDescent="0.35">
      <c r="A5325" t="s">
        <v>46</v>
      </c>
      <c r="B5325">
        <v>2016</v>
      </c>
      <c r="C5325" t="s">
        <v>14</v>
      </c>
      <c r="D5325" t="s">
        <v>15</v>
      </c>
      <c r="E5325">
        <v>1.261583205705358</v>
      </c>
    </row>
    <row r="5326" spans="1:5" x14ac:dyDescent="0.35">
      <c r="A5326" t="s">
        <v>46</v>
      </c>
      <c r="B5326">
        <v>2016</v>
      </c>
      <c r="C5326" t="s">
        <v>16</v>
      </c>
      <c r="D5326" t="s">
        <v>17</v>
      </c>
      <c r="E5326">
        <v>85.544421288722205</v>
      </c>
    </row>
    <row r="5327" spans="1:5" x14ac:dyDescent="0.35">
      <c r="A5327" t="s">
        <v>46</v>
      </c>
      <c r="B5327">
        <v>2016</v>
      </c>
      <c r="C5327" t="s">
        <v>18</v>
      </c>
      <c r="D5327" t="s">
        <v>19</v>
      </c>
      <c r="E5327">
        <v>78.53902439024391</v>
      </c>
    </row>
    <row r="5328" spans="1:5" x14ac:dyDescent="0.35">
      <c r="A5328" t="s">
        <v>46</v>
      </c>
      <c r="B5328">
        <v>2016</v>
      </c>
      <c r="C5328" t="s">
        <v>20</v>
      </c>
      <c r="D5328" t="s">
        <v>21</v>
      </c>
      <c r="E5328">
        <v>324353340</v>
      </c>
    </row>
    <row r="5329" spans="1:5" x14ac:dyDescent="0.35">
      <c r="A5329" t="s">
        <v>46</v>
      </c>
      <c r="B5329">
        <v>2016</v>
      </c>
      <c r="C5329" t="s">
        <v>22</v>
      </c>
      <c r="D5329" t="s">
        <v>23</v>
      </c>
      <c r="E5329">
        <v>26.452597786546526</v>
      </c>
    </row>
    <row r="5330" spans="1:5" x14ac:dyDescent="0.35">
      <c r="A5330" t="s">
        <v>46</v>
      </c>
      <c r="B5330">
        <v>2017</v>
      </c>
      <c r="C5330" t="s">
        <v>6</v>
      </c>
      <c r="D5330" t="s">
        <v>7</v>
      </c>
      <c r="E5330">
        <v>100</v>
      </c>
    </row>
    <row r="5331" spans="1:5" x14ac:dyDescent="0.35">
      <c r="A5331" t="s">
        <v>46</v>
      </c>
      <c r="B5331">
        <v>2017</v>
      </c>
      <c r="C5331" t="s">
        <v>8</v>
      </c>
      <c r="D5331" t="s">
        <v>9</v>
      </c>
      <c r="E5331">
        <v>19085691123385.547</v>
      </c>
    </row>
    <row r="5332" spans="1:5" x14ac:dyDescent="0.35">
      <c r="A5332" t="s">
        <v>46</v>
      </c>
      <c r="B5332">
        <v>2017</v>
      </c>
      <c r="C5332" t="s">
        <v>10</v>
      </c>
      <c r="D5332" t="s">
        <v>11</v>
      </c>
      <c r="E5332">
        <v>2.4576223012644931</v>
      </c>
    </row>
    <row r="5333" spans="1:5" x14ac:dyDescent="0.35">
      <c r="A5333" t="s">
        <v>46</v>
      </c>
      <c r="B5333">
        <v>2017</v>
      </c>
      <c r="C5333" t="s">
        <v>12</v>
      </c>
      <c r="D5333" t="s">
        <v>13</v>
      </c>
      <c r="E5333">
        <v>66164.032001428932</v>
      </c>
    </row>
    <row r="5334" spans="1:5" x14ac:dyDescent="0.35">
      <c r="A5334" t="s">
        <v>46</v>
      </c>
      <c r="B5334">
        <v>2017</v>
      </c>
      <c r="C5334" t="s">
        <v>14</v>
      </c>
      <c r="D5334" t="s">
        <v>15</v>
      </c>
      <c r="E5334">
        <v>2.1301100036596119</v>
      </c>
    </row>
    <row r="5335" spans="1:5" x14ac:dyDescent="0.35">
      <c r="A5335" t="s">
        <v>46</v>
      </c>
      <c r="B5335">
        <v>2017</v>
      </c>
      <c r="C5335" t="s">
        <v>16</v>
      </c>
      <c r="D5335" t="s">
        <v>17</v>
      </c>
      <c r="E5335">
        <v>87.274889168765696</v>
      </c>
    </row>
    <row r="5336" spans="1:5" x14ac:dyDescent="0.35">
      <c r="A5336" t="s">
        <v>46</v>
      </c>
      <c r="B5336">
        <v>2017</v>
      </c>
      <c r="C5336" t="s">
        <v>18</v>
      </c>
      <c r="D5336" t="s">
        <v>19</v>
      </c>
      <c r="E5336">
        <v>78.53902439024391</v>
      </c>
    </row>
    <row r="5337" spans="1:5" x14ac:dyDescent="0.35">
      <c r="A5337" t="s">
        <v>46</v>
      </c>
      <c r="B5337">
        <v>2017</v>
      </c>
      <c r="C5337" t="s">
        <v>20</v>
      </c>
      <c r="D5337" t="s">
        <v>21</v>
      </c>
      <c r="E5337">
        <v>326608609</v>
      </c>
    </row>
    <row r="5338" spans="1:5" x14ac:dyDescent="0.35">
      <c r="A5338" t="s">
        <v>46</v>
      </c>
      <c r="B5338">
        <v>2017</v>
      </c>
      <c r="C5338" t="s">
        <v>22</v>
      </c>
      <c r="D5338" t="s">
        <v>23</v>
      </c>
      <c r="E5338">
        <v>27.125338222287443</v>
      </c>
    </row>
    <row r="5339" spans="1:5" x14ac:dyDescent="0.35">
      <c r="A5339" t="s">
        <v>46</v>
      </c>
      <c r="B5339">
        <v>2018</v>
      </c>
      <c r="C5339" t="s">
        <v>6</v>
      </c>
      <c r="D5339" t="s">
        <v>7</v>
      </c>
      <c r="E5339">
        <v>100</v>
      </c>
    </row>
    <row r="5340" spans="1:5" x14ac:dyDescent="0.35">
      <c r="A5340" t="s">
        <v>46</v>
      </c>
      <c r="B5340">
        <v>2018</v>
      </c>
      <c r="C5340" t="s">
        <v>8</v>
      </c>
      <c r="D5340" t="s">
        <v>9</v>
      </c>
      <c r="E5340">
        <v>19651869117636.457</v>
      </c>
    </row>
    <row r="5341" spans="1:5" x14ac:dyDescent="0.35">
      <c r="A5341" t="s">
        <v>46</v>
      </c>
      <c r="B5341">
        <v>2018</v>
      </c>
      <c r="C5341" t="s">
        <v>10</v>
      </c>
      <c r="D5341" t="s">
        <v>11</v>
      </c>
      <c r="E5341">
        <v>2.9665050670194262</v>
      </c>
    </row>
    <row r="5342" spans="1:5" x14ac:dyDescent="0.35">
      <c r="A5342" t="s">
        <v>46</v>
      </c>
      <c r="B5342">
        <v>2018</v>
      </c>
      <c r="C5342" t="s">
        <v>12</v>
      </c>
      <c r="D5342" t="s">
        <v>13</v>
      </c>
      <c r="E5342">
        <v>67728.44249210236</v>
      </c>
    </row>
    <row r="5343" spans="1:5" x14ac:dyDescent="0.35">
      <c r="A5343" t="s">
        <v>46</v>
      </c>
      <c r="B5343">
        <v>2018</v>
      </c>
      <c r="C5343" t="s">
        <v>14</v>
      </c>
      <c r="D5343" t="s">
        <v>15</v>
      </c>
      <c r="E5343">
        <v>2.442583296928166</v>
      </c>
    </row>
    <row r="5344" spans="1:5" x14ac:dyDescent="0.35">
      <c r="A5344" t="s">
        <v>46</v>
      </c>
      <c r="B5344">
        <v>2018</v>
      </c>
      <c r="C5344" t="s">
        <v>16</v>
      </c>
      <c r="D5344" t="s">
        <v>17</v>
      </c>
      <c r="E5344">
        <v>88.498903165152001</v>
      </c>
    </row>
    <row r="5345" spans="1:5" x14ac:dyDescent="0.35">
      <c r="A5345" t="s">
        <v>46</v>
      </c>
      <c r="B5345">
        <v>2018</v>
      </c>
      <c r="C5345" t="s">
        <v>18</v>
      </c>
      <c r="D5345" t="s">
        <v>19</v>
      </c>
      <c r="E5345">
        <v>78.639024390243918</v>
      </c>
    </row>
    <row r="5346" spans="1:5" x14ac:dyDescent="0.35">
      <c r="A5346" t="s">
        <v>46</v>
      </c>
      <c r="B5346">
        <v>2018</v>
      </c>
      <c r="C5346" t="s">
        <v>20</v>
      </c>
      <c r="D5346" t="s">
        <v>21</v>
      </c>
      <c r="E5346">
        <v>328529577</v>
      </c>
    </row>
    <row r="5347" spans="1:5" x14ac:dyDescent="0.35">
      <c r="A5347" t="s">
        <v>46</v>
      </c>
      <c r="B5347">
        <v>2018</v>
      </c>
      <c r="C5347" t="s">
        <v>22</v>
      </c>
      <c r="D5347" t="s">
        <v>23</v>
      </c>
      <c r="E5347">
        <v>27.445359130261849</v>
      </c>
    </row>
    <row r="5348" spans="1:5" x14ac:dyDescent="0.35">
      <c r="A5348" t="s">
        <v>46</v>
      </c>
      <c r="B5348">
        <v>2019</v>
      </c>
      <c r="C5348" t="s">
        <v>6</v>
      </c>
      <c r="D5348" t="s">
        <v>7</v>
      </c>
      <c r="E5348">
        <v>100</v>
      </c>
    </row>
    <row r="5349" spans="1:5" x14ac:dyDescent="0.35">
      <c r="A5349" t="s">
        <v>46</v>
      </c>
      <c r="B5349">
        <v>2019</v>
      </c>
      <c r="C5349" t="s">
        <v>8</v>
      </c>
      <c r="D5349" t="s">
        <v>9</v>
      </c>
      <c r="E5349">
        <v>20159639089819.023</v>
      </c>
    </row>
    <row r="5350" spans="1:5" x14ac:dyDescent="0.35">
      <c r="A5350" t="s">
        <v>46</v>
      </c>
      <c r="B5350">
        <v>2019</v>
      </c>
      <c r="C5350" t="s">
        <v>10</v>
      </c>
      <c r="D5350" t="s">
        <v>11</v>
      </c>
      <c r="E5350">
        <v>2.5838253305222452</v>
      </c>
    </row>
    <row r="5351" spans="1:5" x14ac:dyDescent="0.35">
      <c r="A5351" t="s">
        <v>46</v>
      </c>
      <c r="B5351">
        <v>2019</v>
      </c>
      <c r="C5351" t="s">
        <v>12</v>
      </c>
      <c r="D5351" t="s">
        <v>13</v>
      </c>
      <c r="E5351">
        <v>69121.45800167408</v>
      </c>
    </row>
    <row r="5352" spans="1:5" x14ac:dyDescent="0.35">
      <c r="A5352" t="s">
        <v>46</v>
      </c>
      <c r="B5352">
        <v>2019</v>
      </c>
      <c r="C5352" t="s">
        <v>14</v>
      </c>
      <c r="D5352" t="s">
        <v>15</v>
      </c>
      <c r="E5352">
        <v>1.8122100752602051</v>
      </c>
    </row>
    <row r="5353" spans="1:5" x14ac:dyDescent="0.35">
      <c r="A5353" t="s">
        <v>46</v>
      </c>
      <c r="B5353">
        <v>2019</v>
      </c>
      <c r="C5353" t="s">
        <v>16</v>
      </c>
      <c r="D5353" t="s">
        <v>17</v>
      </c>
      <c r="E5353">
        <v>89.430284857571195</v>
      </c>
    </row>
    <row r="5354" spans="1:5" x14ac:dyDescent="0.35">
      <c r="A5354" t="s">
        <v>46</v>
      </c>
      <c r="B5354">
        <v>2019</v>
      </c>
      <c r="C5354" t="s">
        <v>18</v>
      </c>
      <c r="D5354" t="s">
        <v>19</v>
      </c>
      <c r="E5354">
        <v>78.787804878048775</v>
      </c>
    </row>
    <row r="5355" spans="1:5" x14ac:dyDescent="0.35">
      <c r="A5355" t="s">
        <v>46</v>
      </c>
      <c r="B5355">
        <v>2019</v>
      </c>
      <c r="C5355" t="s">
        <v>20</v>
      </c>
      <c r="D5355" t="s">
        <v>21</v>
      </c>
      <c r="E5355">
        <v>330226227</v>
      </c>
    </row>
    <row r="5356" spans="1:5" x14ac:dyDescent="0.35">
      <c r="A5356" t="s">
        <v>46</v>
      </c>
      <c r="B5356">
        <v>2019</v>
      </c>
      <c r="C5356" t="s">
        <v>22</v>
      </c>
      <c r="D5356" t="s">
        <v>23</v>
      </c>
      <c r="E5356">
        <v>26.25848062454277</v>
      </c>
    </row>
    <row r="5357" spans="1:5" x14ac:dyDescent="0.35">
      <c r="A5357" t="s">
        <v>46</v>
      </c>
      <c r="B5357">
        <v>2020</v>
      </c>
      <c r="C5357" t="s">
        <v>6</v>
      </c>
      <c r="D5357" t="s">
        <v>7</v>
      </c>
      <c r="E5357">
        <v>100</v>
      </c>
    </row>
    <row r="5358" spans="1:5" x14ac:dyDescent="0.35">
      <c r="A5358" t="s">
        <v>46</v>
      </c>
      <c r="B5358">
        <v>2020</v>
      </c>
      <c r="C5358" t="s">
        <v>8</v>
      </c>
      <c r="D5358" t="s">
        <v>9</v>
      </c>
      <c r="E5358">
        <v>19740041204593.156</v>
      </c>
    </row>
    <row r="5359" spans="1:5" x14ac:dyDescent="0.35">
      <c r="A5359" t="s">
        <v>46</v>
      </c>
      <c r="B5359">
        <v>2020</v>
      </c>
      <c r="C5359" t="s">
        <v>10</v>
      </c>
      <c r="D5359" t="s">
        <v>11</v>
      </c>
      <c r="E5359">
        <v>-2.0813759777960001</v>
      </c>
    </row>
    <row r="5360" spans="1:5" x14ac:dyDescent="0.35">
      <c r="A5360" t="s">
        <v>46</v>
      </c>
      <c r="B5360">
        <v>2020</v>
      </c>
      <c r="C5360" t="s">
        <v>12</v>
      </c>
      <c r="D5360" t="s">
        <v>13</v>
      </c>
      <c r="E5360">
        <v>67406.831132550695</v>
      </c>
    </row>
    <row r="5361" spans="1:5" x14ac:dyDescent="0.35">
      <c r="A5361" t="s">
        <v>46</v>
      </c>
      <c r="B5361">
        <v>2020</v>
      </c>
      <c r="C5361" t="s">
        <v>14</v>
      </c>
      <c r="D5361" t="s">
        <v>15</v>
      </c>
      <c r="E5361">
        <v>1.2335843963062929</v>
      </c>
    </row>
    <row r="5362" spans="1:5" x14ac:dyDescent="0.35">
      <c r="A5362" t="s">
        <v>46</v>
      </c>
      <c r="B5362">
        <v>2020</v>
      </c>
      <c r="C5362" t="s">
        <v>16</v>
      </c>
      <c r="D5362" t="s">
        <v>17</v>
      </c>
      <c r="E5362">
        <v>90.344703670000001</v>
      </c>
    </row>
    <row r="5363" spans="1:5" x14ac:dyDescent="0.35">
      <c r="A5363" t="s">
        <v>46</v>
      </c>
      <c r="B5363">
        <v>2020</v>
      </c>
      <c r="C5363" t="s">
        <v>18</v>
      </c>
      <c r="D5363" t="s">
        <v>19</v>
      </c>
      <c r="E5363">
        <v>76.980487804878052</v>
      </c>
    </row>
    <row r="5364" spans="1:5" x14ac:dyDescent="0.35">
      <c r="A5364" t="s">
        <v>46</v>
      </c>
      <c r="B5364">
        <v>2020</v>
      </c>
      <c r="C5364" t="s">
        <v>20</v>
      </c>
      <c r="D5364" t="s">
        <v>21</v>
      </c>
      <c r="E5364">
        <v>331578104</v>
      </c>
    </row>
    <row r="5365" spans="1:5" x14ac:dyDescent="0.35">
      <c r="A5365" t="s">
        <v>46</v>
      </c>
      <c r="B5365">
        <v>2020</v>
      </c>
      <c r="C5365" t="s">
        <v>22</v>
      </c>
      <c r="D5365" t="s">
        <v>23</v>
      </c>
      <c r="E5365">
        <v>23.139943750914902</v>
      </c>
    </row>
    <row r="5366" spans="1:5" x14ac:dyDescent="0.35">
      <c r="A5366" t="s">
        <v>46</v>
      </c>
      <c r="B5366">
        <v>2021</v>
      </c>
      <c r="C5366" t="s">
        <v>6</v>
      </c>
      <c r="D5366" t="s">
        <v>7</v>
      </c>
      <c r="E5366">
        <v>100</v>
      </c>
    </row>
    <row r="5367" spans="1:5" x14ac:dyDescent="0.35">
      <c r="A5367" t="s">
        <v>46</v>
      </c>
      <c r="B5367">
        <v>2021</v>
      </c>
      <c r="C5367" t="s">
        <v>8</v>
      </c>
      <c r="D5367" t="s">
        <v>9</v>
      </c>
      <c r="E5367">
        <v>20954452976799.484</v>
      </c>
    </row>
    <row r="5368" spans="1:5" x14ac:dyDescent="0.35">
      <c r="A5368" t="s">
        <v>46</v>
      </c>
      <c r="B5368">
        <v>2021</v>
      </c>
      <c r="C5368" t="s">
        <v>10</v>
      </c>
      <c r="D5368" t="s">
        <v>11</v>
      </c>
      <c r="E5368">
        <v>6.1520224786752635</v>
      </c>
    </row>
    <row r="5369" spans="1:5" x14ac:dyDescent="0.35">
      <c r="A5369" t="s">
        <v>46</v>
      </c>
      <c r="B5369">
        <v>2021</v>
      </c>
      <c r="C5369" t="s">
        <v>12</v>
      </c>
      <c r="D5369" t="s">
        <v>13</v>
      </c>
      <c r="E5369">
        <v>71441.231980594981</v>
      </c>
    </row>
    <row r="5370" spans="1:5" x14ac:dyDescent="0.35">
      <c r="A5370" t="s">
        <v>46</v>
      </c>
      <c r="B5370">
        <v>2021</v>
      </c>
      <c r="C5370" t="s">
        <v>14</v>
      </c>
      <c r="D5370" t="s">
        <v>15</v>
      </c>
      <c r="E5370">
        <v>4.6978588636374212</v>
      </c>
    </row>
    <row r="5371" spans="1:5" x14ac:dyDescent="0.35">
      <c r="A5371" t="s">
        <v>46</v>
      </c>
      <c r="B5371">
        <v>2021</v>
      </c>
      <c r="C5371" t="s">
        <v>16</v>
      </c>
      <c r="D5371" t="s">
        <v>17</v>
      </c>
      <c r="E5371">
        <v>91.268402100000003</v>
      </c>
    </row>
    <row r="5372" spans="1:5" x14ac:dyDescent="0.35">
      <c r="A5372" t="s">
        <v>46</v>
      </c>
      <c r="B5372">
        <v>2021</v>
      </c>
      <c r="C5372" t="s">
        <v>18</v>
      </c>
      <c r="D5372" t="s">
        <v>19</v>
      </c>
      <c r="E5372">
        <v>76.329268292682926</v>
      </c>
    </row>
    <row r="5373" spans="1:5" x14ac:dyDescent="0.35">
      <c r="A5373" t="s">
        <v>46</v>
      </c>
      <c r="B5373">
        <v>2021</v>
      </c>
      <c r="C5373" t="s">
        <v>20</v>
      </c>
      <c r="D5373" t="s">
        <v>21</v>
      </c>
      <c r="E5373">
        <v>332100166</v>
      </c>
    </row>
    <row r="5374" spans="1:5" x14ac:dyDescent="0.35">
      <c r="A5374" t="s">
        <v>46</v>
      </c>
      <c r="B5374">
        <v>2021</v>
      </c>
      <c r="C5374" t="s">
        <v>22</v>
      </c>
      <c r="D5374" t="s">
        <v>23</v>
      </c>
      <c r="E5374">
        <v>25.232726022833095</v>
      </c>
    </row>
    <row r="5375" spans="1:5" x14ac:dyDescent="0.35">
      <c r="A5375" t="s">
        <v>46</v>
      </c>
      <c r="B5375">
        <v>2022</v>
      </c>
      <c r="C5375" t="s">
        <v>6</v>
      </c>
      <c r="D5375" t="s">
        <v>7</v>
      </c>
      <c r="E5375">
        <v>100</v>
      </c>
    </row>
    <row r="5376" spans="1:5" x14ac:dyDescent="0.35">
      <c r="A5376" t="s">
        <v>46</v>
      </c>
      <c r="B5376">
        <v>2022</v>
      </c>
      <c r="C5376" t="s">
        <v>8</v>
      </c>
      <c r="D5376" t="s">
        <v>9</v>
      </c>
      <c r="E5376">
        <v>21483388181185.027</v>
      </c>
    </row>
    <row r="5377" spans="1:5" x14ac:dyDescent="0.35">
      <c r="A5377" t="s">
        <v>46</v>
      </c>
      <c r="B5377">
        <v>2022</v>
      </c>
      <c r="C5377" t="s">
        <v>10</v>
      </c>
      <c r="D5377" t="s">
        <v>11</v>
      </c>
      <c r="E5377">
        <v>2.5242138507322238</v>
      </c>
    </row>
    <row r="5378" spans="1:5" x14ac:dyDescent="0.35">
      <c r="A5378" t="s">
        <v>46</v>
      </c>
      <c r="B5378">
        <v>2022</v>
      </c>
      <c r="C5378" t="s">
        <v>12</v>
      </c>
      <c r="D5378" t="s">
        <v>13</v>
      </c>
      <c r="E5378">
        <v>72828.743090718926</v>
      </c>
    </row>
    <row r="5379" spans="1:5" x14ac:dyDescent="0.35">
      <c r="A5379" t="s">
        <v>46</v>
      </c>
      <c r="B5379">
        <v>2022</v>
      </c>
      <c r="C5379" t="s">
        <v>14</v>
      </c>
      <c r="D5379" t="s">
        <v>15</v>
      </c>
      <c r="E5379">
        <v>8.0027998205212096</v>
      </c>
    </row>
    <row r="5380" spans="1:5" x14ac:dyDescent="0.35">
      <c r="A5380" t="s">
        <v>46</v>
      </c>
      <c r="B5380">
        <v>2022</v>
      </c>
      <c r="C5380" t="s">
        <v>16</v>
      </c>
      <c r="D5380" t="s">
        <v>17</v>
      </c>
      <c r="E5380">
        <v>92.728500370000006</v>
      </c>
    </row>
    <row r="5381" spans="1:5" x14ac:dyDescent="0.35">
      <c r="A5381" t="s">
        <v>46</v>
      </c>
      <c r="B5381">
        <v>2022</v>
      </c>
      <c r="C5381" t="s">
        <v>18</v>
      </c>
      <c r="D5381" t="s">
        <v>19</v>
      </c>
      <c r="E5381">
        <v>77.434146341463432</v>
      </c>
    </row>
    <row r="5382" spans="1:5" x14ac:dyDescent="0.35">
      <c r="A5382" t="s">
        <v>46</v>
      </c>
      <c r="B5382">
        <v>2022</v>
      </c>
      <c r="C5382" t="s">
        <v>20</v>
      </c>
      <c r="D5382" t="s">
        <v>21</v>
      </c>
      <c r="E5382">
        <v>333996304</v>
      </c>
    </row>
    <row r="5383" spans="1:5" x14ac:dyDescent="0.35">
      <c r="A5383" t="s">
        <v>46</v>
      </c>
      <c r="B5383">
        <v>2022</v>
      </c>
      <c r="C5383" t="s">
        <v>22</v>
      </c>
      <c r="D5383" t="s">
        <v>23</v>
      </c>
      <c r="E5383">
        <v>26.907898155773868</v>
      </c>
    </row>
    <row r="5384" spans="1:5" x14ac:dyDescent="0.35">
      <c r="A5384" t="s">
        <v>46</v>
      </c>
      <c r="B5384">
        <v>2023</v>
      </c>
      <c r="C5384" t="s">
        <v>6</v>
      </c>
      <c r="D5384" t="s">
        <v>7</v>
      </c>
      <c r="E5384">
        <v>100</v>
      </c>
    </row>
    <row r="5385" spans="1:5" x14ac:dyDescent="0.35">
      <c r="A5385" t="s">
        <v>46</v>
      </c>
      <c r="B5385">
        <v>2023</v>
      </c>
      <c r="C5385" t="s">
        <v>8</v>
      </c>
      <c r="D5385" t="s">
        <v>9</v>
      </c>
      <c r="E5385">
        <v>22113788823329.148</v>
      </c>
    </row>
    <row r="5386" spans="1:5" x14ac:dyDescent="0.35">
      <c r="A5386" t="s">
        <v>46</v>
      </c>
      <c r="B5386">
        <v>2023</v>
      </c>
      <c r="C5386" t="s">
        <v>10</v>
      </c>
      <c r="D5386" t="s">
        <v>11</v>
      </c>
      <c r="E5386">
        <v>2.934363224401551</v>
      </c>
    </row>
    <row r="5387" spans="1:5" x14ac:dyDescent="0.35">
      <c r="A5387" t="s">
        <v>46</v>
      </c>
      <c r="B5387">
        <v>2023</v>
      </c>
      <c r="C5387" t="s">
        <v>12</v>
      </c>
      <c r="D5387" t="s">
        <v>13</v>
      </c>
      <c r="E5387">
        <v>74351.6718197429</v>
      </c>
    </row>
    <row r="5388" spans="1:5" x14ac:dyDescent="0.35">
      <c r="A5388" t="s">
        <v>46</v>
      </c>
      <c r="B5388">
        <v>2023</v>
      </c>
      <c r="C5388" t="s">
        <v>14</v>
      </c>
      <c r="D5388" t="s">
        <v>15</v>
      </c>
      <c r="E5388">
        <v>4.1163383837448784</v>
      </c>
    </row>
    <row r="5389" spans="1:5" x14ac:dyDescent="0.35">
      <c r="A5389" t="s">
        <v>46</v>
      </c>
      <c r="B5389">
        <v>2023</v>
      </c>
      <c r="C5389" t="s">
        <v>16</v>
      </c>
      <c r="D5389" t="s">
        <v>17</v>
      </c>
      <c r="E5389">
        <v>93.525596620000002</v>
      </c>
    </row>
    <row r="5390" spans="1:5" x14ac:dyDescent="0.35">
      <c r="A5390" t="s">
        <v>46</v>
      </c>
      <c r="B5390">
        <v>2023</v>
      </c>
      <c r="C5390" t="s">
        <v>18</v>
      </c>
      <c r="D5390" t="s">
        <v>19</v>
      </c>
      <c r="E5390">
        <v>78.385365853658541</v>
      </c>
    </row>
    <row r="5391" spans="1:5" x14ac:dyDescent="0.35">
      <c r="A5391" t="s">
        <v>46</v>
      </c>
      <c r="B5391">
        <v>2023</v>
      </c>
      <c r="C5391" t="s">
        <v>20</v>
      </c>
      <c r="D5391" t="s">
        <v>21</v>
      </c>
      <c r="E5391">
        <v>336755052</v>
      </c>
    </row>
    <row r="5392" spans="1:5" x14ac:dyDescent="0.35">
      <c r="A5392" t="s">
        <v>46</v>
      </c>
      <c r="B5392">
        <v>2023</v>
      </c>
      <c r="C5392" t="s">
        <v>22</v>
      </c>
      <c r="D5392" t="s">
        <v>23</v>
      </c>
      <c r="E5392">
        <v>24.929298175284721</v>
      </c>
    </row>
    <row r="5393" spans="1:5" x14ac:dyDescent="0.35">
      <c r="A5393" t="s">
        <v>46</v>
      </c>
      <c r="B5393">
        <v>2024</v>
      </c>
      <c r="C5393" t="s">
        <v>6</v>
      </c>
      <c r="D5393" t="s">
        <v>7</v>
      </c>
      <c r="E5393">
        <v>100</v>
      </c>
    </row>
    <row r="5394" spans="1:5" x14ac:dyDescent="0.35">
      <c r="A5394" t="s">
        <v>46</v>
      </c>
      <c r="B5394">
        <v>2024</v>
      </c>
      <c r="C5394" t="s">
        <v>8</v>
      </c>
      <c r="D5394" t="s">
        <v>9</v>
      </c>
      <c r="E5394">
        <v>22731468331925.105</v>
      </c>
    </row>
    <row r="5395" spans="1:5" x14ac:dyDescent="0.35">
      <c r="A5395" t="s">
        <v>46</v>
      </c>
      <c r="B5395">
        <v>2024</v>
      </c>
      <c r="C5395" t="s">
        <v>10</v>
      </c>
      <c r="D5395" t="s">
        <v>11</v>
      </c>
      <c r="E5395">
        <v>2.7931871536384136</v>
      </c>
    </row>
    <row r="5396" spans="1:5" x14ac:dyDescent="0.35">
      <c r="A5396" t="s">
        <v>46</v>
      </c>
      <c r="B5396">
        <v>2024</v>
      </c>
      <c r="C5396" t="s">
        <v>12</v>
      </c>
      <c r="D5396" t="s">
        <v>13</v>
      </c>
      <c r="E5396">
        <v>75698.177335462897</v>
      </c>
    </row>
    <row r="5397" spans="1:5" x14ac:dyDescent="0.35">
      <c r="A5397" t="s">
        <v>46</v>
      </c>
      <c r="B5397">
        <v>2024</v>
      </c>
      <c r="C5397" t="s">
        <v>14</v>
      </c>
      <c r="D5397" t="s">
        <v>15</v>
      </c>
      <c r="E5397">
        <v>2.949525204852073</v>
      </c>
    </row>
    <row r="5398" spans="1:5" x14ac:dyDescent="0.35">
      <c r="A5398" t="s">
        <v>46</v>
      </c>
      <c r="B5398">
        <v>2024</v>
      </c>
      <c r="C5398" t="s">
        <v>16</v>
      </c>
      <c r="D5398" t="s">
        <v>17</v>
      </c>
      <c r="E5398">
        <v>94.693801879999995</v>
      </c>
    </row>
    <row r="5399" spans="1:5" x14ac:dyDescent="0.35">
      <c r="A5399" t="s">
        <v>46</v>
      </c>
      <c r="B5399">
        <v>2024</v>
      </c>
      <c r="C5399" t="s">
        <v>18</v>
      </c>
      <c r="D5399" t="s">
        <v>19</v>
      </c>
      <c r="E5399">
        <v>78.890243902439039</v>
      </c>
    </row>
    <row r="5400" spans="1:5" x14ac:dyDescent="0.35">
      <c r="A5400" t="s">
        <v>46</v>
      </c>
      <c r="B5400">
        <v>2024</v>
      </c>
      <c r="C5400" t="s">
        <v>20</v>
      </c>
      <c r="D5400" t="s">
        <v>21</v>
      </c>
      <c r="E5400">
        <v>340003797</v>
      </c>
    </row>
    <row r="5401" spans="1:5" x14ac:dyDescent="0.35">
      <c r="A5401" t="s">
        <v>46</v>
      </c>
      <c r="B5401">
        <v>2024</v>
      </c>
      <c r="C5401" t="s">
        <v>22</v>
      </c>
      <c r="D5401" t="s">
        <v>23</v>
      </c>
      <c r="E5401">
        <v>25.016017297828352</v>
      </c>
    </row>
    <row r="5402" spans="1:5" x14ac:dyDescent="0.35">
      <c r="A5402" t="s">
        <v>47</v>
      </c>
      <c r="B5402">
        <v>2000</v>
      </c>
      <c r="C5402" t="s">
        <v>6</v>
      </c>
      <c r="D5402" t="s">
        <v>7</v>
      </c>
      <c r="E5402">
        <v>72.400000000000006</v>
      </c>
    </row>
    <row r="5403" spans="1:5" x14ac:dyDescent="0.35">
      <c r="A5403" t="s">
        <v>47</v>
      </c>
      <c r="B5403">
        <v>2000</v>
      </c>
      <c r="C5403" t="s">
        <v>8</v>
      </c>
      <c r="D5403" t="s">
        <v>9</v>
      </c>
      <c r="E5403">
        <v>221691970228.1011</v>
      </c>
    </row>
    <row r="5404" spans="1:5" x14ac:dyDescent="0.35">
      <c r="A5404" t="s">
        <v>47</v>
      </c>
      <c r="B5404">
        <v>2000</v>
      </c>
      <c r="C5404" t="s">
        <v>10</v>
      </c>
      <c r="D5404" t="s">
        <v>11</v>
      </c>
      <c r="E5404">
        <v>4.2000000006782585</v>
      </c>
    </row>
    <row r="5405" spans="1:5" x14ac:dyDescent="0.35">
      <c r="A5405" t="s">
        <v>47</v>
      </c>
      <c r="B5405">
        <v>2000</v>
      </c>
      <c r="C5405" t="s">
        <v>12</v>
      </c>
      <c r="D5405" t="s">
        <v>13</v>
      </c>
      <c r="E5405">
        <v>11183.825503143025</v>
      </c>
    </row>
    <row r="5406" spans="1:5" x14ac:dyDescent="0.35">
      <c r="A5406" t="s">
        <v>47</v>
      </c>
      <c r="B5406">
        <v>2000</v>
      </c>
      <c r="C5406" t="s">
        <v>14</v>
      </c>
      <c r="D5406" t="s">
        <v>15</v>
      </c>
      <c r="E5406">
        <v>5.3389591359982784</v>
      </c>
    </row>
    <row r="5407" spans="1:5" x14ac:dyDescent="0.35">
      <c r="A5407" t="s">
        <v>47</v>
      </c>
      <c r="B5407">
        <v>2000</v>
      </c>
      <c r="C5407" t="s">
        <v>16</v>
      </c>
      <c r="D5407" t="s">
        <v>17</v>
      </c>
      <c r="E5407">
        <v>5.3485597320353699</v>
      </c>
    </row>
    <row r="5408" spans="1:5" x14ac:dyDescent="0.35">
      <c r="A5408" t="s">
        <v>47</v>
      </c>
      <c r="B5408">
        <v>2000</v>
      </c>
      <c r="C5408" t="s">
        <v>18</v>
      </c>
      <c r="D5408" t="s">
        <v>19</v>
      </c>
      <c r="E5408">
        <v>58.368000000000002</v>
      </c>
    </row>
    <row r="5409" spans="1:5" x14ac:dyDescent="0.35">
      <c r="A5409" t="s">
        <v>47</v>
      </c>
      <c r="B5409">
        <v>2000</v>
      </c>
      <c r="C5409" t="s">
        <v>20</v>
      </c>
      <c r="D5409" t="s">
        <v>21</v>
      </c>
      <c r="E5409">
        <v>47159719</v>
      </c>
    </row>
    <row r="5410" spans="1:5" x14ac:dyDescent="0.35">
      <c r="A5410" t="s">
        <v>47</v>
      </c>
      <c r="B5410">
        <v>2000</v>
      </c>
      <c r="C5410" t="s">
        <v>22</v>
      </c>
      <c r="D5410" t="s">
        <v>23</v>
      </c>
      <c r="E5410">
        <v>46.220721735407658</v>
      </c>
    </row>
    <row r="5411" spans="1:5" x14ac:dyDescent="0.35">
      <c r="A5411" t="s">
        <v>47</v>
      </c>
      <c r="B5411">
        <v>2001</v>
      </c>
      <c r="C5411" t="s">
        <v>6</v>
      </c>
      <c r="D5411" t="s">
        <v>7</v>
      </c>
      <c r="E5411">
        <v>70.2</v>
      </c>
    </row>
    <row r="5412" spans="1:5" x14ac:dyDescent="0.35">
      <c r="A5412" t="s">
        <v>47</v>
      </c>
      <c r="B5412">
        <v>2001</v>
      </c>
      <c r="C5412" t="s">
        <v>8</v>
      </c>
      <c r="D5412" t="s">
        <v>9</v>
      </c>
      <c r="E5412">
        <v>227677653424.68335</v>
      </c>
    </row>
    <row r="5413" spans="1:5" x14ac:dyDescent="0.35">
      <c r="A5413" t="s">
        <v>47</v>
      </c>
      <c r="B5413">
        <v>2001</v>
      </c>
      <c r="C5413" t="s">
        <v>10</v>
      </c>
      <c r="D5413" t="s">
        <v>11</v>
      </c>
      <c r="E5413">
        <v>2.7000000001910394</v>
      </c>
    </row>
    <row r="5414" spans="1:5" x14ac:dyDescent="0.35">
      <c r="A5414" t="s">
        <v>47</v>
      </c>
      <c r="B5414">
        <v>2001</v>
      </c>
      <c r="C5414" t="s">
        <v>12</v>
      </c>
      <c r="D5414" t="s">
        <v>13</v>
      </c>
      <c r="E5414">
        <v>11387.492366781962</v>
      </c>
    </row>
    <row r="5415" spans="1:5" x14ac:dyDescent="0.35">
      <c r="A5415" t="s">
        <v>47</v>
      </c>
      <c r="B5415">
        <v>2001</v>
      </c>
      <c r="C5415" t="s">
        <v>14</v>
      </c>
      <c r="D5415" t="s">
        <v>15</v>
      </c>
      <c r="E5415">
        <v>5.701894830496081</v>
      </c>
    </row>
    <row r="5416" spans="1:5" x14ac:dyDescent="0.35">
      <c r="A5416" t="s">
        <v>47</v>
      </c>
      <c r="B5416">
        <v>2001</v>
      </c>
      <c r="C5416" t="s">
        <v>16</v>
      </c>
      <c r="D5416" t="s">
        <v>17</v>
      </c>
      <c r="E5416">
        <v>6.3466193183976802</v>
      </c>
    </row>
    <row r="5417" spans="1:5" x14ac:dyDescent="0.35">
      <c r="A5417" t="s">
        <v>47</v>
      </c>
      <c r="B5417">
        <v>2001</v>
      </c>
      <c r="C5417" t="s">
        <v>18</v>
      </c>
      <c r="D5417" t="s">
        <v>19</v>
      </c>
      <c r="E5417">
        <v>57.161000000000001</v>
      </c>
    </row>
    <row r="5418" spans="1:5" x14ac:dyDescent="0.35">
      <c r="A5418" t="s">
        <v>47</v>
      </c>
      <c r="B5418">
        <v>2001</v>
      </c>
      <c r="C5418" t="s">
        <v>20</v>
      </c>
      <c r="D5418" t="s">
        <v>21</v>
      </c>
      <c r="E5418">
        <v>47566800</v>
      </c>
    </row>
    <row r="5419" spans="1:5" x14ac:dyDescent="0.35">
      <c r="A5419" t="s">
        <v>47</v>
      </c>
      <c r="B5419">
        <v>2001</v>
      </c>
      <c r="C5419" t="s">
        <v>22</v>
      </c>
      <c r="D5419" t="s">
        <v>23</v>
      </c>
      <c r="E5419">
        <v>49.170945185829034</v>
      </c>
    </row>
    <row r="5420" spans="1:5" x14ac:dyDescent="0.35">
      <c r="A5420" t="s">
        <v>47</v>
      </c>
      <c r="B5420">
        <v>2002</v>
      </c>
      <c r="C5420" t="s">
        <v>6</v>
      </c>
      <c r="D5420" t="s">
        <v>7</v>
      </c>
      <c r="E5420">
        <v>76.7</v>
      </c>
    </row>
    <row r="5421" spans="1:5" x14ac:dyDescent="0.35">
      <c r="A5421" t="s">
        <v>47</v>
      </c>
      <c r="B5421">
        <v>2002</v>
      </c>
      <c r="C5421" t="s">
        <v>8</v>
      </c>
      <c r="D5421" t="s">
        <v>9</v>
      </c>
      <c r="E5421">
        <v>236102579035.78998</v>
      </c>
    </row>
    <row r="5422" spans="1:5" x14ac:dyDescent="0.35">
      <c r="A5422" t="s">
        <v>47</v>
      </c>
      <c r="B5422">
        <v>2002</v>
      </c>
      <c r="C5422" t="s">
        <v>10</v>
      </c>
      <c r="D5422" t="s">
        <v>11</v>
      </c>
      <c r="E5422">
        <v>3.7003744040666788</v>
      </c>
    </row>
    <row r="5423" spans="1:5" x14ac:dyDescent="0.35">
      <c r="A5423" t="s">
        <v>47</v>
      </c>
      <c r="B5423">
        <v>2002</v>
      </c>
      <c r="C5423" t="s">
        <v>12</v>
      </c>
      <c r="D5423" t="s">
        <v>13</v>
      </c>
      <c r="E5423">
        <v>11697.565726168685</v>
      </c>
    </row>
    <row r="5424" spans="1:5" x14ac:dyDescent="0.35">
      <c r="A5424" t="s">
        <v>47</v>
      </c>
      <c r="B5424">
        <v>2002</v>
      </c>
      <c r="C5424" t="s">
        <v>14</v>
      </c>
      <c r="D5424" t="s">
        <v>15</v>
      </c>
      <c r="E5424">
        <v>9.4947137809960029</v>
      </c>
    </row>
    <row r="5425" spans="1:5" x14ac:dyDescent="0.35">
      <c r="A5425" t="s">
        <v>47</v>
      </c>
      <c r="B5425">
        <v>2002</v>
      </c>
      <c r="C5425" t="s">
        <v>16</v>
      </c>
      <c r="D5425" t="s">
        <v>17</v>
      </c>
      <c r="E5425">
        <v>6.7103224370540397</v>
      </c>
    </row>
    <row r="5426" spans="1:5" x14ac:dyDescent="0.35">
      <c r="A5426" t="s">
        <v>47</v>
      </c>
      <c r="B5426">
        <v>2002</v>
      </c>
      <c r="C5426" t="s">
        <v>18</v>
      </c>
      <c r="D5426" t="s">
        <v>19</v>
      </c>
      <c r="E5426">
        <v>55.58</v>
      </c>
    </row>
    <row r="5427" spans="1:5" x14ac:dyDescent="0.35">
      <c r="A5427" t="s">
        <v>47</v>
      </c>
      <c r="B5427">
        <v>2002</v>
      </c>
      <c r="C5427" t="s">
        <v>20</v>
      </c>
      <c r="D5427" t="s">
        <v>21</v>
      </c>
      <c r="E5427">
        <v>48019415</v>
      </c>
    </row>
    <row r="5428" spans="1:5" x14ac:dyDescent="0.35">
      <c r="A5428" t="s">
        <v>47</v>
      </c>
      <c r="B5428">
        <v>2002</v>
      </c>
      <c r="C5428" t="s">
        <v>22</v>
      </c>
      <c r="D5428" t="s">
        <v>23</v>
      </c>
      <c r="E5428">
        <v>53.465501629436851</v>
      </c>
    </row>
    <row r="5429" spans="1:5" x14ac:dyDescent="0.35">
      <c r="A5429" t="s">
        <v>47</v>
      </c>
      <c r="B5429">
        <v>2003</v>
      </c>
      <c r="C5429" t="s">
        <v>6</v>
      </c>
      <c r="D5429" t="s">
        <v>7</v>
      </c>
      <c r="E5429">
        <v>78.8</v>
      </c>
    </row>
    <row r="5430" spans="1:5" x14ac:dyDescent="0.35">
      <c r="A5430" t="s">
        <v>47</v>
      </c>
      <c r="B5430">
        <v>2003</v>
      </c>
      <c r="C5430" t="s">
        <v>8</v>
      </c>
      <c r="D5430" t="s">
        <v>9</v>
      </c>
      <c r="E5430">
        <v>243065422272.36871</v>
      </c>
    </row>
    <row r="5431" spans="1:5" x14ac:dyDescent="0.35">
      <c r="A5431" t="s">
        <v>47</v>
      </c>
      <c r="B5431">
        <v>2003</v>
      </c>
      <c r="C5431" t="s">
        <v>10</v>
      </c>
      <c r="D5431" t="s">
        <v>11</v>
      </c>
      <c r="E5431">
        <v>2.94907546754213</v>
      </c>
    </row>
    <row r="5432" spans="1:5" x14ac:dyDescent="0.35">
      <c r="A5432" t="s">
        <v>47</v>
      </c>
      <c r="B5432">
        <v>2003</v>
      </c>
      <c r="C5432" t="s">
        <v>12</v>
      </c>
      <c r="D5432" t="s">
        <v>13</v>
      </c>
      <c r="E5432">
        <v>11923.121101363264</v>
      </c>
    </row>
    <row r="5433" spans="1:5" x14ac:dyDescent="0.35">
      <c r="A5433" t="s">
        <v>47</v>
      </c>
      <c r="B5433">
        <v>2003</v>
      </c>
      <c r="C5433" t="s">
        <v>14</v>
      </c>
      <c r="D5433" t="s">
        <v>15</v>
      </c>
      <c r="E5433">
        <v>5.6794241406879937</v>
      </c>
    </row>
    <row r="5434" spans="1:5" x14ac:dyDescent="0.35">
      <c r="A5434" t="s">
        <v>47</v>
      </c>
      <c r="B5434">
        <v>2003</v>
      </c>
      <c r="C5434" t="s">
        <v>16</v>
      </c>
      <c r="D5434" t="s">
        <v>17</v>
      </c>
      <c r="E5434">
        <v>7.00769172611251</v>
      </c>
    </row>
    <row r="5435" spans="1:5" x14ac:dyDescent="0.35">
      <c r="A5435" t="s">
        <v>47</v>
      </c>
      <c r="B5435">
        <v>2003</v>
      </c>
      <c r="C5435" t="s">
        <v>18</v>
      </c>
      <c r="D5435" t="s">
        <v>19</v>
      </c>
      <c r="E5435">
        <v>54.244999999999997</v>
      </c>
    </row>
    <row r="5436" spans="1:5" x14ac:dyDescent="0.35">
      <c r="A5436" t="s">
        <v>47</v>
      </c>
      <c r="B5436">
        <v>2003</v>
      </c>
      <c r="C5436" t="s">
        <v>20</v>
      </c>
      <c r="D5436" t="s">
        <v>21</v>
      </c>
      <c r="E5436">
        <v>48500348</v>
      </c>
    </row>
    <row r="5437" spans="1:5" x14ac:dyDescent="0.35">
      <c r="A5437" t="s">
        <v>47</v>
      </c>
      <c r="B5437">
        <v>2003</v>
      </c>
      <c r="C5437" t="s">
        <v>22</v>
      </c>
      <c r="D5437" t="s">
        <v>23</v>
      </c>
      <c r="E5437">
        <v>45.723862568978952</v>
      </c>
    </row>
    <row r="5438" spans="1:5" x14ac:dyDescent="0.35">
      <c r="A5438" t="s">
        <v>47</v>
      </c>
      <c r="B5438">
        <v>2004</v>
      </c>
      <c r="C5438" t="s">
        <v>6</v>
      </c>
      <c r="D5438" t="s">
        <v>7</v>
      </c>
      <c r="E5438">
        <v>80.599999999999994</v>
      </c>
    </row>
    <row r="5439" spans="1:5" x14ac:dyDescent="0.35">
      <c r="A5439" t="s">
        <v>47</v>
      </c>
      <c r="B5439">
        <v>2004</v>
      </c>
      <c r="C5439" t="s">
        <v>8</v>
      </c>
      <c r="D5439" t="s">
        <v>9</v>
      </c>
      <c r="E5439">
        <v>254135982543.49551</v>
      </c>
    </row>
    <row r="5440" spans="1:5" x14ac:dyDescent="0.35">
      <c r="A5440" t="s">
        <v>47</v>
      </c>
      <c r="B5440">
        <v>2004</v>
      </c>
      <c r="C5440" t="s">
        <v>10</v>
      </c>
      <c r="D5440" t="s">
        <v>11</v>
      </c>
      <c r="E5440">
        <v>4.5545599072177367</v>
      </c>
    </row>
    <row r="5441" spans="1:5" x14ac:dyDescent="0.35">
      <c r="A5441" t="s">
        <v>47</v>
      </c>
      <c r="B5441">
        <v>2004</v>
      </c>
      <c r="C5441" t="s">
        <v>12</v>
      </c>
      <c r="D5441" t="s">
        <v>13</v>
      </c>
      <c r="E5441">
        <v>12341.210265582842</v>
      </c>
    </row>
    <row r="5442" spans="1:5" x14ac:dyDescent="0.35">
      <c r="A5442" t="s">
        <v>47</v>
      </c>
      <c r="B5442">
        <v>2004</v>
      </c>
      <c r="C5442" t="s">
        <v>14</v>
      </c>
      <c r="D5442" t="s">
        <v>15</v>
      </c>
      <c r="E5442">
        <v>-0.69203943785768673</v>
      </c>
    </row>
    <row r="5443" spans="1:5" x14ac:dyDescent="0.35">
      <c r="A5443" t="s">
        <v>47</v>
      </c>
      <c r="B5443">
        <v>2004</v>
      </c>
      <c r="C5443" t="s">
        <v>16</v>
      </c>
      <c r="D5443" t="s">
        <v>17</v>
      </c>
      <c r="E5443">
        <v>8.4251186825405995</v>
      </c>
    </row>
    <row r="5444" spans="1:5" x14ac:dyDescent="0.35">
      <c r="A5444" t="s">
        <v>47</v>
      </c>
      <c r="B5444">
        <v>2004</v>
      </c>
      <c r="C5444" t="s">
        <v>18</v>
      </c>
      <c r="D5444" t="s">
        <v>19</v>
      </c>
      <c r="E5444">
        <v>53.963000000000001</v>
      </c>
    </row>
    <row r="5445" spans="1:5" x14ac:dyDescent="0.35">
      <c r="A5445" t="s">
        <v>47</v>
      </c>
      <c r="B5445">
        <v>2004</v>
      </c>
      <c r="C5445" t="s">
        <v>20</v>
      </c>
      <c r="D5445" t="s">
        <v>21</v>
      </c>
      <c r="E5445">
        <v>48991421</v>
      </c>
    </row>
    <row r="5446" spans="1:5" x14ac:dyDescent="0.35">
      <c r="A5446" t="s">
        <v>47</v>
      </c>
      <c r="B5446">
        <v>2004</v>
      </c>
      <c r="C5446" t="s">
        <v>22</v>
      </c>
      <c r="D5446" t="s">
        <v>23</v>
      </c>
      <c r="E5446">
        <v>45.64357522400406</v>
      </c>
    </row>
    <row r="5447" spans="1:5" x14ac:dyDescent="0.35">
      <c r="A5447" t="s">
        <v>47</v>
      </c>
      <c r="B5447">
        <v>2005</v>
      </c>
      <c r="C5447" t="s">
        <v>6</v>
      </c>
      <c r="D5447" t="s">
        <v>7</v>
      </c>
      <c r="E5447">
        <v>80.8</v>
      </c>
    </row>
    <row r="5448" spans="1:5" x14ac:dyDescent="0.35">
      <c r="A5448" t="s">
        <v>47</v>
      </c>
      <c r="B5448">
        <v>2005</v>
      </c>
      <c r="C5448" t="s">
        <v>8</v>
      </c>
      <c r="D5448" t="s">
        <v>9</v>
      </c>
      <c r="E5448">
        <v>267546870424.2948</v>
      </c>
    </row>
    <row r="5449" spans="1:5" x14ac:dyDescent="0.35">
      <c r="A5449" t="s">
        <v>47</v>
      </c>
      <c r="B5449">
        <v>2005</v>
      </c>
      <c r="C5449" t="s">
        <v>10</v>
      </c>
      <c r="D5449" t="s">
        <v>11</v>
      </c>
      <c r="E5449">
        <v>5.2770519729546663</v>
      </c>
    </row>
    <row r="5450" spans="1:5" x14ac:dyDescent="0.35">
      <c r="A5450" t="s">
        <v>47</v>
      </c>
      <c r="B5450">
        <v>2005</v>
      </c>
      <c r="C5450" t="s">
        <v>12</v>
      </c>
      <c r="D5450" t="s">
        <v>13</v>
      </c>
      <c r="E5450">
        <v>12861.563308911373</v>
      </c>
    </row>
    <row r="5451" spans="1:5" x14ac:dyDescent="0.35">
      <c r="A5451" t="s">
        <v>47</v>
      </c>
      <c r="B5451">
        <v>2005</v>
      </c>
      <c r="C5451" t="s">
        <v>14</v>
      </c>
      <c r="D5451" t="s">
        <v>15</v>
      </c>
      <c r="E5451">
        <v>2.0628530822342732</v>
      </c>
    </row>
    <row r="5452" spans="1:5" x14ac:dyDescent="0.35">
      <c r="A5452" t="s">
        <v>47</v>
      </c>
      <c r="B5452">
        <v>2005</v>
      </c>
      <c r="C5452" t="s">
        <v>16</v>
      </c>
      <c r="D5452" t="s">
        <v>17</v>
      </c>
      <c r="E5452">
        <v>7.4885425299292097</v>
      </c>
    </row>
    <row r="5453" spans="1:5" x14ac:dyDescent="0.35">
      <c r="A5453" t="s">
        <v>47</v>
      </c>
      <c r="B5453">
        <v>2005</v>
      </c>
      <c r="C5453" t="s">
        <v>18</v>
      </c>
      <c r="D5453" t="s">
        <v>19</v>
      </c>
      <c r="E5453">
        <v>53.914000000000001</v>
      </c>
    </row>
    <row r="5454" spans="1:5" x14ac:dyDescent="0.35">
      <c r="A5454" t="s">
        <v>47</v>
      </c>
      <c r="B5454">
        <v>2005</v>
      </c>
      <c r="C5454" t="s">
        <v>20</v>
      </c>
      <c r="D5454" t="s">
        <v>21</v>
      </c>
      <c r="E5454">
        <v>49490033</v>
      </c>
    </row>
    <row r="5455" spans="1:5" x14ac:dyDescent="0.35">
      <c r="A5455" t="s">
        <v>47</v>
      </c>
      <c r="B5455">
        <v>2005</v>
      </c>
      <c r="C5455" t="s">
        <v>22</v>
      </c>
      <c r="D5455" t="s">
        <v>23</v>
      </c>
      <c r="E5455">
        <v>47.427781397032902</v>
      </c>
    </row>
    <row r="5456" spans="1:5" x14ac:dyDescent="0.35">
      <c r="A5456" t="s">
        <v>47</v>
      </c>
      <c r="B5456">
        <v>2006</v>
      </c>
      <c r="C5456" t="s">
        <v>6</v>
      </c>
      <c r="D5456" t="s">
        <v>7</v>
      </c>
      <c r="E5456">
        <v>80.7</v>
      </c>
    </row>
    <row r="5457" spans="1:5" x14ac:dyDescent="0.35">
      <c r="A5457" t="s">
        <v>47</v>
      </c>
      <c r="B5457">
        <v>2006</v>
      </c>
      <c r="C5457" t="s">
        <v>8</v>
      </c>
      <c r="D5457" t="s">
        <v>9</v>
      </c>
      <c r="E5457">
        <v>282539679229.87378</v>
      </c>
    </row>
    <row r="5458" spans="1:5" x14ac:dyDescent="0.35">
      <c r="A5458" t="s">
        <v>47</v>
      </c>
      <c r="B5458">
        <v>2006</v>
      </c>
      <c r="C5458" t="s">
        <v>10</v>
      </c>
      <c r="D5458" t="s">
        <v>11</v>
      </c>
      <c r="E5458">
        <v>5.6038064589588856</v>
      </c>
    </row>
    <row r="5459" spans="1:5" x14ac:dyDescent="0.35">
      <c r="A5459" t="s">
        <v>47</v>
      </c>
      <c r="B5459">
        <v>2006</v>
      </c>
      <c r="C5459" t="s">
        <v>12</v>
      </c>
      <c r="D5459" t="s">
        <v>13</v>
      </c>
      <c r="E5459">
        <v>13444.233212605763</v>
      </c>
    </row>
    <row r="5460" spans="1:5" x14ac:dyDescent="0.35">
      <c r="A5460" t="s">
        <v>47</v>
      </c>
      <c r="B5460">
        <v>2006</v>
      </c>
      <c r="C5460" t="s">
        <v>14</v>
      </c>
      <c r="D5460" t="s">
        <v>15</v>
      </c>
      <c r="E5460">
        <v>3.2439076541922951</v>
      </c>
    </row>
    <row r="5461" spans="1:5" x14ac:dyDescent="0.35">
      <c r="A5461" t="s">
        <v>47</v>
      </c>
      <c r="B5461">
        <v>2006</v>
      </c>
      <c r="C5461" t="s">
        <v>16</v>
      </c>
      <c r="D5461" t="s">
        <v>17</v>
      </c>
      <c r="E5461">
        <v>7.6071396747738103</v>
      </c>
    </row>
    <row r="5462" spans="1:5" x14ac:dyDescent="0.35">
      <c r="A5462" t="s">
        <v>47</v>
      </c>
      <c r="B5462">
        <v>2006</v>
      </c>
      <c r="C5462" t="s">
        <v>18</v>
      </c>
      <c r="D5462" t="s">
        <v>19</v>
      </c>
      <c r="E5462">
        <v>54.22</v>
      </c>
    </row>
    <row r="5463" spans="1:5" x14ac:dyDescent="0.35">
      <c r="A5463" t="s">
        <v>47</v>
      </c>
      <c r="B5463">
        <v>2006</v>
      </c>
      <c r="C5463" t="s">
        <v>20</v>
      </c>
      <c r="D5463" t="s">
        <v>21</v>
      </c>
      <c r="E5463">
        <v>49998277</v>
      </c>
    </row>
    <row r="5464" spans="1:5" x14ac:dyDescent="0.35">
      <c r="A5464" t="s">
        <v>47</v>
      </c>
      <c r="B5464">
        <v>2006</v>
      </c>
      <c r="C5464" t="s">
        <v>22</v>
      </c>
      <c r="D5464" t="s">
        <v>23</v>
      </c>
      <c r="E5464">
        <v>53.768141274114534</v>
      </c>
    </row>
    <row r="5465" spans="1:5" x14ac:dyDescent="0.35">
      <c r="A5465" t="s">
        <v>47</v>
      </c>
      <c r="B5465">
        <v>2007</v>
      </c>
      <c r="C5465" t="s">
        <v>6</v>
      </c>
      <c r="D5465" t="s">
        <v>7</v>
      </c>
      <c r="E5465">
        <v>82</v>
      </c>
    </row>
    <row r="5466" spans="1:5" x14ac:dyDescent="0.35">
      <c r="A5466" t="s">
        <v>47</v>
      </c>
      <c r="B5466">
        <v>2007</v>
      </c>
      <c r="C5466" t="s">
        <v>8</v>
      </c>
      <c r="D5466" t="s">
        <v>9</v>
      </c>
      <c r="E5466">
        <v>297685145427.08105</v>
      </c>
    </row>
    <row r="5467" spans="1:5" x14ac:dyDescent="0.35">
      <c r="A5467" t="s">
        <v>47</v>
      </c>
      <c r="B5467">
        <v>2007</v>
      </c>
      <c r="C5467" t="s">
        <v>10</v>
      </c>
      <c r="D5467" t="s">
        <v>11</v>
      </c>
      <c r="E5467">
        <v>5.3604740539416156</v>
      </c>
    </row>
    <row r="5468" spans="1:5" x14ac:dyDescent="0.35">
      <c r="A5468" t="s">
        <v>47</v>
      </c>
      <c r="B5468">
        <v>2007</v>
      </c>
      <c r="C5468" t="s">
        <v>12</v>
      </c>
      <c r="D5468" t="s">
        <v>13</v>
      </c>
      <c r="E5468">
        <v>14016.244471638598</v>
      </c>
    </row>
    <row r="5469" spans="1:5" x14ac:dyDescent="0.35">
      <c r="A5469" t="s">
        <v>47</v>
      </c>
      <c r="B5469">
        <v>2007</v>
      </c>
      <c r="C5469" t="s">
        <v>14</v>
      </c>
      <c r="D5469" t="s">
        <v>15</v>
      </c>
      <c r="E5469">
        <v>6.1778121480938788</v>
      </c>
    </row>
    <row r="5470" spans="1:5" x14ac:dyDescent="0.35">
      <c r="A5470" t="s">
        <v>47</v>
      </c>
      <c r="B5470">
        <v>2007</v>
      </c>
      <c r="C5470" t="s">
        <v>16</v>
      </c>
      <c r="D5470" t="s">
        <v>17</v>
      </c>
      <c r="E5470">
        <v>8.0653751735550401</v>
      </c>
    </row>
    <row r="5471" spans="1:5" x14ac:dyDescent="0.35">
      <c r="A5471" t="s">
        <v>47</v>
      </c>
      <c r="B5471">
        <v>2007</v>
      </c>
      <c r="C5471" t="s">
        <v>18</v>
      </c>
      <c r="D5471" t="s">
        <v>19</v>
      </c>
      <c r="E5471">
        <v>54.948</v>
      </c>
    </row>
    <row r="5472" spans="1:5" x14ac:dyDescent="0.35">
      <c r="A5472" t="s">
        <v>47</v>
      </c>
      <c r="B5472">
        <v>2007</v>
      </c>
      <c r="C5472" t="s">
        <v>20</v>
      </c>
      <c r="D5472" t="s">
        <v>21</v>
      </c>
      <c r="E5472">
        <v>50528584</v>
      </c>
    </row>
    <row r="5473" spans="1:5" x14ac:dyDescent="0.35">
      <c r="A5473" t="s">
        <v>47</v>
      </c>
      <c r="B5473">
        <v>2007</v>
      </c>
      <c r="C5473" t="s">
        <v>22</v>
      </c>
      <c r="D5473" t="s">
        <v>23</v>
      </c>
      <c r="E5473">
        <v>57.125139137746963</v>
      </c>
    </row>
    <row r="5474" spans="1:5" x14ac:dyDescent="0.35">
      <c r="A5474" t="s">
        <v>47</v>
      </c>
      <c r="B5474">
        <v>2008</v>
      </c>
      <c r="C5474" t="s">
        <v>6</v>
      </c>
      <c r="D5474" t="s">
        <v>7</v>
      </c>
      <c r="E5474">
        <v>81.900000000000006</v>
      </c>
    </row>
    <row r="5475" spans="1:5" x14ac:dyDescent="0.35">
      <c r="A5475" t="s">
        <v>47</v>
      </c>
      <c r="B5475">
        <v>2008</v>
      </c>
      <c r="C5475" t="s">
        <v>8</v>
      </c>
      <c r="D5475" t="s">
        <v>9</v>
      </c>
      <c r="E5475">
        <v>307184409060.74091</v>
      </c>
    </row>
    <row r="5476" spans="1:5" x14ac:dyDescent="0.35">
      <c r="A5476" t="s">
        <v>47</v>
      </c>
      <c r="B5476">
        <v>2008</v>
      </c>
      <c r="C5476" t="s">
        <v>10</v>
      </c>
      <c r="D5476" t="s">
        <v>11</v>
      </c>
      <c r="E5476">
        <v>3.1910438863287993</v>
      </c>
    </row>
    <row r="5477" spans="1:5" x14ac:dyDescent="0.35">
      <c r="A5477" t="s">
        <v>47</v>
      </c>
      <c r="B5477">
        <v>2008</v>
      </c>
      <c r="C5477" t="s">
        <v>12</v>
      </c>
      <c r="D5477" t="s">
        <v>13</v>
      </c>
      <c r="E5477">
        <v>14297.688780263246</v>
      </c>
    </row>
    <row r="5478" spans="1:5" x14ac:dyDescent="0.35">
      <c r="A5478" t="s">
        <v>47</v>
      </c>
      <c r="B5478">
        <v>2008</v>
      </c>
      <c r="C5478" t="s">
        <v>14</v>
      </c>
      <c r="D5478" t="s">
        <v>15</v>
      </c>
      <c r="E5478">
        <v>9.9099845600546672</v>
      </c>
    </row>
    <row r="5479" spans="1:5" x14ac:dyDescent="0.35">
      <c r="A5479" t="s">
        <v>47</v>
      </c>
      <c r="B5479">
        <v>2008</v>
      </c>
      <c r="C5479" t="s">
        <v>16</v>
      </c>
      <c r="D5479" t="s">
        <v>17</v>
      </c>
      <c r="E5479">
        <v>8.43</v>
      </c>
    </row>
    <row r="5480" spans="1:5" x14ac:dyDescent="0.35">
      <c r="A5480" t="s">
        <v>47</v>
      </c>
      <c r="B5480">
        <v>2008</v>
      </c>
      <c r="C5480" t="s">
        <v>18</v>
      </c>
      <c r="D5480" t="s">
        <v>19</v>
      </c>
      <c r="E5480">
        <v>55.981999999999999</v>
      </c>
    </row>
    <row r="5481" spans="1:5" x14ac:dyDescent="0.35">
      <c r="A5481" t="s">
        <v>47</v>
      </c>
      <c r="B5481">
        <v>2008</v>
      </c>
      <c r="C5481" t="s">
        <v>20</v>
      </c>
      <c r="D5481" t="s">
        <v>21</v>
      </c>
      <c r="E5481">
        <v>51114599</v>
      </c>
    </row>
    <row r="5482" spans="1:5" x14ac:dyDescent="0.35">
      <c r="A5482" t="s">
        <v>47</v>
      </c>
      <c r="B5482">
        <v>2008</v>
      </c>
      <c r="C5482" t="s">
        <v>22</v>
      </c>
      <c r="D5482" t="s">
        <v>23</v>
      </c>
      <c r="E5482">
        <v>65.974523799623313</v>
      </c>
    </row>
    <row r="5483" spans="1:5" x14ac:dyDescent="0.35">
      <c r="A5483" t="s">
        <v>47</v>
      </c>
      <c r="B5483">
        <v>2009</v>
      </c>
      <c r="C5483" t="s">
        <v>6</v>
      </c>
      <c r="D5483" t="s">
        <v>7</v>
      </c>
      <c r="E5483">
        <v>82.6</v>
      </c>
    </row>
    <row r="5484" spans="1:5" x14ac:dyDescent="0.35">
      <c r="A5484" t="s">
        <v>47</v>
      </c>
      <c r="B5484">
        <v>2009</v>
      </c>
      <c r="C5484" t="s">
        <v>8</v>
      </c>
      <c r="D5484" t="s">
        <v>9</v>
      </c>
      <c r="E5484">
        <v>302459639039.77777</v>
      </c>
    </row>
    <row r="5485" spans="1:5" x14ac:dyDescent="0.35">
      <c r="A5485" t="s">
        <v>47</v>
      </c>
      <c r="B5485">
        <v>2009</v>
      </c>
      <c r="C5485" t="s">
        <v>10</v>
      </c>
      <c r="D5485" t="s">
        <v>11</v>
      </c>
      <c r="E5485">
        <v>-1.5380891352558308</v>
      </c>
    </row>
    <row r="5486" spans="1:5" x14ac:dyDescent="0.35">
      <c r="A5486" t="s">
        <v>47</v>
      </c>
      <c r="B5486">
        <v>2009</v>
      </c>
      <c r="C5486" t="s">
        <v>12</v>
      </c>
      <c r="D5486" t="s">
        <v>13</v>
      </c>
      <c r="E5486">
        <v>13910.701709339375</v>
      </c>
    </row>
    <row r="5487" spans="1:5" x14ac:dyDescent="0.35">
      <c r="A5487" t="s">
        <v>47</v>
      </c>
      <c r="B5487">
        <v>2009</v>
      </c>
      <c r="C5487" t="s">
        <v>14</v>
      </c>
      <c r="D5487" t="s">
        <v>15</v>
      </c>
      <c r="E5487">
        <v>7.2380952380952692</v>
      </c>
    </row>
    <row r="5488" spans="1:5" x14ac:dyDescent="0.35">
      <c r="A5488" t="s">
        <v>47</v>
      </c>
      <c r="B5488">
        <v>2009</v>
      </c>
      <c r="C5488" t="s">
        <v>16</v>
      </c>
      <c r="D5488" t="s">
        <v>17</v>
      </c>
      <c r="E5488">
        <v>10</v>
      </c>
    </row>
    <row r="5489" spans="1:5" x14ac:dyDescent="0.35">
      <c r="A5489" t="s">
        <v>47</v>
      </c>
      <c r="B5489">
        <v>2009</v>
      </c>
      <c r="C5489" t="s">
        <v>18</v>
      </c>
      <c r="D5489" t="s">
        <v>19</v>
      </c>
      <c r="E5489">
        <v>57.412999999999997</v>
      </c>
    </row>
    <row r="5490" spans="1:5" x14ac:dyDescent="0.35">
      <c r="A5490" t="s">
        <v>47</v>
      </c>
      <c r="B5490">
        <v>2009</v>
      </c>
      <c r="C5490" t="s">
        <v>20</v>
      </c>
      <c r="D5490" t="s">
        <v>21</v>
      </c>
      <c r="E5490">
        <v>51728516</v>
      </c>
    </row>
    <row r="5491" spans="1:5" x14ac:dyDescent="0.35">
      <c r="A5491" t="s">
        <v>47</v>
      </c>
      <c r="B5491">
        <v>2009</v>
      </c>
      <c r="C5491" t="s">
        <v>22</v>
      </c>
      <c r="D5491" t="s">
        <v>23</v>
      </c>
      <c r="E5491">
        <v>49.587535327880097</v>
      </c>
    </row>
    <row r="5492" spans="1:5" x14ac:dyDescent="0.35">
      <c r="A5492" t="s">
        <v>47</v>
      </c>
      <c r="B5492">
        <v>2010</v>
      </c>
      <c r="C5492" t="s">
        <v>6</v>
      </c>
      <c r="D5492" t="s">
        <v>7</v>
      </c>
      <c r="E5492">
        <v>82.8</v>
      </c>
    </row>
    <row r="5493" spans="1:5" x14ac:dyDescent="0.35">
      <c r="A5493" t="s">
        <v>47</v>
      </c>
      <c r="B5493">
        <v>2010</v>
      </c>
      <c r="C5493" t="s">
        <v>8</v>
      </c>
      <c r="D5493" t="s">
        <v>9</v>
      </c>
      <c r="E5493">
        <v>311653604140.26941</v>
      </c>
    </row>
    <row r="5494" spans="1:5" x14ac:dyDescent="0.35">
      <c r="A5494" t="s">
        <v>47</v>
      </c>
      <c r="B5494">
        <v>2010</v>
      </c>
      <c r="C5494" t="s">
        <v>10</v>
      </c>
      <c r="D5494" t="s">
        <v>11</v>
      </c>
      <c r="E5494">
        <v>3.0397328812795621</v>
      </c>
    </row>
    <row r="5495" spans="1:5" x14ac:dyDescent="0.35">
      <c r="A5495" t="s">
        <v>47</v>
      </c>
      <c r="B5495">
        <v>2010</v>
      </c>
      <c r="C5495" t="s">
        <v>12</v>
      </c>
      <c r="D5495" t="s">
        <v>13</v>
      </c>
      <c r="E5495">
        <v>14164.995836311546</v>
      </c>
    </row>
    <row r="5496" spans="1:5" x14ac:dyDescent="0.35">
      <c r="A5496" t="s">
        <v>47</v>
      </c>
      <c r="B5496">
        <v>2010</v>
      </c>
      <c r="C5496" t="s">
        <v>14</v>
      </c>
      <c r="D5496" t="s">
        <v>15</v>
      </c>
      <c r="E5496">
        <v>4.0674955595026336</v>
      </c>
    </row>
    <row r="5497" spans="1:5" x14ac:dyDescent="0.35">
      <c r="A5497" t="s">
        <v>47</v>
      </c>
      <c r="B5497">
        <v>2010</v>
      </c>
      <c r="C5497" t="s">
        <v>16</v>
      </c>
      <c r="D5497" t="s">
        <v>17</v>
      </c>
      <c r="E5497">
        <v>24</v>
      </c>
    </row>
    <row r="5498" spans="1:5" x14ac:dyDescent="0.35">
      <c r="A5498" t="s">
        <v>47</v>
      </c>
      <c r="B5498">
        <v>2010</v>
      </c>
      <c r="C5498" t="s">
        <v>18</v>
      </c>
      <c r="D5498" t="s">
        <v>19</v>
      </c>
      <c r="E5498">
        <v>58.886000000000003</v>
      </c>
    </row>
    <row r="5499" spans="1:5" x14ac:dyDescent="0.35">
      <c r="A5499" t="s">
        <v>47</v>
      </c>
      <c r="B5499">
        <v>2010</v>
      </c>
      <c r="C5499" t="s">
        <v>20</v>
      </c>
      <c r="D5499" t="s">
        <v>21</v>
      </c>
      <c r="E5499">
        <v>52344051</v>
      </c>
    </row>
    <row r="5500" spans="1:5" x14ac:dyDescent="0.35">
      <c r="A5500" t="s">
        <v>47</v>
      </c>
      <c r="B5500">
        <v>2010</v>
      </c>
      <c r="C5500" t="s">
        <v>22</v>
      </c>
      <c r="D5500" t="s">
        <v>23</v>
      </c>
      <c r="E5500">
        <v>50.406087162599924</v>
      </c>
    </row>
    <row r="5501" spans="1:5" x14ac:dyDescent="0.35">
      <c r="A5501" t="s">
        <v>47</v>
      </c>
      <c r="B5501">
        <v>2011</v>
      </c>
      <c r="C5501" t="s">
        <v>6</v>
      </c>
      <c r="D5501" t="s">
        <v>7</v>
      </c>
      <c r="E5501">
        <v>83.6</v>
      </c>
    </row>
    <row r="5502" spans="1:5" x14ac:dyDescent="0.35">
      <c r="A5502" t="s">
        <v>47</v>
      </c>
      <c r="B5502">
        <v>2011</v>
      </c>
      <c r="C5502" t="s">
        <v>8</v>
      </c>
      <c r="D5502" t="s">
        <v>9</v>
      </c>
      <c r="E5502">
        <v>321528523981.70227</v>
      </c>
    </row>
    <row r="5503" spans="1:5" x14ac:dyDescent="0.35">
      <c r="A5503" t="s">
        <v>47</v>
      </c>
      <c r="B5503">
        <v>2011</v>
      </c>
      <c r="C5503" t="s">
        <v>10</v>
      </c>
      <c r="D5503" t="s">
        <v>11</v>
      </c>
      <c r="E5503">
        <v>3.1685562785881842</v>
      </c>
    </row>
    <row r="5504" spans="1:5" x14ac:dyDescent="0.35">
      <c r="A5504" t="s">
        <v>47</v>
      </c>
      <c r="B5504">
        <v>2011</v>
      </c>
      <c r="C5504" t="s">
        <v>12</v>
      </c>
      <c r="D5504" t="s">
        <v>13</v>
      </c>
      <c r="E5504">
        <v>14434.261145604813</v>
      </c>
    </row>
    <row r="5505" spans="1:5" x14ac:dyDescent="0.35">
      <c r="A5505" t="s">
        <v>47</v>
      </c>
      <c r="B5505">
        <v>2011</v>
      </c>
      <c r="C5505" t="s">
        <v>14</v>
      </c>
      <c r="D5505" t="s">
        <v>15</v>
      </c>
      <c r="E5505">
        <v>5.0008533879502002</v>
      </c>
    </row>
    <row r="5506" spans="1:5" x14ac:dyDescent="0.35">
      <c r="A5506" t="s">
        <v>47</v>
      </c>
      <c r="B5506">
        <v>2011</v>
      </c>
      <c r="C5506" t="s">
        <v>16</v>
      </c>
      <c r="D5506" t="s">
        <v>17</v>
      </c>
      <c r="E5506">
        <v>33.97</v>
      </c>
    </row>
    <row r="5507" spans="1:5" x14ac:dyDescent="0.35">
      <c r="A5507" t="s">
        <v>47</v>
      </c>
      <c r="B5507">
        <v>2011</v>
      </c>
      <c r="C5507" t="s">
        <v>18</v>
      </c>
      <c r="D5507" t="s">
        <v>19</v>
      </c>
      <c r="E5507">
        <v>60.601999999999997</v>
      </c>
    </row>
    <row r="5508" spans="1:5" x14ac:dyDescent="0.35">
      <c r="A5508" t="s">
        <v>47</v>
      </c>
      <c r="B5508">
        <v>2011</v>
      </c>
      <c r="C5508" t="s">
        <v>20</v>
      </c>
      <c r="D5508" t="s">
        <v>21</v>
      </c>
      <c r="E5508">
        <v>52995205</v>
      </c>
    </row>
    <row r="5509" spans="1:5" x14ac:dyDescent="0.35">
      <c r="A5509" t="s">
        <v>47</v>
      </c>
      <c r="B5509">
        <v>2011</v>
      </c>
      <c r="C5509" t="s">
        <v>22</v>
      </c>
      <c r="D5509" t="s">
        <v>23</v>
      </c>
      <c r="E5509">
        <v>54.636350435897121</v>
      </c>
    </row>
    <row r="5510" spans="1:5" x14ac:dyDescent="0.35">
      <c r="A5510" t="s">
        <v>47</v>
      </c>
      <c r="B5510">
        <v>2012</v>
      </c>
      <c r="C5510" t="s">
        <v>6</v>
      </c>
      <c r="D5510" t="s">
        <v>7</v>
      </c>
      <c r="E5510">
        <v>85.2</v>
      </c>
    </row>
    <row r="5511" spans="1:5" x14ac:dyDescent="0.35">
      <c r="A5511" t="s">
        <v>47</v>
      </c>
      <c r="B5511">
        <v>2012</v>
      </c>
      <c r="C5511" t="s">
        <v>8</v>
      </c>
      <c r="D5511" t="s">
        <v>9</v>
      </c>
      <c r="E5511">
        <v>329233094599.26294</v>
      </c>
    </row>
    <row r="5512" spans="1:5" x14ac:dyDescent="0.35">
      <c r="A5512" t="s">
        <v>47</v>
      </c>
      <c r="B5512">
        <v>2012</v>
      </c>
      <c r="C5512" t="s">
        <v>10</v>
      </c>
      <c r="D5512" t="s">
        <v>11</v>
      </c>
      <c r="E5512">
        <v>2.396232384657452</v>
      </c>
    </row>
    <row r="5513" spans="1:5" x14ac:dyDescent="0.35">
      <c r="A5513" t="s">
        <v>47</v>
      </c>
      <c r="B5513">
        <v>2012</v>
      </c>
      <c r="C5513" t="s">
        <v>12</v>
      </c>
      <c r="D5513" t="s">
        <v>13</v>
      </c>
      <c r="E5513">
        <v>14563.762404103238</v>
      </c>
    </row>
    <row r="5514" spans="1:5" x14ac:dyDescent="0.35">
      <c r="A5514" t="s">
        <v>47</v>
      </c>
      <c r="B5514">
        <v>2012</v>
      </c>
      <c r="C5514" t="s">
        <v>14</v>
      </c>
      <c r="D5514" t="s">
        <v>15</v>
      </c>
      <c r="E5514">
        <v>5.73797139141739</v>
      </c>
    </row>
    <row r="5515" spans="1:5" x14ac:dyDescent="0.35">
      <c r="A5515" t="s">
        <v>47</v>
      </c>
      <c r="B5515">
        <v>2012</v>
      </c>
      <c r="C5515" t="s">
        <v>16</v>
      </c>
      <c r="D5515" t="s">
        <v>17</v>
      </c>
      <c r="E5515">
        <v>41</v>
      </c>
    </row>
    <row r="5516" spans="1:5" x14ac:dyDescent="0.35">
      <c r="A5516" t="s">
        <v>47</v>
      </c>
      <c r="B5516">
        <v>2012</v>
      </c>
      <c r="C5516" t="s">
        <v>18</v>
      </c>
      <c r="D5516" t="s">
        <v>19</v>
      </c>
      <c r="E5516">
        <v>61.737000000000002</v>
      </c>
    </row>
    <row r="5517" spans="1:5" x14ac:dyDescent="0.35">
      <c r="A5517" t="s">
        <v>47</v>
      </c>
      <c r="B5517">
        <v>2012</v>
      </c>
      <c r="C5517" t="s">
        <v>20</v>
      </c>
      <c r="D5517" t="s">
        <v>21</v>
      </c>
      <c r="E5517">
        <v>53782567</v>
      </c>
    </row>
    <row r="5518" spans="1:5" x14ac:dyDescent="0.35">
      <c r="A5518" t="s">
        <v>47</v>
      </c>
      <c r="B5518">
        <v>2012</v>
      </c>
      <c r="C5518" t="s">
        <v>22</v>
      </c>
      <c r="D5518" t="s">
        <v>23</v>
      </c>
      <c r="E5518">
        <v>55.582617193334457</v>
      </c>
    </row>
    <row r="5519" spans="1:5" x14ac:dyDescent="0.35">
      <c r="A5519" t="s">
        <v>47</v>
      </c>
      <c r="B5519">
        <v>2013</v>
      </c>
      <c r="C5519" t="s">
        <v>6</v>
      </c>
      <c r="D5519" t="s">
        <v>7</v>
      </c>
      <c r="E5519">
        <v>85.2</v>
      </c>
    </row>
    <row r="5520" spans="1:5" x14ac:dyDescent="0.35">
      <c r="A5520" t="s">
        <v>47</v>
      </c>
      <c r="B5520">
        <v>2013</v>
      </c>
      <c r="C5520" t="s">
        <v>8</v>
      </c>
      <c r="D5520" t="s">
        <v>9</v>
      </c>
      <c r="E5520">
        <v>337416077838.15137</v>
      </c>
    </row>
    <row r="5521" spans="1:5" x14ac:dyDescent="0.35">
      <c r="A5521" t="s">
        <v>47</v>
      </c>
      <c r="B5521">
        <v>2013</v>
      </c>
      <c r="C5521" t="s">
        <v>10</v>
      </c>
      <c r="D5521" t="s">
        <v>11</v>
      </c>
      <c r="E5521">
        <v>2.4854680082658831</v>
      </c>
    </row>
    <row r="5522" spans="1:5" x14ac:dyDescent="0.35">
      <c r="A5522" t="s">
        <v>47</v>
      </c>
      <c r="B5522">
        <v>2013</v>
      </c>
      <c r="C5522" t="s">
        <v>12</v>
      </c>
      <c r="D5522" t="s">
        <v>13</v>
      </c>
      <c r="E5522">
        <v>14681.096638957037</v>
      </c>
    </row>
    <row r="5523" spans="1:5" x14ac:dyDescent="0.35">
      <c r="A5523" t="s">
        <v>47</v>
      </c>
      <c r="B5523">
        <v>2013</v>
      </c>
      <c r="C5523" t="s">
        <v>14</v>
      </c>
      <c r="D5523" t="s">
        <v>15</v>
      </c>
      <c r="E5523">
        <v>5.780169100691757</v>
      </c>
    </row>
    <row r="5524" spans="1:5" x14ac:dyDescent="0.35">
      <c r="A5524" t="s">
        <v>47</v>
      </c>
      <c r="B5524">
        <v>2013</v>
      </c>
      <c r="C5524" t="s">
        <v>16</v>
      </c>
      <c r="D5524" t="s">
        <v>17</v>
      </c>
      <c r="E5524">
        <v>46.5</v>
      </c>
    </row>
    <row r="5525" spans="1:5" x14ac:dyDescent="0.35">
      <c r="A5525" t="s">
        <v>47</v>
      </c>
      <c r="B5525">
        <v>2013</v>
      </c>
      <c r="C5525" t="s">
        <v>18</v>
      </c>
      <c r="D5525" t="s">
        <v>19</v>
      </c>
      <c r="E5525">
        <v>62.387999999999998</v>
      </c>
    </row>
    <row r="5526" spans="1:5" x14ac:dyDescent="0.35">
      <c r="A5526" t="s">
        <v>47</v>
      </c>
      <c r="B5526">
        <v>2013</v>
      </c>
      <c r="C5526" t="s">
        <v>20</v>
      </c>
      <c r="D5526" t="s">
        <v>21</v>
      </c>
      <c r="E5526">
        <v>54678791</v>
      </c>
    </row>
    <row r="5527" spans="1:5" x14ac:dyDescent="0.35">
      <c r="A5527" t="s">
        <v>47</v>
      </c>
      <c r="B5527">
        <v>2013</v>
      </c>
      <c r="C5527" t="s">
        <v>22</v>
      </c>
      <c r="D5527" t="s">
        <v>23</v>
      </c>
      <c r="E5527">
        <v>58.875027630051015</v>
      </c>
    </row>
    <row r="5528" spans="1:5" x14ac:dyDescent="0.35">
      <c r="A5528" t="s">
        <v>47</v>
      </c>
      <c r="B5528">
        <v>2014</v>
      </c>
      <c r="C5528" t="s">
        <v>6</v>
      </c>
      <c r="D5528" t="s">
        <v>7</v>
      </c>
      <c r="E5528">
        <v>85.9</v>
      </c>
    </row>
    <row r="5529" spans="1:5" x14ac:dyDescent="0.35">
      <c r="A5529" t="s">
        <v>47</v>
      </c>
      <c r="B5529">
        <v>2014</v>
      </c>
      <c r="C5529" t="s">
        <v>8</v>
      </c>
      <c r="D5529" t="s">
        <v>9</v>
      </c>
      <c r="E5529">
        <v>342186555600.7309</v>
      </c>
    </row>
    <row r="5530" spans="1:5" x14ac:dyDescent="0.35">
      <c r="A5530" t="s">
        <v>47</v>
      </c>
      <c r="B5530">
        <v>2014</v>
      </c>
      <c r="C5530" t="s">
        <v>10</v>
      </c>
      <c r="D5530" t="s">
        <v>11</v>
      </c>
      <c r="E5530">
        <v>1.4138264522379274</v>
      </c>
    </row>
    <row r="5531" spans="1:5" x14ac:dyDescent="0.35">
      <c r="A5531" t="s">
        <v>47</v>
      </c>
      <c r="B5531">
        <v>2014</v>
      </c>
      <c r="C5531" t="s">
        <v>12</v>
      </c>
      <c r="D5531" t="s">
        <v>13</v>
      </c>
      <c r="E5531">
        <v>14643.338478293632</v>
      </c>
    </row>
    <row r="5532" spans="1:5" x14ac:dyDescent="0.35">
      <c r="A5532" t="s">
        <v>47</v>
      </c>
      <c r="B5532">
        <v>2014</v>
      </c>
      <c r="C5532" t="s">
        <v>14</v>
      </c>
      <c r="D5532" t="s">
        <v>15</v>
      </c>
      <c r="E5532">
        <v>6.1328295305914908</v>
      </c>
    </row>
    <row r="5533" spans="1:5" x14ac:dyDescent="0.35">
      <c r="A5533" t="s">
        <v>47</v>
      </c>
      <c r="B5533">
        <v>2014</v>
      </c>
      <c r="C5533" t="s">
        <v>16</v>
      </c>
      <c r="D5533" t="s">
        <v>17</v>
      </c>
      <c r="E5533">
        <v>49</v>
      </c>
    </row>
    <row r="5534" spans="1:5" x14ac:dyDescent="0.35">
      <c r="A5534" t="s">
        <v>47</v>
      </c>
      <c r="B5534">
        <v>2014</v>
      </c>
      <c r="C5534" t="s">
        <v>18</v>
      </c>
      <c r="D5534" t="s">
        <v>19</v>
      </c>
      <c r="E5534">
        <v>63.183999999999997</v>
      </c>
    </row>
    <row r="5535" spans="1:5" x14ac:dyDescent="0.35">
      <c r="A5535" t="s">
        <v>47</v>
      </c>
      <c r="B5535">
        <v>2014</v>
      </c>
      <c r="C5535" t="s">
        <v>20</v>
      </c>
      <c r="D5535" t="s">
        <v>21</v>
      </c>
      <c r="E5535">
        <v>55594838</v>
      </c>
    </row>
    <row r="5536" spans="1:5" x14ac:dyDescent="0.35">
      <c r="A5536" t="s">
        <v>47</v>
      </c>
      <c r="B5536">
        <v>2014</v>
      </c>
      <c r="C5536" t="s">
        <v>22</v>
      </c>
      <c r="D5536" t="s">
        <v>23</v>
      </c>
      <c r="E5536">
        <v>59.499574055059256</v>
      </c>
    </row>
    <row r="5537" spans="1:5" x14ac:dyDescent="0.35">
      <c r="A5537" t="s">
        <v>47</v>
      </c>
      <c r="B5537">
        <v>2015</v>
      </c>
      <c r="C5537" t="s">
        <v>6</v>
      </c>
      <c r="D5537" t="s">
        <v>7</v>
      </c>
      <c r="E5537">
        <v>85.3</v>
      </c>
    </row>
    <row r="5538" spans="1:5" x14ac:dyDescent="0.35">
      <c r="A5538" t="s">
        <v>47</v>
      </c>
      <c r="B5538">
        <v>2015</v>
      </c>
      <c r="C5538" t="s">
        <v>8</v>
      </c>
      <c r="D5538" t="s">
        <v>9</v>
      </c>
      <c r="E5538">
        <v>346709790458.56305</v>
      </c>
    </row>
    <row r="5539" spans="1:5" x14ac:dyDescent="0.35">
      <c r="A5539" t="s">
        <v>47</v>
      </c>
      <c r="B5539">
        <v>2015</v>
      </c>
      <c r="C5539" t="s">
        <v>10</v>
      </c>
      <c r="D5539" t="s">
        <v>11</v>
      </c>
      <c r="E5539">
        <v>1.3218622367822945</v>
      </c>
    </row>
    <row r="5540" spans="1:5" x14ac:dyDescent="0.35">
      <c r="A5540" t="s">
        <v>47</v>
      </c>
      <c r="B5540">
        <v>2015</v>
      </c>
      <c r="C5540" t="s">
        <v>12</v>
      </c>
      <c r="D5540" t="s">
        <v>13</v>
      </c>
      <c r="E5540">
        <v>14541.674861366873</v>
      </c>
    </row>
    <row r="5541" spans="1:5" x14ac:dyDescent="0.35">
      <c r="A5541" t="s">
        <v>47</v>
      </c>
      <c r="B5541">
        <v>2015</v>
      </c>
      <c r="C5541" t="s">
        <v>14</v>
      </c>
      <c r="D5541" t="s">
        <v>15</v>
      </c>
      <c r="E5541">
        <v>4.5186909489250606</v>
      </c>
    </row>
    <row r="5542" spans="1:5" x14ac:dyDescent="0.35">
      <c r="A5542" t="s">
        <v>47</v>
      </c>
      <c r="B5542">
        <v>2015</v>
      </c>
      <c r="C5542" t="s">
        <v>16</v>
      </c>
      <c r="D5542" t="s">
        <v>17</v>
      </c>
      <c r="E5542">
        <v>51.91910172</v>
      </c>
    </row>
    <row r="5543" spans="1:5" x14ac:dyDescent="0.35">
      <c r="A5543" t="s">
        <v>47</v>
      </c>
      <c r="B5543">
        <v>2015</v>
      </c>
      <c r="C5543" t="s">
        <v>18</v>
      </c>
      <c r="D5543" t="s">
        <v>19</v>
      </c>
      <c r="E5543">
        <v>64.052999999999997</v>
      </c>
    </row>
    <row r="5544" spans="1:5" x14ac:dyDescent="0.35">
      <c r="A5544" t="s">
        <v>47</v>
      </c>
      <c r="B5544">
        <v>2015</v>
      </c>
      <c r="C5544" t="s">
        <v>20</v>
      </c>
      <c r="D5544" t="s">
        <v>21</v>
      </c>
      <c r="E5544">
        <v>56723537</v>
      </c>
    </row>
    <row r="5545" spans="1:5" x14ac:dyDescent="0.35">
      <c r="A5545" t="s">
        <v>47</v>
      </c>
      <c r="B5545">
        <v>2015</v>
      </c>
      <c r="C5545" t="s">
        <v>22</v>
      </c>
      <c r="D5545" t="s">
        <v>23</v>
      </c>
      <c r="E5545">
        <v>56.726676144715626</v>
      </c>
    </row>
    <row r="5546" spans="1:5" x14ac:dyDescent="0.35">
      <c r="A5546" t="s">
        <v>47</v>
      </c>
      <c r="B5546">
        <v>2016</v>
      </c>
      <c r="C5546" t="s">
        <v>6</v>
      </c>
      <c r="D5546" t="s">
        <v>7</v>
      </c>
      <c r="E5546">
        <v>83.9</v>
      </c>
    </row>
    <row r="5547" spans="1:5" x14ac:dyDescent="0.35">
      <c r="A5547" t="s">
        <v>47</v>
      </c>
      <c r="B5547">
        <v>2016</v>
      </c>
      <c r="C5547" t="s">
        <v>8</v>
      </c>
      <c r="D5547" t="s">
        <v>9</v>
      </c>
      <c r="E5547">
        <v>349013858372.62543</v>
      </c>
    </row>
    <row r="5548" spans="1:5" x14ac:dyDescent="0.35">
      <c r="A5548" t="s">
        <v>47</v>
      </c>
      <c r="B5548">
        <v>2016</v>
      </c>
      <c r="C5548" t="s">
        <v>10</v>
      </c>
      <c r="D5548" t="s">
        <v>11</v>
      </c>
      <c r="E5548">
        <v>0.66455230785811636</v>
      </c>
    </row>
    <row r="5549" spans="1:5" x14ac:dyDescent="0.35">
      <c r="A5549" t="s">
        <v>47</v>
      </c>
      <c r="B5549">
        <v>2016</v>
      </c>
      <c r="C5549" t="s">
        <v>12</v>
      </c>
      <c r="D5549" t="s">
        <v>13</v>
      </c>
      <c r="E5549">
        <v>14501.280782340202</v>
      </c>
    </row>
    <row r="5550" spans="1:5" x14ac:dyDescent="0.35">
      <c r="A5550" t="s">
        <v>47</v>
      </c>
      <c r="B5550">
        <v>2016</v>
      </c>
      <c r="C5550" t="s">
        <v>14</v>
      </c>
      <c r="D5550" t="s">
        <v>15</v>
      </c>
      <c r="E5550">
        <v>6.6029084239487172</v>
      </c>
    </row>
    <row r="5551" spans="1:5" x14ac:dyDescent="0.35">
      <c r="A5551" t="s">
        <v>47</v>
      </c>
      <c r="B5551">
        <v>2016</v>
      </c>
      <c r="C5551" t="s">
        <v>16</v>
      </c>
      <c r="D5551" t="s">
        <v>17</v>
      </c>
      <c r="E5551">
        <v>54</v>
      </c>
    </row>
    <row r="5552" spans="1:5" x14ac:dyDescent="0.35">
      <c r="A5552" t="s">
        <v>47</v>
      </c>
      <c r="B5552">
        <v>2016</v>
      </c>
      <c r="C5552" t="s">
        <v>18</v>
      </c>
      <c r="D5552" t="s">
        <v>19</v>
      </c>
      <c r="E5552">
        <v>64.748999999999995</v>
      </c>
    </row>
    <row r="5553" spans="1:5" x14ac:dyDescent="0.35">
      <c r="A5553" t="s">
        <v>47</v>
      </c>
      <c r="B5553">
        <v>2016</v>
      </c>
      <c r="C5553" t="s">
        <v>20</v>
      </c>
      <c r="D5553" t="s">
        <v>21</v>
      </c>
      <c r="E5553">
        <v>57259551</v>
      </c>
    </row>
    <row r="5554" spans="1:5" x14ac:dyDescent="0.35">
      <c r="A5554" t="s">
        <v>47</v>
      </c>
      <c r="B5554">
        <v>2016</v>
      </c>
      <c r="C5554" t="s">
        <v>22</v>
      </c>
      <c r="D5554" t="s">
        <v>23</v>
      </c>
      <c r="E5554">
        <v>55.861257504878189</v>
      </c>
    </row>
    <row r="5555" spans="1:5" x14ac:dyDescent="0.35">
      <c r="A5555" t="s">
        <v>47</v>
      </c>
      <c r="B5555">
        <v>2017</v>
      </c>
      <c r="C5555" t="s">
        <v>6</v>
      </c>
      <c r="D5555" t="s">
        <v>7</v>
      </c>
      <c r="E5555">
        <v>84.4</v>
      </c>
    </row>
    <row r="5556" spans="1:5" x14ac:dyDescent="0.35">
      <c r="A5556" t="s">
        <v>47</v>
      </c>
      <c r="B5556">
        <v>2017</v>
      </c>
      <c r="C5556" t="s">
        <v>8</v>
      </c>
      <c r="D5556" t="s">
        <v>9</v>
      </c>
      <c r="E5556">
        <v>353055253707.07135</v>
      </c>
    </row>
    <row r="5557" spans="1:5" x14ac:dyDescent="0.35">
      <c r="A5557" t="s">
        <v>47</v>
      </c>
      <c r="B5557">
        <v>2017</v>
      </c>
      <c r="C5557" t="s">
        <v>10</v>
      </c>
      <c r="D5557" t="s">
        <v>11</v>
      </c>
      <c r="E5557">
        <v>1.1579469518173511</v>
      </c>
    </row>
    <row r="5558" spans="1:5" x14ac:dyDescent="0.35">
      <c r="A5558" t="s">
        <v>47</v>
      </c>
      <c r="B5558">
        <v>2017</v>
      </c>
      <c r="C5558" t="s">
        <v>12</v>
      </c>
      <c r="D5558" t="s">
        <v>13</v>
      </c>
      <c r="E5558">
        <v>14573.598084000421</v>
      </c>
    </row>
    <row r="5559" spans="1:5" x14ac:dyDescent="0.35">
      <c r="A5559" t="s">
        <v>47</v>
      </c>
      <c r="B5559">
        <v>2017</v>
      </c>
      <c r="C5559" t="s">
        <v>14</v>
      </c>
      <c r="D5559" t="s">
        <v>15</v>
      </c>
      <c r="E5559">
        <v>5.186186555241493</v>
      </c>
    </row>
    <row r="5560" spans="1:5" x14ac:dyDescent="0.35">
      <c r="A5560" t="s">
        <v>47</v>
      </c>
      <c r="B5560">
        <v>2017</v>
      </c>
      <c r="C5560" t="s">
        <v>16</v>
      </c>
      <c r="D5560" t="s">
        <v>17</v>
      </c>
      <c r="E5560">
        <v>56.167400360000002</v>
      </c>
    </row>
    <row r="5561" spans="1:5" x14ac:dyDescent="0.35">
      <c r="A5561" t="s">
        <v>47</v>
      </c>
      <c r="B5561">
        <v>2017</v>
      </c>
      <c r="C5561" t="s">
        <v>18</v>
      </c>
      <c r="D5561" t="s">
        <v>19</v>
      </c>
      <c r="E5561">
        <v>65.421999999999997</v>
      </c>
    </row>
    <row r="5562" spans="1:5" x14ac:dyDescent="0.35">
      <c r="A5562" t="s">
        <v>47</v>
      </c>
      <c r="B5562">
        <v>2017</v>
      </c>
      <c r="C5562" t="s">
        <v>20</v>
      </c>
      <c r="D5562" t="s">
        <v>21</v>
      </c>
      <c r="E5562">
        <v>57635162</v>
      </c>
    </row>
    <row r="5563" spans="1:5" x14ac:dyDescent="0.35">
      <c r="A5563" t="s">
        <v>47</v>
      </c>
      <c r="B5563">
        <v>2017</v>
      </c>
      <c r="C5563" t="s">
        <v>22</v>
      </c>
      <c r="D5563" t="s">
        <v>23</v>
      </c>
      <c r="E5563">
        <v>53.535931829374093</v>
      </c>
    </row>
    <row r="5564" spans="1:5" x14ac:dyDescent="0.35">
      <c r="A5564" t="s">
        <v>47</v>
      </c>
      <c r="B5564">
        <v>2018</v>
      </c>
      <c r="C5564" t="s">
        <v>6</v>
      </c>
      <c r="D5564" t="s">
        <v>7</v>
      </c>
      <c r="E5564">
        <v>84.7</v>
      </c>
    </row>
    <row r="5565" spans="1:5" x14ac:dyDescent="0.35">
      <c r="A5565" t="s">
        <v>47</v>
      </c>
      <c r="B5565">
        <v>2018</v>
      </c>
      <c r="C5565" t="s">
        <v>8</v>
      </c>
      <c r="D5565" t="s">
        <v>9</v>
      </c>
      <c r="E5565">
        <v>358551560868.5332</v>
      </c>
    </row>
    <row r="5566" spans="1:5" x14ac:dyDescent="0.35">
      <c r="A5566" t="s">
        <v>47</v>
      </c>
      <c r="B5566">
        <v>2018</v>
      </c>
      <c r="C5566" t="s">
        <v>10</v>
      </c>
      <c r="D5566" t="s">
        <v>11</v>
      </c>
      <c r="E5566">
        <v>1.5567838472167637</v>
      </c>
    </row>
    <row r="5567" spans="1:5" x14ac:dyDescent="0.35">
      <c r="A5567" t="s">
        <v>47</v>
      </c>
      <c r="B5567">
        <v>2018</v>
      </c>
      <c r="C5567" t="s">
        <v>12</v>
      </c>
      <c r="D5567" t="s">
        <v>13</v>
      </c>
      <c r="E5567">
        <v>14553.561566895734</v>
      </c>
    </row>
    <row r="5568" spans="1:5" x14ac:dyDescent="0.35">
      <c r="A5568" t="s">
        <v>47</v>
      </c>
      <c r="B5568">
        <v>2018</v>
      </c>
      <c r="C5568" t="s">
        <v>14</v>
      </c>
      <c r="D5568" t="s">
        <v>15</v>
      </c>
      <c r="E5568">
        <v>4.5098726486738752</v>
      </c>
    </row>
    <row r="5569" spans="1:5" x14ac:dyDescent="0.35">
      <c r="A5569" t="s">
        <v>47</v>
      </c>
      <c r="B5569">
        <v>2018</v>
      </c>
      <c r="C5569" t="s">
        <v>16</v>
      </c>
      <c r="D5569" t="s">
        <v>17</v>
      </c>
      <c r="E5569">
        <v>62.400001529999997</v>
      </c>
    </row>
    <row r="5570" spans="1:5" x14ac:dyDescent="0.35">
      <c r="A5570" t="s">
        <v>47</v>
      </c>
      <c r="B5570">
        <v>2018</v>
      </c>
      <c r="C5570" t="s">
        <v>18</v>
      </c>
      <c r="D5570" t="s">
        <v>19</v>
      </c>
      <c r="E5570">
        <v>65.725999999999999</v>
      </c>
    </row>
    <row r="5571" spans="1:5" x14ac:dyDescent="0.35">
      <c r="A5571" t="s">
        <v>47</v>
      </c>
      <c r="B5571">
        <v>2018</v>
      </c>
      <c r="C5571" t="s">
        <v>20</v>
      </c>
      <c r="D5571" t="s">
        <v>21</v>
      </c>
      <c r="E5571">
        <v>58613001</v>
      </c>
    </row>
    <row r="5572" spans="1:5" x14ac:dyDescent="0.35">
      <c r="A5572" t="s">
        <v>47</v>
      </c>
      <c r="B5572">
        <v>2018</v>
      </c>
      <c r="C5572" t="s">
        <v>22</v>
      </c>
      <c r="D5572" t="s">
        <v>23</v>
      </c>
      <c r="E5572">
        <v>54.485545127634062</v>
      </c>
    </row>
    <row r="5573" spans="1:5" x14ac:dyDescent="0.35">
      <c r="A5573" t="s">
        <v>47</v>
      </c>
      <c r="B5573">
        <v>2019</v>
      </c>
      <c r="C5573" t="s">
        <v>6</v>
      </c>
      <c r="D5573" t="s">
        <v>7</v>
      </c>
      <c r="E5573">
        <v>85</v>
      </c>
    </row>
    <row r="5574" spans="1:5" x14ac:dyDescent="0.35">
      <c r="A5574" t="s">
        <v>47</v>
      </c>
      <c r="B5574">
        <v>2019</v>
      </c>
      <c r="C5574" t="s">
        <v>8</v>
      </c>
      <c r="D5574" t="s">
        <v>9</v>
      </c>
      <c r="E5574">
        <v>359483563936.6759</v>
      </c>
    </row>
    <row r="5575" spans="1:5" x14ac:dyDescent="0.35">
      <c r="A5575" t="s">
        <v>47</v>
      </c>
      <c r="B5575">
        <v>2019</v>
      </c>
      <c r="C5575" t="s">
        <v>10</v>
      </c>
      <c r="D5575" t="s">
        <v>11</v>
      </c>
      <c r="E5575">
        <v>0.25993557687633029</v>
      </c>
    </row>
    <row r="5576" spans="1:5" x14ac:dyDescent="0.35">
      <c r="A5576" t="s">
        <v>47</v>
      </c>
      <c r="B5576">
        <v>2019</v>
      </c>
      <c r="C5576" t="s">
        <v>12</v>
      </c>
      <c r="D5576" t="s">
        <v>13</v>
      </c>
      <c r="E5576">
        <v>14352.669870987076</v>
      </c>
    </row>
    <row r="5577" spans="1:5" x14ac:dyDescent="0.35">
      <c r="A5577" t="s">
        <v>47</v>
      </c>
      <c r="B5577">
        <v>2019</v>
      </c>
      <c r="C5577" t="s">
        <v>14</v>
      </c>
      <c r="D5577" t="s">
        <v>15</v>
      </c>
      <c r="E5577">
        <v>4.1028507546115582</v>
      </c>
    </row>
    <row r="5578" spans="1:5" x14ac:dyDescent="0.35">
      <c r="A5578" t="s">
        <v>47</v>
      </c>
      <c r="B5578">
        <v>2019</v>
      </c>
      <c r="C5578" t="s">
        <v>16</v>
      </c>
      <c r="D5578" t="s">
        <v>17</v>
      </c>
      <c r="E5578">
        <v>69.69689941</v>
      </c>
    </row>
    <row r="5579" spans="1:5" x14ac:dyDescent="0.35">
      <c r="A5579" t="s">
        <v>47</v>
      </c>
      <c r="B5579">
        <v>2019</v>
      </c>
      <c r="C5579" t="s">
        <v>18</v>
      </c>
      <c r="D5579" t="s">
        <v>19</v>
      </c>
      <c r="E5579">
        <v>66.070999999999998</v>
      </c>
    </row>
    <row r="5580" spans="1:5" x14ac:dyDescent="0.35">
      <c r="A5580" t="s">
        <v>47</v>
      </c>
      <c r="B5580">
        <v>2019</v>
      </c>
      <c r="C5580" t="s">
        <v>20</v>
      </c>
      <c r="D5580" t="s">
        <v>21</v>
      </c>
      <c r="E5580">
        <v>59587885</v>
      </c>
    </row>
    <row r="5581" spans="1:5" x14ac:dyDescent="0.35">
      <c r="A5581" t="s">
        <v>47</v>
      </c>
      <c r="B5581">
        <v>2019</v>
      </c>
      <c r="C5581" t="s">
        <v>22</v>
      </c>
      <c r="D5581" t="s">
        <v>23</v>
      </c>
      <c r="E5581">
        <v>53.8979964081406</v>
      </c>
    </row>
    <row r="5582" spans="1:5" x14ac:dyDescent="0.35">
      <c r="A5582" t="s">
        <v>47</v>
      </c>
      <c r="B5582">
        <v>2020</v>
      </c>
      <c r="C5582" t="s">
        <v>6</v>
      </c>
      <c r="D5582" t="s">
        <v>7</v>
      </c>
      <c r="E5582">
        <v>90</v>
      </c>
    </row>
    <row r="5583" spans="1:5" x14ac:dyDescent="0.35">
      <c r="A5583" t="s">
        <v>47</v>
      </c>
      <c r="B5583">
        <v>2020</v>
      </c>
      <c r="C5583" t="s">
        <v>8</v>
      </c>
      <c r="D5583" t="s">
        <v>9</v>
      </c>
      <c r="E5583">
        <v>337307318679.63873</v>
      </c>
    </row>
    <row r="5584" spans="1:5" x14ac:dyDescent="0.35">
      <c r="A5584" t="s">
        <v>47</v>
      </c>
      <c r="B5584">
        <v>2020</v>
      </c>
      <c r="C5584" t="s">
        <v>10</v>
      </c>
      <c r="D5584" t="s">
        <v>11</v>
      </c>
      <c r="E5584">
        <v>-6.1689177146757004</v>
      </c>
    </row>
    <row r="5585" spans="1:5" x14ac:dyDescent="0.35">
      <c r="A5585" t="s">
        <v>47</v>
      </c>
      <c r="B5585">
        <v>2020</v>
      </c>
      <c r="C5585" t="s">
        <v>12</v>
      </c>
      <c r="D5585" t="s">
        <v>13</v>
      </c>
      <c r="E5585">
        <v>13250.566659445636</v>
      </c>
    </row>
    <row r="5586" spans="1:5" x14ac:dyDescent="0.35">
      <c r="A5586" t="s">
        <v>47</v>
      </c>
      <c r="B5586">
        <v>2020</v>
      </c>
      <c r="C5586" t="s">
        <v>14</v>
      </c>
      <c r="D5586" t="s">
        <v>15</v>
      </c>
      <c r="E5586">
        <v>3.2323883161511349</v>
      </c>
    </row>
    <row r="5587" spans="1:5" x14ac:dyDescent="0.35">
      <c r="A5587" t="s">
        <v>47</v>
      </c>
      <c r="B5587">
        <v>2020</v>
      </c>
      <c r="C5587" t="s">
        <v>16</v>
      </c>
      <c r="D5587" t="s">
        <v>17</v>
      </c>
      <c r="E5587">
        <v>72.1128006</v>
      </c>
    </row>
    <row r="5588" spans="1:5" x14ac:dyDescent="0.35">
      <c r="A5588" t="s">
        <v>47</v>
      </c>
      <c r="B5588">
        <v>2020</v>
      </c>
      <c r="C5588" t="s">
        <v>18</v>
      </c>
      <c r="D5588" t="s">
        <v>19</v>
      </c>
      <c r="E5588">
        <v>65.150000000000006</v>
      </c>
    </row>
    <row r="5589" spans="1:5" x14ac:dyDescent="0.35">
      <c r="A5589" t="s">
        <v>47</v>
      </c>
      <c r="B5589">
        <v>2020</v>
      </c>
      <c r="C5589" t="s">
        <v>20</v>
      </c>
      <c r="D5589" t="s">
        <v>21</v>
      </c>
      <c r="E5589">
        <v>60562381</v>
      </c>
    </row>
    <row r="5590" spans="1:5" x14ac:dyDescent="0.35">
      <c r="A5590" t="s">
        <v>47</v>
      </c>
      <c r="B5590">
        <v>2020</v>
      </c>
      <c r="C5590" t="s">
        <v>22</v>
      </c>
      <c r="D5590" t="s">
        <v>23</v>
      </c>
      <c r="E5590">
        <v>50.759659080417663</v>
      </c>
    </row>
    <row r="5591" spans="1:5" x14ac:dyDescent="0.35">
      <c r="A5591" t="s">
        <v>47</v>
      </c>
      <c r="B5591">
        <v>2021</v>
      </c>
      <c r="C5591" t="s">
        <v>6</v>
      </c>
      <c r="D5591" t="s">
        <v>7</v>
      </c>
      <c r="E5591">
        <v>89.3</v>
      </c>
    </row>
    <row r="5592" spans="1:5" x14ac:dyDescent="0.35">
      <c r="A5592" t="s">
        <v>47</v>
      </c>
      <c r="B5592">
        <v>2021</v>
      </c>
      <c r="C5592" t="s">
        <v>8</v>
      </c>
      <c r="D5592" t="s">
        <v>9</v>
      </c>
      <c r="E5592">
        <v>353695896167.04706</v>
      </c>
    </row>
    <row r="5593" spans="1:5" x14ac:dyDescent="0.35">
      <c r="A5593" t="s">
        <v>47</v>
      </c>
      <c r="B5593">
        <v>2021</v>
      </c>
      <c r="C5593" t="s">
        <v>10</v>
      </c>
      <c r="D5593" t="s">
        <v>11</v>
      </c>
      <c r="E5593">
        <v>4.8586486506014808</v>
      </c>
    </row>
    <row r="5594" spans="1:5" x14ac:dyDescent="0.35">
      <c r="A5594" t="s">
        <v>47</v>
      </c>
      <c r="B5594">
        <v>2021</v>
      </c>
      <c r="C5594" t="s">
        <v>12</v>
      </c>
      <c r="D5594" t="s">
        <v>13</v>
      </c>
      <c r="E5594">
        <v>13681.954814481312</v>
      </c>
    </row>
    <row r="5595" spans="1:5" x14ac:dyDescent="0.35">
      <c r="A5595" t="s">
        <v>47</v>
      </c>
      <c r="B5595">
        <v>2021</v>
      </c>
      <c r="C5595" t="s">
        <v>14</v>
      </c>
      <c r="D5595" t="s">
        <v>15</v>
      </c>
      <c r="E5595">
        <v>4.6187454488713602</v>
      </c>
    </row>
    <row r="5596" spans="1:5" x14ac:dyDescent="0.35">
      <c r="A5596" t="s">
        <v>47</v>
      </c>
      <c r="B5596">
        <v>2021</v>
      </c>
      <c r="C5596" t="s">
        <v>16</v>
      </c>
      <c r="D5596" t="s">
        <v>17</v>
      </c>
      <c r="E5596">
        <v>74.968597410000001</v>
      </c>
    </row>
    <row r="5597" spans="1:5" x14ac:dyDescent="0.35">
      <c r="A5597" t="s">
        <v>47</v>
      </c>
      <c r="B5597">
        <v>2021</v>
      </c>
      <c r="C5597" t="s">
        <v>18</v>
      </c>
      <c r="D5597" t="s">
        <v>19</v>
      </c>
      <c r="E5597">
        <v>62.01</v>
      </c>
    </row>
    <row r="5598" spans="1:5" x14ac:dyDescent="0.35">
      <c r="A5598" t="s">
        <v>47</v>
      </c>
      <c r="B5598">
        <v>2021</v>
      </c>
      <c r="C5598" t="s">
        <v>20</v>
      </c>
      <c r="D5598" t="s">
        <v>21</v>
      </c>
      <c r="E5598">
        <v>61502603</v>
      </c>
    </row>
    <row r="5599" spans="1:5" x14ac:dyDescent="0.35">
      <c r="A5599" t="s">
        <v>47</v>
      </c>
      <c r="B5599">
        <v>2021</v>
      </c>
      <c r="C5599" t="s">
        <v>22</v>
      </c>
      <c r="D5599" t="s">
        <v>23</v>
      </c>
      <c r="E5599">
        <v>56.16471362775458</v>
      </c>
    </row>
    <row r="5600" spans="1:5" x14ac:dyDescent="0.35">
      <c r="A5600" t="s">
        <v>47</v>
      </c>
      <c r="B5600">
        <v>2022</v>
      </c>
      <c r="C5600" t="s">
        <v>6</v>
      </c>
      <c r="D5600" t="s">
        <v>7</v>
      </c>
      <c r="E5600">
        <v>86.5</v>
      </c>
    </row>
    <row r="5601" spans="1:5" x14ac:dyDescent="0.35">
      <c r="A5601" t="s">
        <v>47</v>
      </c>
      <c r="B5601">
        <v>2022</v>
      </c>
      <c r="C5601" t="s">
        <v>8</v>
      </c>
      <c r="D5601" t="s">
        <v>9</v>
      </c>
      <c r="E5601">
        <v>360975440918.61127</v>
      </c>
    </row>
    <row r="5602" spans="1:5" x14ac:dyDescent="0.35">
      <c r="A5602" t="s">
        <v>47</v>
      </c>
      <c r="B5602">
        <v>2022</v>
      </c>
      <c r="C5602" t="s">
        <v>10</v>
      </c>
      <c r="D5602" t="s">
        <v>11</v>
      </c>
      <c r="E5602">
        <v>2.058136616921928</v>
      </c>
    </row>
    <row r="5603" spans="1:5" x14ac:dyDescent="0.35">
      <c r="A5603" t="s">
        <v>47</v>
      </c>
      <c r="B5603">
        <v>2022</v>
      </c>
      <c r="C5603" t="s">
        <v>12</v>
      </c>
      <c r="D5603" t="s">
        <v>13</v>
      </c>
      <c r="E5603">
        <v>13767.496758993606</v>
      </c>
    </row>
    <row r="5604" spans="1:5" x14ac:dyDescent="0.35">
      <c r="A5604" t="s">
        <v>47</v>
      </c>
      <c r="B5604">
        <v>2022</v>
      </c>
      <c r="C5604" t="s">
        <v>14</v>
      </c>
      <c r="D5604" t="s">
        <v>15</v>
      </c>
      <c r="E5604">
        <v>7.0398727254648179</v>
      </c>
    </row>
    <row r="5605" spans="1:5" x14ac:dyDescent="0.35">
      <c r="A5605" t="s">
        <v>47</v>
      </c>
      <c r="B5605">
        <v>2022</v>
      </c>
      <c r="C5605" t="s">
        <v>16</v>
      </c>
      <c r="D5605" t="s">
        <v>17</v>
      </c>
      <c r="E5605">
        <v>78.293197629999995</v>
      </c>
    </row>
    <row r="5606" spans="1:5" x14ac:dyDescent="0.35">
      <c r="A5606" t="s">
        <v>47</v>
      </c>
      <c r="B5606">
        <v>2022</v>
      </c>
      <c r="C5606" t="s">
        <v>18</v>
      </c>
      <c r="D5606" t="s">
        <v>19</v>
      </c>
      <c r="E5606">
        <v>65.453999999999994</v>
      </c>
    </row>
    <row r="5607" spans="1:5" x14ac:dyDescent="0.35">
      <c r="A5607" t="s">
        <v>47</v>
      </c>
      <c r="B5607">
        <v>2022</v>
      </c>
      <c r="C5607" t="s">
        <v>20</v>
      </c>
      <c r="D5607" t="s">
        <v>21</v>
      </c>
      <c r="E5607">
        <v>62378410</v>
      </c>
    </row>
    <row r="5608" spans="1:5" x14ac:dyDescent="0.35">
      <c r="A5608" t="s">
        <v>47</v>
      </c>
      <c r="B5608">
        <v>2022</v>
      </c>
      <c r="C5608" t="s">
        <v>22</v>
      </c>
      <c r="D5608" t="s">
        <v>23</v>
      </c>
      <c r="E5608">
        <v>64.947134402340012</v>
      </c>
    </row>
    <row r="5609" spans="1:5" x14ac:dyDescent="0.35">
      <c r="A5609" t="s">
        <v>47</v>
      </c>
      <c r="B5609">
        <v>2023</v>
      </c>
      <c r="C5609" t="s">
        <v>6</v>
      </c>
      <c r="D5609" t="s">
        <v>7</v>
      </c>
      <c r="E5609">
        <v>87.7</v>
      </c>
    </row>
    <row r="5610" spans="1:5" x14ac:dyDescent="0.35">
      <c r="A5610" t="s">
        <v>47</v>
      </c>
      <c r="B5610">
        <v>2023</v>
      </c>
      <c r="C5610" t="s">
        <v>8</v>
      </c>
      <c r="D5610" t="s">
        <v>9</v>
      </c>
      <c r="E5610">
        <v>363885280375.69702</v>
      </c>
    </row>
    <row r="5611" spans="1:5" x14ac:dyDescent="0.35">
      <c r="A5611" t="s">
        <v>47</v>
      </c>
      <c r="B5611">
        <v>2023</v>
      </c>
      <c r="C5611" t="s">
        <v>10</v>
      </c>
      <c r="D5611" t="s">
        <v>11</v>
      </c>
      <c r="E5611">
        <v>0.80610455095803957</v>
      </c>
    </row>
    <row r="5612" spans="1:5" x14ac:dyDescent="0.35">
      <c r="A5612" t="s">
        <v>47</v>
      </c>
      <c r="B5612">
        <v>2023</v>
      </c>
      <c r="C5612" t="s">
        <v>12</v>
      </c>
      <c r="D5612" t="s">
        <v>13</v>
      </c>
      <c r="E5612">
        <v>13695.375569407595</v>
      </c>
    </row>
    <row r="5613" spans="1:5" x14ac:dyDescent="0.35">
      <c r="A5613" t="s">
        <v>47</v>
      </c>
      <c r="B5613">
        <v>2023</v>
      </c>
      <c r="C5613" t="s">
        <v>14</v>
      </c>
      <c r="D5613" t="s">
        <v>15</v>
      </c>
      <c r="E5613">
        <v>6.0752438457965967</v>
      </c>
    </row>
    <row r="5614" spans="1:5" x14ac:dyDescent="0.35">
      <c r="A5614" t="s">
        <v>47</v>
      </c>
      <c r="B5614">
        <v>2023</v>
      </c>
      <c r="C5614" t="s">
        <v>16</v>
      </c>
      <c r="D5614" t="s">
        <v>17</v>
      </c>
      <c r="E5614">
        <v>78.336700440000001</v>
      </c>
    </row>
    <row r="5615" spans="1:5" x14ac:dyDescent="0.35">
      <c r="A5615" t="s">
        <v>47</v>
      </c>
      <c r="B5615">
        <v>2023</v>
      </c>
      <c r="C5615" t="s">
        <v>18</v>
      </c>
      <c r="D5615" t="s">
        <v>19</v>
      </c>
      <c r="E5615">
        <v>66.138999999999996</v>
      </c>
    </row>
    <row r="5616" spans="1:5" x14ac:dyDescent="0.35">
      <c r="A5616" t="s">
        <v>47</v>
      </c>
      <c r="B5616">
        <v>2023</v>
      </c>
      <c r="C5616" t="s">
        <v>20</v>
      </c>
      <c r="D5616" t="s">
        <v>21</v>
      </c>
      <c r="E5616">
        <v>63212384</v>
      </c>
    </row>
    <row r="5617" spans="1:5" x14ac:dyDescent="0.35">
      <c r="A5617" t="s">
        <v>47</v>
      </c>
      <c r="B5617">
        <v>2023</v>
      </c>
      <c r="C5617" t="s">
        <v>22</v>
      </c>
      <c r="D5617" t="s">
        <v>23</v>
      </c>
      <c r="E5617">
        <v>65.67987597407074</v>
      </c>
    </row>
    <row r="5618" spans="1:5" x14ac:dyDescent="0.35">
      <c r="A5618" t="s">
        <v>47</v>
      </c>
      <c r="B5618">
        <v>2024</v>
      </c>
      <c r="C5618" t="s">
        <v>6</v>
      </c>
      <c r="D5618" t="s">
        <v>7</v>
      </c>
      <c r="E5618">
        <v>90.2</v>
      </c>
    </row>
    <row r="5619" spans="1:5" x14ac:dyDescent="0.35">
      <c r="A5619" t="s">
        <v>47</v>
      </c>
      <c r="B5619">
        <v>2024</v>
      </c>
      <c r="C5619" t="s">
        <v>8</v>
      </c>
      <c r="D5619" t="s">
        <v>9</v>
      </c>
      <c r="E5619">
        <v>365831497261.34131</v>
      </c>
    </row>
    <row r="5620" spans="1:5" x14ac:dyDescent="0.35">
      <c r="A5620" t="s">
        <v>47</v>
      </c>
      <c r="B5620">
        <v>2024</v>
      </c>
      <c r="C5620" t="s">
        <v>10</v>
      </c>
      <c r="D5620" t="s">
        <v>11</v>
      </c>
      <c r="E5620">
        <v>0.534843531905139</v>
      </c>
    </row>
    <row r="5621" spans="1:5" x14ac:dyDescent="0.35">
      <c r="A5621" t="s">
        <v>47</v>
      </c>
      <c r="B5621">
        <v>2024</v>
      </c>
      <c r="C5621" t="s">
        <v>12</v>
      </c>
      <c r="D5621" t="s">
        <v>13</v>
      </c>
      <c r="E5621">
        <v>13597.653849599776</v>
      </c>
    </row>
    <row r="5622" spans="1:5" x14ac:dyDescent="0.35">
      <c r="A5622" t="s">
        <v>47</v>
      </c>
      <c r="B5622">
        <v>2024</v>
      </c>
      <c r="C5622" t="s">
        <v>14</v>
      </c>
      <c r="D5622" t="s">
        <v>15</v>
      </c>
      <c r="E5622">
        <v>4.3611524651896207</v>
      </c>
    </row>
    <row r="5623" spans="1:5" x14ac:dyDescent="0.35">
      <c r="A5623" t="s">
        <v>47</v>
      </c>
      <c r="B5623">
        <v>2024</v>
      </c>
      <c r="C5623" t="s">
        <v>16</v>
      </c>
      <c r="D5623" t="s">
        <v>17</v>
      </c>
      <c r="E5623">
        <v>78.357597350000006</v>
      </c>
    </row>
    <row r="5624" spans="1:5" x14ac:dyDescent="0.35">
      <c r="A5624" t="s">
        <v>47</v>
      </c>
      <c r="B5624">
        <v>2024</v>
      </c>
      <c r="C5624" t="s">
        <v>18</v>
      </c>
      <c r="D5624" t="s">
        <v>19</v>
      </c>
      <c r="E5624">
        <v>66.311999999999998</v>
      </c>
    </row>
    <row r="5625" spans="1:5" x14ac:dyDescent="0.35">
      <c r="A5625" t="s">
        <v>47</v>
      </c>
      <c r="B5625">
        <v>2024</v>
      </c>
      <c r="C5625" t="s">
        <v>20</v>
      </c>
      <c r="D5625" t="s">
        <v>21</v>
      </c>
      <c r="E5625">
        <v>64007187</v>
      </c>
    </row>
    <row r="5626" spans="1:5" x14ac:dyDescent="0.35">
      <c r="A5626" t="s">
        <v>47</v>
      </c>
      <c r="B5626">
        <v>2024</v>
      </c>
      <c r="C5626" t="s">
        <v>22</v>
      </c>
      <c r="D5626" t="s">
        <v>23</v>
      </c>
      <c r="E5626">
        <v>61.646770473024951</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AD9B6-66CF-4039-8CB9-79C2D722F7EB}">
  <dimension ref="A1:B39"/>
  <sheetViews>
    <sheetView workbookViewId="0"/>
  </sheetViews>
  <sheetFormatPr defaultRowHeight="14.5" x14ac:dyDescent="0.35"/>
  <cols>
    <col min="1" max="1" width="25.6328125" customWidth="1"/>
    <col min="2" max="2" width="115.6328125" customWidth="1"/>
  </cols>
  <sheetData>
    <row r="1" spans="1:2" ht="47" x14ac:dyDescent="0.55000000000000004">
      <c r="A1" s="15" t="s">
        <v>123</v>
      </c>
      <c r="B1" s="15" t="s">
        <v>124</v>
      </c>
    </row>
    <row r="2" spans="1:2" ht="29" x14ac:dyDescent="0.35">
      <c r="A2" s="13" t="s">
        <v>125</v>
      </c>
      <c r="B2" s="13" t="s">
        <v>226</v>
      </c>
    </row>
    <row r="3" spans="1:2" x14ac:dyDescent="0.35">
      <c r="A3" s="13" t="s">
        <v>126</v>
      </c>
      <c r="B3" s="13" t="s">
        <v>127</v>
      </c>
    </row>
    <row r="4" spans="1:2" x14ac:dyDescent="0.35">
      <c r="A4" s="13" t="s">
        <v>128</v>
      </c>
      <c r="B4" s="13" t="s">
        <v>129</v>
      </c>
    </row>
    <row r="5" spans="1:2" ht="29" x14ac:dyDescent="0.35">
      <c r="A5" s="13" t="s">
        <v>130</v>
      </c>
      <c r="B5" s="13" t="s">
        <v>131</v>
      </c>
    </row>
    <row r="6" spans="1:2" x14ac:dyDescent="0.35">
      <c r="A6" s="13" t="s">
        <v>132</v>
      </c>
      <c r="B6" s="13" t="s">
        <v>133</v>
      </c>
    </row>
    <row r="7" spans="1:2" x14ac:dyDescent="0.35">
      <c r="A7" s="13" t="s">
        <v>134</v>
      </c>
      <c r="B7" s="13" t="s">
        <v>135</v>
      </c>
    </row>
    <row r="8" spans="1:2" x14ac:dyDescent="0.35">
      <c r="A8" s="13" t="s">
        <v>136</v>
      </c>
      <c r="B8" s="14">
        <v>46298</v>
      </c>
    </row>
    <row r="9" spans="1:2" x14ac:dyDescent="0.35">
      <c r="A9" s="13" t="s">
        <v>137</v>
      </c>
      <c r="B9" s="13" t="s">
        <v>138</v>
      </c>
    </row>
    <row r="10" spans="1:2" x14ac:dyDescent="0.35">
      <c r="A10" s="13" t="s">
        <v>139</v>
      </c>
      <c r="B10" s="13" t="s">
        <v>140</v>
      </c>
    </row>
    <row r="11" spans="1:2" ht="29" x14ac:dyDescent="0.35">
      <c r="A11" s="13" t="s">
        <v>141</v>
      </c>
      <c r="B11" s="13" t="s">
        <v>142</v>
      </c>
    </row>
    <row r="12" spans="1:2" x14ac:dyDescent="0.35">
      <c r="A12" s="13" t="s">
        <v>143</v>
      </c>
      <c r="B12" s="13" t="s">
        <v>144</v>
      </c>
    </row>
    <row r="13" spans="1:2" ht="29" x14ac:dyDescent="0.35">
      <c r="A13" s="13" t="s">
        <v>13</v>
      </c>
      <c r="B13" s="13" t="s">
        <v>145</v>
      </c>
    </row>
    <row r="14" spans="1:2" ht="29" x14ac:dyDescent="0.35">
      <c r="A14" s="13" t="s">
        <v>146</v>
      </c>
      <c r="B14" s="13" t="s">
        <v>147</v>
      </c>
    </row>
    <row r="15" spans="1:2" x14ac:dyDescent="0.35">
      <c r="A15" s="13" t="s">
        <v>148</v>
      </c>
      <c r="B15" s="13" t="s">
        <v>149</v>
      </c>
    </row>
    <row r="16" spans="1:2" x14ac:dyDescent="0.35">
      <c r="A16" s="13" t="s">
        <v>150</v>
      </c>
      <c r="B16" s="13" t="s">
        <v>242</v>
      </c>
    </row>
    <row r="17" spans="1:2" x14ac:dyDescent="0.35">
      <c r="A17" s="13" t="s">
        <v>21</v>
      </c>
      <c r="B17" s="13" t="s">
        <v>151</v>
      </c>
    </row>
    <row r="18" spans="1:2" x14ac:dyDescent="0.35">
      <c r="A18" s="13" t="s">
        <v>115</v>
      </c>
      <c r="B18" s="13" t="s">
        <v>152</v>
      </c>
    </row>
    <row r="19" spans="1:2" x14ac:dyDescent="0.35">
      <c r="A19" s="13" t="s">
        <v>153</v>
      </c>
      <c r="B19" s="13" t="s">
        <v>154</v>
      </c>
    </row>
    <row r="20" spans="1:2" x14ac:dyDescent="0.35">
      <c r="A20" s="13" t="s">
        <v>155</v>
      </c>
      <c r="B20" s="13" t="s">
        <v>156</v>
      </c>
    </row>
    <row r="21" spans="1:2" x14ac:dyDescent="0.35">
      <c r="A21" s="13" t="s">
        <v>157</v>
      </c>
      <c r="B21" s="13" t="s">
        <v>158</v>
      </c>
    </row>
    <row r="22" spans="1:2" x14ac:dyDescent="0.35">
      <c r="A22" s="13" t="s">
        <v>159</v>
      </c>
      <c r="B22" s="13" t="s">
        <v>160</v>
      </c>
    </row>
    <row r="23" spans="1:2" ht="29" x14ac:dyDescent="0.35">
      <c r="A23" s="13" t="s">
        <v>161</v>
      </c>
      <c r="B23" s="13" t="s">
        <v>162</v>
      </c>
    </row>
    <row r="24" spans="1:2" ht="29" x14ac:dyDescent="0.35">
      <c r="A24" s="13" t="s">
        <v>163</v>
      </c>
      <c r="B24" s="13" t="s">
        <v>227</v>
      </c>
    </row>
    <row r="25" spans="1:2" ht="29" x14ac:dyDescent="0.35">
      <c r="A25" s="13" t="s">
        <v>164</v>
      </c>
      <c r="B25" s="13" t="s">
        <v>228</v>
      </c>
    </row>
    <row r="26" spans="1:2" ht="29" x14ac:dyDescent="0.35">
      <c r="A26" s="13" t="s">
        <v>165</v>
      </c>
      <c r="B26" s="13" t="s">
        <v>166</v>
      </c>
    </row>
    <row r="27" spans="1:2" ht="29" x14ac:dyDescent="0.35">
      <c r="A27" s="13" t="s">
        <v>167</v>
      </c>
      <c r="B27" s="13" t="s">
        <v>168</v>
      </c>
    </row>
    <row r="28" spans="1:2" x14ac:dyDescent="0.35">
      <c r="A28" s="13" t="s">
        <v>169</v>
      </c>
      <c r="B28" s="13" t="s">
        <v>170</v>
      </c>
    </row>
    <row r="31" spans="1:2" x14ac:dyDescent="0.35">
      <c r="A31" t="s">
        <v>171</v>
      </c>
      <c r="B31" t="s">
        <v>4</v>
      </c>
    </row>
    <row r="32" spans="1:2" x14ac:dyDescent="0.35">
      <c r="A32" t="s">
        <v>180</v>
      </c>
      <c r="B32" t="str">
        <f>INDEX(Observations[SourceMode],1)</f>
        <v>Snapshot</v>
      </c>
    </row>
    <row r="34" spans="1:2" ht="29" x14ac:dyDescent="0.35">
      <c r="A34" s="30" t="s">
        <v>229</v>
      </c>
      <c r="B34" s="30" t="s">
        <v>230</v>
      </c>
    </row>
    <row r="35" spans="1:2" ht="29" x14ac:dyDescent="0.35">
      <c r="A35" s="13" t="s">
        <v>231</v>
      </c>
      <c r="B35" s="13" t="s">
        <v>232</v>
      </c>
    </row>
    <row r="36" spans="1:2" ht="29" x14ac:dyDescent="0.35">
      <c r="A36" s="13" t="s">
        <v>233</v>
      </c>
      <c r="B36" s="13" t="s">
        <v>234</v>
      </c>
    </row>
    <row r="37" spans="1:2" x14ac:dyDescent="0.35">
      <c r="A37" s="13" t="s">
        <v>235</v>
      </c>
      <c r="B37" s="13" t="s">
        <v>236</v>
      </c>
    </row>
    <row r="38" spans="1:2" ht="29" x14ac:dyDescent="0.35">
      <c r="A38" s="13" t="s">
        <v>237</v>
      </c>
      <c r="B38" s="13" t="s">
        <v>238</v>
      </c>
    </row>
    <row r="39" spans="1:2" ht="29" x14ac:dyDescent="0.35">
      <c r="A39" s="13" t="s">
        <v>239</v>
      </c>
      <c r="B39" s="13" t="s">
        <v>240</v>
      </c>
    </row>
  </sheetData>
  <dataValidations count="1">
    <dataValidation type="custom" allowBlank="1" showInputMessage="1" showErrorMessage="1" promptTitle="Load status" prompt="Ask your agent to change the Observations query source. This cell reports the last successful load." sqref="B32" xr:uid="{EAFBC5EE-2C21-476A-8788-23DF0A39C523}">
      <formula1>FALSE()</formula1>
    </dataValidation>
  </dataValidation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C2A82-7303-44D3-951D-989AE9904F55}">
  <dimension ref="A1:AN39"/>
  <sheetViews>
    <sheetView showGridLines="0" showRowColHeaders="0" zoomScale="90" zoomScaleNormal="90" workbookViewId="0"/>
  </sheetViews>
  <sheetFormatPr defaultRowHeight="14.5" x14ac:dyDescent="0.35"/>
  <cols>
    <col min="1" max="40" width="5.6328125" customWidth="1"/>
  </cols>
  <sheetData>
    <row r="1" spans="1:40" ht="17" customHeight="1"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row>
    <row r="2" spans="1:40" ht="17" customHeight="1" x14ac:dyDescent="0.35">
      <c r="A2" s="3"/>
      <c r="B2" s="48" t="s">
        <v>113</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3"/>
    </row>
    <row r="3" spans="1:40" ht="17" customHeight="1" x14ac:dyDescent="0.35">
      <c r="A3" s="3"/>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3"/>
    </row>
    <row r="4" spans="1:40" ht="17" customHeight="1" x14ac:dyDescent="0.35">
      <c r="A4" s="3"/>
      <c r="B4" s="4" t="s">
        <v>114</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3"/>
      <c r="AN4" s="3"/>
    </row>
    <row r="5" spans="1:40" ht="17" customHeight="1"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row>
    <row r="6" spans="1:40" ht="17" customHeight="1"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17" customHeight="1" x14ac:dyDescent="0.35">
      <c r="A7" s="3"/>
      <c r="B7" s="10" t="s">
        <v>121</v>
      </c>
      <c r="C7" s="10"/>
      <c r="D7" s="10"/>
      <c r="E7" s="10"/>
      <c r="F7" s="10"/>
      <c r="G7" s="10"/>
      <c r="H7" s="10"/>
      <c r="I7" s="3"/>
      <c r="J7" s="3"/>
      <c r="K7" s="10" t="s">
        <v>122</v>
      </c>
      <c r="L7" s="10"/>
      <c r="M7" s="10"/>
      <c r="N7" s="10"/>
      <c r="O7" s="10"/>
      <c r="P7" s="10"/>
      <c r="Q7" s="10"/>
      <c r="R7" s="3"/>
      <c r="S7" s="3"/>
      <c r="T7" s="10" t="s">
        <v>120</v>
      </c>
      <c r="U7" s="10"/>
      <c r="V7" s="10"/>
      <c r="W7" s="10"/>
      <c r="X7" s="10"/>
      <c r="Y7" s="10"/>
      <c r="Z7" s="10"/>
      <c r="AA7" s="3"/>
      <c r="AB7" s="3"/>
      <c r="AC7" s="3"/>
      <c r="AD7" s="3"/>
      <c r="AE7" s="3"/>
      <c r="AF7" s="3"/>
      <c r="AG7" s="3"/>
      <c r="AH7" s="3"/>
      <c r="AI7" s="3"/>
      <c r="AJ7" s="3"/>
      <c r="AK7" s="3"/>
      <c r="AL7" s="3"/>
      <c r="AM7" s="3"/>
      <c r="AN7" s="3"/>
    </row>
    <row r="8" spans="1:40" ht="17" customHeight="1" x14ac:dyDescent="0.35">
      <c r="A8" s="3"/>
      <c r="B8" s="45">
        <f>2000</f>
        <v>2000</v>
      </c>
      <c r="C8" s="45"/>
      <c r="D8" s="45"/>
      <c r="E8" s="45"/>
      <c r="F8" s="45"/>
      <c r="G8" s="45"/>
      <c r="H8" s="45"/>
      <c r="I8" s="3"/>
      <c r="J8" s="3"/>
      <c r="K8" s="46">
        <f>2024</f>
        <v>2024</v>
      </c>
      <c r="L8" s="46"/>
      <c r="M8" s="46"/>
      <c r="N8" s="46"/>
      <c r="O8" s="46"/>
      <c r="P8" s="46"/>
      <c r="Q8" s="46"/>
      <c r="R8" s="3"/>
      <c r="S8" s="3"/>
      <c r="T8" s="47">
        <f>COUNTA('Pivot Progress'!B2:Z2)</f>
        <v>6</v>
      </c>
      <c r="U8" s="47"/>
      <c r="V8" s="47"/>
      <c r="W8" s="47"/>
      <c r="X8" s="47"/>
      <c r="Y8" s="47"/>
      <c r="Z8" s="47"/>
      <c r="AA8" s="3"/>
      <c r="AB8" s="3"/>
      <c r="AC8" s="3"/>
      <c r="AD8" s="3"/>
      <c r="AE8" s="3"/>
      <c r="AF8" s="3"/>
      <c r="AG8" s="3"/>
      <c r="AH8" s="3"/>
      <c r="AI8" s="3"/>
      <c r="AJ8" s="3"/>
      <c r="AK8" s="3"/>
      <c r="AL8" s="3"/>
      <c r="AM8" s="3"/>
      <c r="AN8" s="3"/>
    </row>
    <row r="9" spans="1:40" ht="17" customHeight="1" x14ac:dyDescent="0.35">
      <c r="A9" s="3"/>
      <c r="B9" s="45"/>
      <c r="C9" s="45"/>
      <c r="D9" s="45"/>
      <c r="E9" s="45"/>
      <c r="F9" s="45"/>
      <c r="G9" s="45"/>
      <c r="H9" s="45"/>
      <c r="I9" s="3"/>
      <c r="J9" s="3"/>
      <c r="K9" s="46"/>
      <c r="L9" s="46"/>
      <c r="M9" s="46"/>
      <c r="N9" s="46"/>
      <c r="O9" s="46"/>
      <c r="P9" s="46"/>
      <c r="Q9" s="46"/>
      <c r="R9" s="3"/>
      <c r="S9" s="3"/>
      <c r="T9" s="47"/>
      <c r="U9" s="47"/>
      <c r="V9" s="47"/>
      <c r="W9" s="47"/>
      <c r="X9" s="47"/>
      <c r="Y9" s="47"/>
      <c r="Z9" s="47"/>
      <c r="AA9" s="3"/>
      <c r="AB9" s="3"/>
      <c r="AC9" s="3"/>
      <c r="AD9" s="3"/>
      <c r="AE9" s="3"/>
      <c r="AF9" s="3"/>
      <c r="AG9" s="3"/>
      <c r="AH9" s="3"/>
      <c r="AI9" s="3"/>
      <c r="AJ9" s="3"/>
      <c r="AK9" s="3"/>
      <c r="AL9" s="3"/>
      <c r="AM9" s="3"/>
      <c r="AN9" s="3"/>
    </row>
    <row r="10" spans="1:40" ht="17" customHeight="1" x14ac:dyDescent="0.35">
      <c r="A10" s="3"/>
      <c r="B10" s="45"/>
      <c r="C10" s="45"/>
      <c r="D10" s="45"/>
      <c r="E10" s="45"/>
      <c r="F10" s="45"/>
      <c r="G10" s="45"/>
      <c r="H10" s="45"/>
      <c r="I10" s="3"/>
      <c r="J10" s="3"/>
      <c r="K10" s="46"/>
      <c r="L10" s="46"/>
      <c r="M10" s="46"/>
      <c r="N10" s="46"/>
      <c r="O10" s="46"/>
      <c r="P10" s="46"/>
      <c r="Q10" s="46"/>
      <c r="R10" s="3"/>
      <c r="S10" s="3"/>
      <c r="T10" s="47"/>
      <c r="U10" s="47"/>
      <c r="V10" s="47"/>
      <c r="W10" s="47"/>
      <c r="X10" s="47"/>
      <c r="Y10" s="47"/>
      <c r="Z10" s="47"/>
      <c r="AA10" s="3"/>
      <c r="AB10" s="3"/>
      <c r="AC10" s="3"/>
      <c r="AD10" s="3"/>
      <c r="AE10" s="3"/>
      <c r="AF10" s="3"/>
      <c r="AG10" s="3"/>
      <c r="AH10" s="3"/>
      <c r="AI10" s="3"/>
      <c r="AJ10" s="3"/>
      <c r="AK10" s="3"/>
      <c r="AL10" s="3"/>
      <c r="AM10" s="3"/>
      <c r="AN10" s="3"/>
    </row>
    <row r="11" spans="1:40" ht="17" customHeight="1" x14ac:dyDescent="0.3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row>
    <row r="12" spans="1:40" ht="17" customHeight="1" x14ac:dyDescent="0.3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row>
    <row r="13" spans="1:40" ht="17" customHeight="1" x14ac:dyDescent="0.3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row>
    <row r="14" spans="1:40" ht="17" customHeight="1" x14ac:dyDescent="0.3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row>
    <row r="15" spans="1:40" ht="17" customHeight="1" x14ac:dyDescent="0.3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row>
    <row r="16" spans="1:40" ht="17" customHeight="1" x14ac:dyDescent="0.3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row>
    <row r="17" spans="1:40" ht="17" customHeight="1" x14ac:dyDescent="0.3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row>
    <row r="18" spans="1:40" ht="17" customHeight="1" x14ac:dyDescent="0.3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row>
    <row r="19" spans="1:40" ht="17" customHeight="1" x14ac:dyDescent="0.3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row>
    <row r="20" spans="1:40" ht="17" customHeight="1" x14ac:dyDescent="0.3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row>
    <row r="21" spans="1:40" ht="17" customHeight="1" x14ac:dyDescent="0.3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row>
    <row r="22" spans="1:40" ht="17" customHeight="1" x14ac:dyDescent="0.3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row>
    <row r="23" spans="1:40" ht="17" customHeight="1" x14ac:dyDescent="0.3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row>
    <row r="24" spans="1:40" ht="17" customHeight="1" x14ac:dyDescent="0.3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row>
    <row r="25" spans="1:40" ht="17" customHeight="1" x14ac:dyDescent="0.3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row>
    <row r="26" spans="1:40" ht="17" customHeight="1" x14ac:dyDescent="0.3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row>
    <row r="27" spans="1:40" ht="17" customHeight="1" x14ac:dyDescent="0.3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row>
    <row r="28" spans="1:40" ht="17" customHeight="1" x14ac:dyDescent="0.3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row>
    <row r="29" spans="1:40" ht="17" customHeight="1" x14ac:dyDescent="0.35">
      <c r="A29" s="3"/>
      <c r="B29" s="10" t="s">
        <v>176</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row>
    <row r="30" spans="1:40" ht="17" customHeight="1" x14ac:dyDescent="0.35">
      <c r="A30" s="3"/>
      <c r="B30" s="10" t="s">
        <v>177</v>
      </c>
      <c r="C30" s="10"/>
      <c r="D30" s="10"/>
      <c r="E30" s="10"/>
      <c r="F30" s="10"/>
      <c r="G30" s="10"/>
      <c r="H30" s="10"/>
      <c r="I30" s="10"/>
      <c r="J30" s="10"/>
      <c r="K30" s="10" t="s">
        <v>178</v>
      </c>
      <c r="L30" s="10"/>
      <c r="M30" s="10"/>
      <c r="N30" s="10"/>
      <c r="O30" s="10"/>
      <c r="P30" s="10"/>
      <c r="Q30" s="10"/>
      <c r="R30" s="10"/>
      <c r="S30" s="10"/>
      <c r="T30" s="10"/>
      <c r="U30" s="10"/>
      <c r="V30" s="10" t="s">
        <v>179</v>
      </c>
      <c r="W30" s="10"/>
      <c r="X30" s="10"/>
      <c r="Y30" s="10"/>
      <c r="Z30" s="10"/>
      <c r="AA30" s="10"/>
      <c r="AB30" s="10"/>
      <c r="AC30" s="10"/>
      <c r="AD30" s="10"/>
      <c r="AE30" s="10"/>
      <c r="AF30" s="10"/>
      <c r="AG30" s="10"/>
      <c r="AH30" s="10"/>
      <c r="AI30" s="10"/>
      <c r="AJ30" s="10"/>
      <c r="AK30" s="10"/>
      <c r="AL30" s="10"/>
      <c r="AM30" s="10"/>
      <c r="AN30" s="10"/>
    </row>
    <row r="31" spans="1:40" ht="17" customHeight="1" x14ac:dyDescent="0.35">
      <c r="A31" s="3"/>
      <c r="B31" s="17" t="str">
        <f>IF('Pivot Progress'!B2="","",'Pivot Progress'!B2)</f>
        <v>Brazil</v>
      </c>
      <c r="C31" s="17"/>
      <c r="D31" s="17"/>
      <c r="E31" s="17"/>
      <c r="F31" s="17"/>
      <c r="G31" s="17"/>
      <c r="H31" s="17"/>
      <c r="I31" s="17"/>
      <c r="J31" s="17"/>
      <c r="K31" s="49">
        <f>IF($B31="","",IF(COUNTIFS(Observations[CountryCode],INDEX(Countries[Code],MATCH($B31,Countries[Country],0)),Observations[Year],2024,Observations[Metric],"Life",Observations[Value],"&lt;&gt;")=0,"",SUMIFS(Observations[Value],Observations[CountryCode],INDEX(Countries[Code],MATCH($B31,Countries[Country],0)),Observations[Year],2024,Observations[Metric],"Life")))</f>
        <v>76.022999999999996</v>
      </c>
      <c r="L31" s="50"/>
      <c r="M31" s="50"/>
      <c r="N31" s="50"/>
      <c r="O31" s="50"/>
      <c r="P31" s="50"/>
      <c r="Q31" s="17"/>
      <c r="R31" s="17"/>
      <c r="S31" s="17"/>
      <c r="T31" s="17"/>
      <c r="U31" s="17"/>
      <c r="V31" s="51">
        <f>IF($B31="","",IF(COUNTIFS(Observations[CountryCode],INDEX(Countries[Code],MATCH($B31,Countries[Country],0)),Observations[Year],2024,Observations[Metric],"Electricity",Observations[Value],"&lt;&gt;")=0,"",SUMIFS(Observations[Value],Observations[CountryCode],INDEX(Countries[Code],MATCH($B31,Countries[Country],0)),Observations[Year],2024,Observations[Metric],"Electricity")))</f>
        <v>99.8</v>
      </c>
      <c r="W31" s="52"/>
      <c r="X31" s="52"/>
      <c r="Y31" s="52"/>
      <c r="Z31" s="52"/>
      <c r="AA31" s="52"/>
      <c r="AB31" s="52"/>
      <c r="AC31" s="17"/>
      <c r="AD31" s="17"/>
      <c r="AE31" s="17"/>
      <c r="AF31" s="17"/>
      <c r="AG31" s="17"/>
      <c r="AH31" s="17"/>
      <c r="AI31" s="17"/>
      <c r="AJ31" s="17"/>
      <c r="AK31" s="17"/>
      <c r="AL31" s="17"/>
      <c r="AM31" s="17"/>
      <c r="AN31" s="17"/>
    </row>
    <row r="32" spans="1:40" ht="17" customHeight="1" x14ac:dyDescent="0.35">
      <c r="A32" s="3"/>
      <c r="B32" s="17" t="str">
        <f>IF('Pivot Progress'!C2="","",'Pivot Progress'!C2)</f>
        <v>China</v>
      </c>
      <c r="C32" s="17"/>
      <c r="D32" s="17"/>
      <c r="E32" s="17"/>
      <c r="F32" s="17"/>
      <c r="G32" s="17"/>
      <c r="H32" s="17"/>
      <c r="I32" s="17"/>
      <c r="J32" s="17"/>
      <c r="K32" s="49">
        <f>IF($B32="","",IF(COUNTIFS(Observations[CountryCode],INDEX(Countries[Code],MATCH($B32,Countries[Country],0)),Observations[Year],2024,Observations[Metric],"Life",Observations[Value],"&lt;&gt;")=0,"",SUMIFS(Observations[Value],Observations[CountryCode],INDEX(Countries[Code],MATCH($B32,Countries[Country],0)),Observations[Year],2024,Observations[Metric],"Life")))</f>
        <v>78.016999999999996</v>
      </c>
      <c r="L32" s="50"/>
      <c r="M32" s="50"/>
      <c r="N32" s="50"/>
      <c r="O32" s="50"/>
      <c r="P32" s="50"/>
      <c r="Q32" s="17"/>
      <c r="R32" s="17"/>
      <c r="S32" s="17"/>
      <c r="T32" s="17"/>
      <c r="U32" s="17"/>
      <c r="V32" s="51">
        <f>IF($B32="","",IF(COUNTIFS(Observations[CountryCode],INDEX(Countries[Code],MATCH($B32,Countries[Country],0)),Observations[Year],2024,Observations[Metric],"Electricity",Observations[Value],"&lt;&gt;")=0,"",SUMIFS(Observations[Value],Observations[CountryCode],INDEX(Countries[Code],MATCH($B32,Countries[Country],0)),Observations[Year],2024,Observations[Metric],"Electricity")))</f>
        <v>100</v>
      </c>
      <c r="W32" s="52"/>
      <c r="X32" s="52"/>
      <c r="Y32" s="52"/>
      <c r="Z32" s="52"/>
      <c r="AA32" s="52"/>
      <c r="AB32" s="52"/>
      <c r="AC32" s="17"/>
      <c r="AD32" s="17"/>
      <c r="AE32" s="17"/>
      <c r="AF32" s="17"/>
      <c r="AG32" s="17"/>
      <c r="AH32" s="17"/>
      <c r="AI32" s="17"/>
      <c r="AJ32" s="17"/>
      <c r="AK32" s="17"/>
      <c r="AL32" s="17"/>
      <c r="AM32" s="17"/>
      <c r="AN32" s="17"/>
    </row>
    <row r="33" spans="1:40" ht="17" customHeight="1" x14ac:dyDescent="0.35">
      <c r="A33" s="3"/>
      <c r="B33" s="17" t="str">
        <f>IF('Pivot Progress'!D2="","",'Pivot Progress'!D2)</f>
        <v>Germany</v>
      </c>
      <c r="C33" s="17"/>
      <c r="D33" s="17"/>
      <c r="E33" s="17"/>
      <c r="F33" s="17"/>
      <c r="G33" s="17"/>
      <c r="H33" s="17"/>
      <c r="I33" s="17"/>
      <c r="J33" s="17"/>
      <c r="K33" s="49">
        <f>IF($B33="","",IF(COUNTIFS(Observations[CountryCode],INDEX(Countries[Code],MATCH($B33,Countries[Country],0)),Observations[Year],2024,Observations[Metric],"Life",Observations[Value],"&lt;&gt;")=0,"",SUMIFS(Observations[Value],Observations[CountryCode],INDEX(Countries[Code],MATCH($B33,Countries[Country],0)),Observations[Year],2024,Observations[Metric],"Life")))</f>
        <v>80.792682926829272</v>
      </c>
      <c r="L33" s="50"/>
      <c r="M33" s="50"/>
      <c r="N33" s="50"/>
      <c r="O33" s="50"/>
      <c r="P33" s="50"/>
      <c r="Q33" s="17"/>
      <c r="R33" s="17"/>
      <c r="S33" s="17"/>
      <c r="T33" s="17"/>
      <c r="U33" s="17"/>
      <c r="V33" s="51">
        <f>IF($B33="","",IF(COUNTIFS(Observations[CountryCode],INDEX(Countries[Code],MATCH($B33,Countries[Country],0)),Observations[Year],2024,Observations[Metric],"Electricity",Observations[Value],"&lt;&gt;")=0,"",SUMIFS(Observations[Value],Observations[CountryCode],INDEX(Countries[Code],MATCH($B33,Countries[Country],0)),Observations[Year],2024,Observations[Metric],"Electricity")))</f>
        <v>100</v>
      </c>
      <c r="W33" s="52"/>
      <c r="X33" s="52"/>
      <c r="Y33" s="52"/>
      <c r="Z33" s="52"/>
      <c r="AA33" s="52"/>
      <c r="AB33" s="52"/>
      <c r="AC33" s="17"/>
      <c r="AD33" s="17"/>
      <c r="AE33" s="17"/>
      <c r="AF33" s="17"/>
      <c r="AG33" s="17"/>
      <c r="AH33" s="17"/>
      <c r="AI33" s="17"/>
      <c r="AJ33" s="17"/>
      <c r="AK33" s="17"/>
      <c r="AL33" s="17"/>
      <c r="AM33" s="17"/>
      <c r="AN33" s="17"/>
    </row>
    <row r="34" spans="1:40" ht="17" customHeight="1" x14ac:dyDescent="0.35">
      <c r="A34" s="3"/>
      <c r="B34" s="17" t="str">
        <f>IF('Pivot Progress'!E2="","",'Pivot Progress'!E2)</f>
        <v>India</v>
      </c>
      <c r="C34" s="17"/>
      <c r="D34" s="17"/>
      <c r="E34" s="17"/>
      <c r="F34" s="17"/>
      <c r="G34" s="17"/>
      <c r="H34" s="17"/>
      <c r="I34" s="17"/>
      <c r="J34" s="17"/>
      <c r="K34" s="49">
        <f>IF($B34="","",IF(COUNTIFS(Observations[CountryCode],INDEX(Countries[Code],MATCH($B34,Countries[Country],0)),Observations[Year],2024,Observations[Metric],"Life",Observations[Value],"&lt;&gt;")=0,"",SUMIFS(Observations[Value],Observations[CountryCode],INDEX(Countries[Code],MATCH($B34,Countries[Country],0)),Observations[Year],2024,Observations[Metric],"Life")))</f>
        <v>72.234999999999999</v>
      </c>
      <c r="L34" s="50"/>
      <c r="M34" s="50"/>
      <c r="N34" s="50"/>
      <c r="O34" s="50"/>
      <c r="P34" s="50"/>
      <c r="Q34" s="17"/>
      <c r="R34" s="17"/>
      <c r="S34" s="17"/>
      <c r="T34" s="17"/>
      <c r="U34" s="17"/>
      <c r="V34" s="51">
        <f>IF($B34="","",IF(COUNTIFS(Observations[CountryCode],INDEX(Countries[Code],MATCH($B34,Countries[Country],0)),Observations[Year],2024,Observations[Metric],"Electricity",Observations[Value],"&lt;&gt;")=0,"",SUMIFS(Observations[Value],Observations[CountryCode],INDEX(Countries[Code],MATCH($B34,Countries[Country],0)),Observations[Year],2024,Observations[Metric],"Electricity")))</f>
        <v>99.9</v>
      </c>
      <c r="W34" s="52"/>
      <c r="X34" s="52"/>
      <c r="Y34" s="52"/>
      <c r="Z34" s="52"/>
      <c r="AA34" s="52"/>
      <c r="AB34" s="52"/>
      <c r="AC34" s="17"/>
      <c r="AD34" s="17"/>
      <c r="AE34" s="17"/>
      <c r="AF34" s="17"/>
      <c r="AG34" s="17"/>
      <c r="AH34" s="17"/>
      <c r="AI34" s="17"/>
      <c r="AJ34" s="17"/>
      <c r="AK34" s="17"/>
      <c r="AL34" s="17"/>
      <c r="AM34" s="17"/>
      <c r="AN34" s="17"/>
    </row>
    <row r="35" spans="1:40" ht="17" customHeight="1"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1:40" ht="17" customHeight="1" x14ac:dyDescent="0.35">
      <c r="A36" s="3"/>
      <c r="B36" s="6" t="str">
        <f>HYPERLINK("#'World Overview'!A1","01   WORLD OVERVIEW")</f>
        <v>01   WORLD OVERVIEW</v>
      </c>
      <c r="C36" s="7"/>
      <c r="D36" s="7"/>
      <c r="E36" s="7"/>
      <c r="F36" s="7"/>
      <c r="G36" s="7"/>
      <c r="H36" s="7"/>
      <c r="I36" s="7"/>
      <c r="J36" s="7"/>
      <c r="K36" s="6" t="str">
        <f>HYPERLINK("#'Growth &amp; Resilience'!A1","02   GROWTH &amp; RESILIENCE")</f>
        <v>02   GROWTH &amp; RESILIENCE</v>
      </c>
      <c r="L36" s="7"/>
      <c r="M36" s="7"/>
      <c r="N36" s="7"/>
      <c r="O36" s="7"/>
      <c r="P36" s="7"/>
      <c r="Q36" s="7"/>
      <c r="R36" s="7"/>
      <c r="S36" s="7"/>
      <c r="T36" s="7"/>
      <c r="U36" s="6" t="str">
        <f>HYPERLINK("#'Prosperity &amp; Progress'!A1","03   PROSPERITY &amp; PROGRESS")</f>
        <v>03   PROSPERITY &amp; PROGRESS</v>
      </c>
      <c r="V36" s="7"/>
      <c r="W36" s="7"/>
      <c r="X36" s="7"/>
      <c r="Y36" s="7"/>
      <c r="Z36" s="7"/>
      <c r="AA36" s="7"/>
      <c r="AB36" s="7"/>
      <c r="AC36" s="7"/>
      <c r="AD36" s="7"/>
      <c r="AE36" s="7"/>
      <c r="AF36" s="6" t="str">
        <f>HYPERLINK("#'Start Here'!A1","HOW TO USE")</f>
        <v>HOW TO USE</v>
      </c>
      <c r="AG36" s="7"/>
      <c r="AH36" s="7"/>
      <c r="AI36" s="7"/>
      <c r="AJ36" s="7"/>
      <c r="AK36" s="7"/>
      <c r="AL36" s="7"/>
      <c r="AM36" s="7"/>
      <c r="AN36" s="3"/>
    </row>
    <row r="37" spans="1:40" ht="17" customHeight="1"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0" ht="17" customHeight="1" x14ac:dyDescent="0.35">
      <c r="A38" s="3"/>
      <c r="B38" s="5" t="s">
        <v>110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3"/>
    </row>
    <row r="39" spans="1:40" ht="17" customHeight="1"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row>
  </sheetData>
  <mergeCells count="12">
    <mergeCell ref="K32:P32"/>
    <mergeCell ref="V32:AB32"/>
    <mergeCell ref="K33:P33"/>
    <mergeCell ref="V33:AB33"/>
    <mergeCell ref="K34:P34"/>
    <mergeCell ref="V34:AB34"/>
    <mergeCell ref="B8:H10"/>
    <mergeCell ref="K8:Q10"/>
    <mergeCell ref="T8:Z10"/>
    <mergeCell ref="B2:AM3"/>
    <mergeCell ref="K31:P31"/>
    <mergeCell ref="V31:AB31"/>
  </mergeCells>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8C77C-F303-4352-B9CC-0396749AC52A}">
  <dimension ref="A1:AN39"/>
  <sheetViews>
    <sheetView showGridLines="0" showRowColHeaders="0" zoomScale="90" zoomScaleNormal="90" workbookViewId="0"/>
  </sheetViews>
  <sheetFormatPr defaultRowHeight="14.5" x14ac:dyDescent="0.35"/>
  <cols>
    <col min="1" max="40" width="5.6328125" customWidth="1"/>
  </cols>
  <sheetData>
    <row r="1" spans="1:40" ht="17" customHeight="1"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row>
    <row r="2" spans="1:40" ht="17" customHeight="1" x14ac:dyDescent="0.35">
      <c r="A2" s="3"/>
      <c r="B2" s="48" t="s">
        <v>111</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3"/>
    </row>
    <row r="3" spans="1:40" ht="17" customHeight="1" x14ac:dyDescent="0.35">
      <c r="A3" s="3"/>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3"/>
    </row>
    <row r="4" spans="1:40" ht="17" customHeight="1" x14ac:dyDescent="0.35">
      <c r="A4" s="3"/>
      <c r="B4" s="4" t="s">
        <v>112</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3"/>
      <c r="AN4" s="3"/>
    </row>
    <row r="5" spans="1:40" ht="17" customHeight="1"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row>
    <row r="6" spans="1:40" ht="17" customHeight="1"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17" customHeight="1" x14ac:dyDescent="0.35">
      <c r="A7" s="3"/>
      <c r="B7" s="10" t="s">
        <v>118</v>
      </c>
      <c r="C7" s="10"/>
      <c r="D7" s="10"/>
      <c r="E7" s="10"/>
      <c r="F7" s="10"/>
      <c r="G7" s="10"/>
      <c r="H7" s="10"/>
      <c r="I7" s="3"/>
      <c r="J7" s="3"/>
      <c r="K7" s="10" t="s">
        <v>119</v>
      </c>
      <c r="L7" s="10"/>
      <c r="M7" s="10"/>
      <c r="N7" s="10"/>
      <c r="O7" s="10"/>
      <c r="P7" s="10"/>
      <c r="Q7" s="10"/>
      <c r="R7" s="3"/>
      <c r="S7" s="3"/>
      <c r="T7" s="10" t="s">
        <v>120</v>
      </c>
      <c r="U7" s="10"/>
      <c r="V7" s="10"/>
      <c r="W7" s="10"/>
      <c r="X7" s="10"/>
      <c r="Y7" s="10"/>
      <c r="Z7" s="10"/>
      <c r="AA7" s="3"/>
      <c r="AB7" s="3"/>
      <c r="AC7" s="3"/>
      <c r="AD7" s="3"/>
      <c r="AE7" s="3"/>
      <c r="AF7" s="3"/>
      <c r="AG7" s="3"/>
      <c r="AH7" s="3"/>
      <c r="AI7" s="3"/>
      <c r="AJ7" s="3"/>
      <c r="AK7" s="3"/>
      <c r="AL7" s="3"/>
      <c r="AM7" s="3"/>
      <c r="AN7" s="3"/>
    </row>
    <row r="8" spans="1:40" ht="17" customHeight="1" x14ac:dyDescent="0.35">
      <c r="A8" s="3"/>
      <c r="B8" s="45">
        <f>2000</f>
        <v>2000</v>
      </c>
      <c r="C8" s="45"/>
      <c r="D8" s="45"/>
      <c r="E8" s="45"/>
      <c r="F8" s="45"/>
      <c r="G8" s="45"/>
      <c r="H8" s="45"/>
      <c r="I8" s="3"/>
      <c r="J8" s="3"/>
      <c r="K8" s="46">
        <f>25</f>
        <v>25</v>
      </c>
      <c r="L8" s="46"/>
      <c r="M8" s="46"/>
      <c r="N8" s="46"/>
      <c r="O8" s="46"/>
      <c r="P8" s="46"/>
      <c r="Q8" s="46"/>
      <c r="R8" s="3"/>
      <c r="S8" s="3"/>
      <c r="T8" s="47">
        <f>COUNTA('Pivot Growth'!B2:Z2)</f>
        <v>6</v>
      </c>
      <c r="U8" s="47"/>
      <c r="V8" s="47"/>
      <c r="W8" s="47"/>
      <c r="X8" s="47"/>
      <c r="Y8" s="47"/>
      <c r="Z8" s="47"/>
      <c r="AA8" s="3"/>
      <c r="AB8" s="3"/>
      <c r="AC8" s="3"/>
      <c r="AD8" s="3"/>
      <c r="AE8" s="3"/>
      <c r="AF8" s="3"/>
      <c r="AG8" s="3"/>
      <c r="AH8" s="3"/>
      <c r="AI8" s="3"/>
      <c r="AJ8" s="3"/>
      <c r="AK8" s="3"/>
      <c r="AL8" s="3"/>
      <c r="AM8" s="3"/>
      <c r="AN8" s="3"/>
    </row>
    <row r="9" spans="1:40" ht="17" customHeight="1" x14ac:dyDescent="0.35">
      <c r="A9" s="3"/>
      <c r="B9" s="45"/>
      <c r="C9" s="45"/>
      <c r="D9" s="45"/>
      <c r="E9" s="45"/>
      <c r="F9" s="45"/>
      <c r="G9" s="45"/>
      <c r="H9" s="45"/>
      <c r="I9" s="3"/>
      <c r="J9" s="3"/>
      <c r="K9" s="46"/>
      <c r="L9" s="46"/>
      <c r="M9" s="46"/>
      <c r="N9" s="46"/>
      <c r="O9" s="46"/>
      <c r="P9" s="46"/>
      <c r="Q9" s="46"/>
      <c r="R9" s="3"/>
      <c r="S9" s="3"/>
      <c r="T9" s="47"/>
      <c r="U9" s="47"/>
      <c r="V9" s="47"/>
      <c r="W9" s="47"/>
      <c r="X9" s="47"/>
      <c r="Y9" s="47"/>
      <c r="Z9" s="47"/>
      <c r="AA9" s="3"/>
      <c r="AB9" s="3"/>
      <c r="AC9" s="3"/>
      <c r="AD9" s="3"/>
      <c r="AE9" s="3"/>
      <c r="AF9" s="3"/>
      <c r="AG9" s="3"/>
      <c r="AH9" s="3"/>
      <c r="AI9" s="3"/>
      <c r="AJ9" s="3"/>
      <c r="AK9" s="3"/>
      <c r="AL9" s="3"/>
      <c r="AM9" s="3"/>
      <c r="AN9" s="3"/>
    </row>
    <row r="10" spans="1:40" ht="17" customHeight="1" x14ac:dyDescent="0.35">
      <c r="A10" s="3"/>
      <c r="B10" s="45"/>
      <c r="C10" s="45"/>
      <c r="D10" s="45"/>
      <c r="E10" s="45"/>
      <c r="F10" s="45"/>
      <c r="G10" s="45"/>
      <c r="H10" s="45"/>
      <c r="I10" s="3"/>
      <c r="J10" s="3"/>
      <c r="K10" s="46"/>
      <c r="L10" s="46"/>
      <c r="M10" s="46"/>
      <c r="N10" s="46"/>
      <c r="O10" s="46"/>
      <c r="P10" s="46"/>
      <c r="Q10" s="46"/>
      <c r="R10" s="3"/>
      <c r="S10" s="3"/>
      <c r="T10" s="47"/>
      <c r="U10" s="47"/>
      <c r="V10" s="47"/>
      <c r="W10" s="47"/>
      <c r="X10" s="47"/>
      <c r="Y10" s="47"/>
      <c r="Z10" s="47"/>
      <c r="AA10" s="3"/>
      <c r="AB10" s="3"/>
      <c r="AC10" s="3"/>
      <c r="AD10" s="3"/>
      <c r="AE10" s="3"/>
      <c r="AF10" s="3"/>
      <c r="AG10" s="3"/>
      <c r="AH10" s="3"/>
      <c r="AI10" s="3"/>
      <c r="AJ10" s="3"/>
      <c r="AK10" s="3"/>
      <c r="AL10" s="3"/>
      <c r="AM10" s="3"/>
      <c r="AN10" s="3"/>
    </row>
    <row r="11" spans="1:40" ht="17" customHeight="1" x14ac:dyDescent="0.3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row>
    <row r="12" spans="1:40" ht="17" customHeight="1" x14ac:dyDescent="0.3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row>
    <row r="13" spans="1:40" ht="17" customHeight="1" x14ac:dyDescent="0.3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row>
    <row r="14" spans="1:40" ht="17" customHeight="1" x14ac:dyDescent="0.3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row>
    <row r="15" spans="1:40" ht="17" customHeight="1" x14ac:dyDescent="0.3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row>
    <row r="16" spans="1:40" ht="17" customHeight="1" x14ac:dyDescent="0.3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row>
    <row r="17" spans="1:40" ht="17" customHeight="1" x14ac:dyDescent="0.3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row>
    <row r="18" spans="1:40" ht="17" customHeight="1" x14ac:dyDescent="0.3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row>
    <row r="19" spans="1:40" ht="17" customHeight="1" x14ac:dyDescent="0.3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row>
    <row r="20" spans="1:40" ht="17" customHeight="1" x14ac:dyDescent="0.3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row>
    <row r="21" spans="1:40" ht="17" customHeight="1" x14ac:dyDescent="0.3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row>
    <row r="22" spans="1:40" ht="17" customHeight="1" x14ac:dyDescent="0.3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row>
    <row r="23" spans="1:40" ht="17" customHeight="1" x14ac:dyDescent="0.3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row>
    <row r="24" spans="1:40" ht="17" customHeight="1" x14ac:dyDescent="0.3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row>
    <row r="25" spans="1:40" ht="17" customHeight="1" x14ac:dyDescent="0.3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row>
    <row r="26" spans="1:40" ht="17" customHeight="1" x14ac:dyDescent="0.3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row>
    <row r="27" spans="1:40" ht="17" customHeight="1" x14ac:dyDescent="0.3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row>
    <row r="28" spans="1:40" ht="17" customHeight="1" x14ac:dyDescent="0.3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row>
    <row r="29" spans="1:40" ht="17" customHeight="1" x14ac:dyDescent="0.35">
      <c r="A29" s="3"/>
      <c r="B29" s="10" t="s">
        <v>175</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3"/>
      <c r="AD29" s="3"/>
      <c r="AE29" s="3"/>
      <c r="AF29" s="3"/>
      <c r="AG29" s="3"/>
      <c r="AH29" s="3"/>
      <c r="AI29" s="3"/>
      <c r="AJ29" s="3"/>
      <c r="AK29" s="3"/>
      <c r="AL29" s="3"/>
      <c r="AM29" s="3"/>
      <c r="AN29" s="3"/>
    </row>
    <row r="30" spans="1:40" ht="17" customHeight="1" x14ac:dyDescent="0.35">
      <c r="A30" s="3"/>
      <c r="B30" s="11"/>
      <c r="C30" s="11"/>
      <c r="D30" s="11"/>
      <c r="E30" s="11"/>
      <c r="F30" s="11"/>
      <c r="G30" s="11"/>
      <c r="H30" s="11"/>
      <c r="I30" s="11">
        <v>2008</v>
      </c>
      <c r="J30" s="11"/>
      <c r="K30" s="11"/>
      <c r="L30" s="11">
        <v>2009</v>
      </c>
      <c r="M30" s="11"/>
      <c r="N30" s="11"/>
      <c r="O30" s="11">
        <v>2019</v>
      </c>
      <c r="P30" s="11"/>
      <c r="Q30" s="11"/>
      <c r="R30" s="11">
        <v>2020</v>
      </c>
      <c r="S30" s="11"/>
      <c r="T30" s="11"/>
      <c r="U30" s="11">
        <v>2021</v>
      </c>
      <c r="V30" s="11"/>
      <c r="W30" s="11"/>
      <c r="X30" s="11">
        <v>2022</v>
      </c>
      <c r="Y30" s="11"/>
      <c r="Z30" s="11"/>
      <c r="AA30" s="11">
        <v>2023</v>
      </c>
      <c r="AB30" s="11"/>
      <c r="AC30" s="11"/>
      <c r="AD30" s="11">
        <v>2024</v>
      </c>
      <c r="AE30" s="3"/>
      <c r="AF30" s="3"/>
      <c r="AG30" s="3"/>
      <c r="AH30" s="3"/>
      <c r="AI30" s="3"/>
      <c r="AJ30" s="3"/>
      <c r="AK30" s="3"/>
      <c r="AL30" s="3"/>
      <c r="AM30" s="3"/>
      <c r="AN30" s="3"/>
    </row>
    <row r="31" spans="1:40" ht="17" customHeight="1" x14ac:dyDescent="0.35">
      <c r="A31" s="3"/>
      <c r="B31" s="11" t="str">
        <f>IF('Pivot Growth'!B2="","",'Pivot Growth'!B2)</f>
        <v>Brazil</v>
      </c>
      <c r="C31" s="11"/>
      <c r="D31" s="11"/>
      <c r="E31" s="11"/>
      <c r="F31" s="11"/>
      <c r="G31" s="11"/>
      <c r="H31" s="11"/>
      <c r="I31" s="12">
        <f>IF($B31="","",IF(COUNTIFS(Observations[CountryCode],INDEX(Countries[Code],MATCH($B31,Countries[Country],0)),Observations[Year],2008,Observations[Metric],"Growth",Observations[Value],"&lt;&gt;")=0,"",SUMIFS(Observations[Value],Observations[CountryCode],INDEX(Countries[Code],MATCH($B31,Countries[Country],0)),Observations[Year],2008,Observations[Metric],"Growth")))</f>
        <v>5.0941954465873636</v>
      </c>
      <c r="J31" s="12"/>
      <c r="K31" s="12"/>
      <c r="L31" s="12">
        <f>IF($B31="","",IF(COUNTIFS(Observations[CountryCode],INDEX(Countries[Code],MATCH($B31,Countries[Country],0)),Observations[Year],2009,Observations[Metric],"Growth",Observations[Value],"&lt;&gt;")=0,"",SUMIFS(Observations[Value],Observations[CountryCode],INDEX(Countries[Code],MATCH($B31,Countries[Country],0)),Observations[Year],2009,Observations[Metric],"Growth")))</f>
        <v>-0.12581200216116883</v>
      </c>
      <c r="M31" s="12"/>
      <c r="N31" s="12"/>
      <c r="O31" s="12">
        <f>IF($B31="","",IF(COUNTIFS(Observations[CountryCode],INDEX(Countries[Code],MATCH($B31,Countries[Country],0)),Observations[Year],2019,Observations[Metric],"Growth",Observations[Value],"&lt;&gt;")=0,"",SUMIFS(Observations[Value],Observations[CountryCode],INDEX(Countries[Code],MATCH($B31,Countries[Country],0)),Observations[Year],2019,Observations[Metric],"Growth")))</f>
        <v>1.2207778236084152</v>
      </c>
      <c r="P31" s="12"/>
      <c r="Q31" s="12"/>
      <c r="R31" s="12">
        <f>IF($B31="","",IF(COUNTIFS(Observations[CountryCode],INDEX(Countries[Code],MATCH($B31,Countries[Country],0)),Observations[Year],2020,Observations[Metric],"Growth",Observations[Value],"&lt;&gt;")=0,"",SUMIFS(Observations[Value],Observations[CountryCode],INDEX(Countries[Code],MATCH($B31,Countries[Country],0)),Observations[Year],2020,Observations[Metric],"Growth")))</f>
        <v>-3.2767587964736009</v>
      </c>
      <c r="S31" s="12"/>
      <c r="T31" s="12"/>
      <c r="U31" s="12">
        <f>IF($B31="","",IF(COUNTIFS(Observations[CountryCode],INDEX(Countries[Code],MATCH($B31,Countries[Country],0)),Observations[Year],2021,Observations[Metric],"Growth",Observations[Value],"&lt;&gt;")=0,"",SUMIFS(Observations[Value],Observations[CountryCode],INDEX(Countries[Code],MATCH($B31,Countries[Country],0)),Observations[Year],2021,Observations[Metric],"Growth")))</f>
        <v>4.7626043790860848</v>
      </c>
      <c r="V31" s="12"/>
      <c r="W31" s="12"/>
      <c r="X31" s="12">
        <f>IF($B31="","",IF(COUNTIFS(Observations[CountryCode],INDEX(Countries[Code],MATCH($B31,Countries[Country],0)),Observations[Year],2022,Observations[Metric],"Growth",Observations[Value],"&lt;&gt;")=0,"",SUMIFS(Observations[Value],Observations[CountryCode],INDEX(Countries[Code],MATCH($B31,Countries[Country],0)),Observations[Year],2022,Observations[Metric],"Growth")))</f>
        <v>3.0166943539301485</v>
      </c>
      <c r="Y31" s="12"/>
      <c r="Z31" s="12"/>
      <c r="AA31" s="12">
        <f>IF($B31="","",IF(COUNTIFS(Observations[CountryCode],INDEX(Countries[Code],MATCH($B31,Countries[Country],0)),Observations[Year],2023,Observations[Metric],"Growth",Observations[Value],"&lt;&gt;")=0,"",SUMIFS(Observations[Value],Observations[CountryCode],INDEX(Countries[Code],MATCH($B31,Countries[Country],0)),Observations[Year],2023,Observations[Metric],"Growth")))</f>
        <v>3.2416553290698147</v>
      </c>
      <c r="AB31" s="12"/>
      <c r="AC31" s="12"/>
      <c r="AD31" s="12">
        <f>IF($B31="","",IF(COUNTIFS(Observations[CountryCode],INDEX(Countries[Code],MATCH($B31,Countries[Country],0)),Observations[Year],2024,Observations[Metric],"Growth",Observations[Value],"&lt;&gt;")=0,"",SUMIFS(Observations[Value],Observations[CountryCode],INDEX(Countries[Code],MATCH($B31,Countries[Country],0)),Observations[Year],2024,Observations[Metric],"Growth")))</f>
        <v>3.4193151650190572</v>
      </c>
      <c r="AE31" s="3"/>
      <c r="AF31" s="3"/>
      <c r="AG31" s="3"/>
      <c r="AH31" s="3"/>
      <c r="AI31" s="3"/>
      <c r="AJ31" s="3"/>
      <c r="AK31" s="3"/>
      <c r="AL31" s="3"/>
      <c r="AM31" s="3"/>
      <c r="AN31" s="3"/>
    </row>
    <row r="32" spans="1:40" ht="17" customHeight="1" x14ac:dyDescent="0.35">
      <c r="A32" s="3"/>
      <c r="B32" s="11" t="str">
        <f>IF('Pivot Growth'!C2="","",'Pivot Growth'!C2)</f>
        <v>China</v>
      </c>
      <c r="C32" s="11"/>
      <c r="D32" s="11"/>
      <c r="E32" s="11"/>
      <c r="F32" s="11"/>
      <c r="G32" s="11"/>
      <c r="H32" s="11"/>
      <c r="I32" s="12">
        <f>IF($B32="","",IF(COUNTIFS(Observations[CountryCode],INDEX(Countries[Code],MATCH($B32,Countries[Country],0)),Observations[Year],2008,Observations[Metric],"Growth",Observations[Value],"&lt;&gt;")=0,"",SUMIFS(Observations[Value],Observations[CountryCode],INDEX(Countries[Code],MATCH($B32,Countries[Country],0)),Observations[Year],2008,Observations[Metric],"Growth")))</f>
        <v>9.6687760816445376</v>
      </c>
      <c r="J32" s="12"/>
      <c r="K32" s="12"/>
      <c r="L32" s="12">
        <f>IF($B32="","",IF(COUNTIFS(Observations[CountryCode],INDEX(Countries[Code],MATCH($B32,Countries[Country],0)),Observations[Year],2009,Observations[Metric],"Growth",Observations[Value],"&lt;&gt;")=0,"",SUMIFS(Observations[Value],Observations[CountryCode],INDEX(Countries[Code],MATCH($B32,Countries[Country],0)),Observations[Year],2009,Observations[Metric],"Growth")))</f>
        <v>9.4061001433641565</v>
      </c>
      <c r="M32" s="12"/>
      <c r="N32" s="12"/>
      <c r="O32" s="12">
        <f>IF($B32="","",IF(COUNTIFS(Observations[CountryCode],INDEX(Countries[Code],MATCH($B32,Countries[Country],0)),Observations[Year],2019,Observations[Metric],"Growth",Observations[Value],"&lt;&gt;")=0,"",SUMIFS(Observations[Value],Observations[CountryCode],INDEX(Countries[Code],MATCH($B32,Countries[Country],0)),Observations[Year],2019,Observations[Metric],"Growth")))</f>
        <v>6.0673780633367187</v>
      </c>
      <c r="P32" s="12"/>
      <c r="Q32" s="12"/>
      <c r="R32" s="12">
        <f>IF($B32="","",IF(COUNTIFS(Observations[CountryCode],INDEX(Countries[Code],MATCH($B32,Countries[Country],0)),Observations[Year],2020,Observations[Metric],"Growth",Observations[Value],"&lt;&gt;")=0,"",SUMIFS(Observations[Value],Observations[CountryCode],INDEX(Countries[Code],MATCH($B32,Countries[Country],0)),Observations[Year],2020,Observations[Metric],"Growth")))</f>
        <v>2.3395038520302336</v>
      </c>
      <c r="S32" s="12"/>
      <c r="T32" s="12"/>
      <c r="U32" s="12">
        <f>IF($B32="","",IF(COUNTIFS(Observations[CountryCode],INDEX(Countries[Code],MATCH($B32,Countries[Country],0)),Observations[Year],2021,Observations[Metric],"Growth",Observations[Value],"&lt;&gt;")=0,"",SUMIFS(Observations[Value],Observations[CountryCode],INDEX(Countries[Code],MATCH($B32,Countries[Country],0)),Observations[Year],2021,Observations[Metric],"Growth")))</f>
        <v>8.5703841498178122</v>
      </c>
      <c r="V32" s="12"/>
      <c r="W32" s="12"/>
      <c r="X32" s="12">
        <f>IF($B32="","",IF(COUNTIFS(Observations[CountryCode],INDEX(Countries[Code],MATCH($B32,Countries[Country],0)),Observations[Year],2022,Observations[Metric],"Growth",Observations[Value],"&lt;&gt;")=0,"",SUMIFS(Observations[Value],Observations[CountryCode],INDEX(Countries[Code],MATCH($B32,Countries[Country],0)),Observations[Year],2022,Observations[Metric],"Growth")))</f>
        <v>3.1338543839406867</v>
      </c>
      <c r="Y32" s="12"/>
      <c r="Z32" s="12"/>
      <c r="AA32" s="12">
        <f>IF($B32="","",IF(COUNTIFS(Observations[CountryCode],INDEX(Countries[Code],MATCH($B32,Countries[Country],0)),Observations[Year],2023,Observations[Metric],"Growth",Observations[Value],"&lt;&gt;")=0,"",SUMIFS(Observations[Value],Observations[CountryCode],INDEX(Countries[Code],MATCH($B32,Countries[Country],0)),Observations[Year],2023,Observations[Metric],"Growth")))</f>
        <v>5.4160033449295497</v>
      </c>
      <c r="AB32" s="12"/>
      <c r="AC32" s="12"/>
      <c r="AD32" s="12">
        <f>IF($B32="","",IF(COUNTIFS(Observations[CountryCode],INDEX(Countries[Code],MATCH($B32,Countries[Country],0)),Observations[Year],2024,Observations[Metric],"Growth",Observations[Value],"&lt;&gt;")=0,"",SUMIFS(Observations[Value],Observations[CountryCode],INDEX(Countries[Code],MATCH($B32,Countries[Country],0)),Observations[Year],2024,Observations[Metric],"Growth")))</f>
        <v>4.958303787880908</v>
      </c>
      <c r="AE32" s="3"/>
      <c r="AF32" s="3"/>
      <c r="AG32" s="3"/>
      <c r="AH32" s="3"/>
      <c r="AI32" s="3"/>
      <c r="AJ32" s="3"/>
      <c r="AK32" s="3"/>
      <c r="AL32" s="3"/>
      <c r="AM32" s="3"/>
      <c r="AN32" s="3"/>
    </row>
    <row r="33" spans="1:40" ht="17" customHeight="1" x14ac:dyDescent="0.35">
      <c r="A33" s="3"/>
      <c r="B33" s="11" t="str">
        <f>IF('Pivot Growth'!D2="","",'Pivot Growth'!D2)</f>
        <v>Germany</v>
      </c>
      <c r="C33" s="11"/>
      <c r="D33" s="11"/>
      <c r="E33" s="11"/>
      <c r="F33" s="11"/>
      <c r="G33" s="11"/>
      <c r="H33" s="11"/>
      <c r="I33" s="12">
        <f>IF($B33="","",IF(COUNTIFS(Observations[CountryCode],INDEX(Countries[Code],MATCH($B33,Countries[Country],0)),Observations[Year],2008,Observations[Metric],"Growth",Observations[Value],"&lt;&gt;")=0,"",SUMIFS(Observations[Value],Observations[CountryCode],INDEX(Countries[Code],MATCH($B33,Countries[Country],0)),Observations[Year],2008,Observations[Metric],"Growth")))</f>
        <v>0.88790233074362845</v>
      </c>
      <c r="J33" s="12"/>
      <c r="K33" s="12"/>
      <c r="L33" s="12">
        <f>IF($B33="","",IF(COUNTIFS(Observations[CountryCode],INDEX(Countries[Code],MATCH($B33,Countries[Country],0)),Observations[Year],2009,Observations[Metric],"Growth",Observations[Value],"&lt;&gt;")=0,"",SUMIFS(Observations[Value],Observations[CountryCode],INDEX(Countries[Code],MATCH($B33,Countries[Country],0)),Observations[Year],2009,Observations[Metric],"Growth")))</f>
        <v>-5.5445545192067414</v>
      </c>
      <c r="M33" s="12"/>
      <c r="N33" s="12"/>
      <c r="O33" s="12">
        <f>IF($B33="","",IF(COUNTIFS(Observations[CountryCode],INDEX(Countries[Code],MATCH($B33,Countries[Country],0)),Observations[Year],2019,Observations[Metric],"Growth",Observations[Value],"&lt;&gt;")=0,"",SUMIFS(Observations[Value],Observations[CountryCode],INDEX(Countries[Code],MATCH($B33,Countries[Country],0)),Observations[Year],2019,Observations[Metric],"Growth")))</f>
        <v>0.97773469703878391</v>
      </c>
      <c r="P33" s="12"/>
      <c r="Q33" s="12"/>
      <c r="R33" s="12">
        <f>IF($B33="","",IF(COUNTIFS(Observations[CountryCode],INDEX(Countries[Code],MATCH($B33,Countries[Country],0)),Observations[Year],2020,Observations[Metric],"Growth",Observations[Value],"&lt;&gt;")=0,"",SUMIFS(Observations[Value],Observations[CountryCode],INDEX(Countries[Code],MATCH($B33,Countries[Country],0)),Observations[Year],2020,Observations[Metric],"Growth")))</f>
        <v>-4.1319144323994692</v>
      </c>
      <c r="S33" s="12"/>
      <c r="T33" s="12"/>
      <c r="U33" s="12">
        <f>IF($B33="","",IF(COUNTIFS(Observations[CountryCode],INDEX(Countries[Code],MATCH($B33,Countries[Country],0)),Observations[Year],2021,Observations[Metric],"Growth",Observations[Value],"&lt;&gt;")=0,"",SUMIFS(Observations[Value],Observations[CountryCode],INDEX(Countries[Code],MATCH($B33,Countries[Country],0)),Observations[Year],2021,Observations[Metric],"Growth")))</f>
        <v>3.9099999420410825</v>
      </c>
      <c r="V33" s="12"/>
      <c r="W33" s="12"/>
      <c r="X33" s="12">
        <f>IF($B33="","",IF(COUNTIFS(Observations[CountryCode],INDEX(Countries[Code],MATCH($B33,Countries[Country],0)),Observations[Year],2022,Observations[Metric],"Growth",Observations[Value],"&lt;&gt;")=0,"",SUMIFS(Observations[Value],Observations[CountryCode],INDEX(Countries[Code],MATCH($B33,Countries[Country],0)),Observations[Year],2022,Observations[Metric],"Growth")))</f>
        <v>1.8092581243060977</v>
      </c>
      <c r="Y33" s="12"/>
      <c r="Z33" s="12"/>
      <c r="AA33" s="12">
        <f>IF($B33="","",IF(COUNTIFS(Observations[CountryCode],INDEX(Countries[Code],MATCH($B33,Countries[Country],0)),Observations[Year],2023,Observations[Metric],"Growth",Observations[Value],"&lt;&gt;")=0,"",SUMIFS(Observations[Value],Observations[CountryCode],INDEX(Countries[Code],MATCH($B33,Countries[Country],0)),Observations[Year],2023,Observations[Metric],"Growth")))</f>
        <v>-0.86964757857332131</v>
      </c>
      <c r="AB33" s="12"/>
      <c r="AC33" s="12"/>
      <c r="AD33" s="12">
        <f>IF($B33="","",IF(COUNTIFS(Observations[CountryCode],INDEX(Countries[Code],MATCH($B33,Countries[Country],0)),Observations[Year],2024,Observations[Metric],"Growth",Observations[Value],"&lt;&gt;")=0,"",SUMIFS(Observations[Value],Observations[CountryCode],INDEX(Countries[Code],MATCH($B33,Countries[Country],0)),Observations[Year],2024,Observations[Metric],"Growth")))</f>
        <v>-0.4958518972603656</v>
      </c>
      <c r="AE33" s="3"/>
      <c r="AF33" s="3"/>
      <c r="AG33" s="3"/>
      <c r="AH33" s="3"/>
      <c r="AI33" s="3"/>
      <c r="AJ33" s="3"/>
      <c r="AK33" s="3"/>
      <c r="AL33" s="3"/>
      <c r="AM33" s="3"/>
      <c r="AN33" s="3"/>
    </row>
    <row r="34" spans="1:40" ht="17" customHeight="1" x14ac:dyDescent="0.35">
      <c r="A34" s="3"/>
      <c r="B34" s="11" t="str">
        <f>IF('Pivot Growth'!E2="","",'Pivot Growth'!E2)</f>
        <v>India</v>
      </c>
      <c r="C34" s="11"/>
      <c r="D34" s="11"/>
      <c r="E34" s="11"/>
      <c r="F34" s="11"/>
      <c r="G34" s="11"/>
      <c r="H34" s="11"/>
      <c r="I34" s="12">
        <f>IF($B34="","",IF(COUNTIFS(Observations[CountryCode],INDEX(Countries[Code],MATCH($B34,Countries[Country],0)),Observations[Year],2008,Observations[Metric],"Growth",Observations[Value],"&lt;&gt;")=0,"",SUMIFS(Observations[Value],Observations[CountryCode],INDEX(Countries[Code],MATCH($B34,Countries[Country],0)),Observations[Year],2008,Observations[Metric],"Growth")))</f>
        <v>3.0866980595008187</v>
      </c>
      <c r="J34" s="12"/>
      <c r="K34" s="12"/>
      <c r="L34" s="12">
        <f>IF($B34="","",IF(COUNTIFS(Observations[CountryCode],INDEX(Countries[Code],MATCH($B34,Countries[Country],0)),Observations[Year],2009,Observations[Metric],"Growth",Observations[Value],"&lt;&gt;")=0,"",SUMIFS(Observations[Value],Observations[CountryCode],INDEX(Countries[Code],MATCH($B34,Countries[Country],0)),Observations[Year],2009,Observations[Metric],"Growth")))</f>
        <v>7.8618888330338024</v>
      </c>
      <c r="M34" s="12"/>
      <c r="N34" s="12"/>
      <c r="O34" s="12">
        <f>IF($B34="","",IF(COUNTIFS(Observations[CountryCode],INDEX(Countries[Code],MATCH($B34,Countries[Country],0)),Observations[Year],2019,Observations[Metric],"Growth",Observations[Value],"&lt;&gt;")=0,"",SUMIFS(Observations[Value],Observations[CountryCode],INDEX(Countries[Code],MATCH($B34,Countries[Country],0)),Observations[Year],2019,Observations[Metric],"Growth")))</f>
        <v>3.8714369407052374</v>
      </c>
      <c r="P34" s="12"/>
      <c r="Q34" s="12"/>
      <c r="R34" s="12">
        <f>IF($B34="","",IF(COUNTIFS(Observations[CountryCode],INDEX(Countries[Code],MATCH($B34,Countries[Country],0)),Observations[Year],2020,Observations[Metric],"Growth",Observations[Value],"&lt;&gt;")=0,"",SUMIFS(Observations[Value],Observations[CountryCode],INDEX(Countries[Code],MATCH($B34,Countries[Country],0)),Observations[Year],2020,Observations[Metric],"Growth")))</f>
        <v>-5.7777247068730304</v>
      </c>
      <c r="S34" s="12"/>
      <c r="T34" s="12"/>
      <c r="U34" s="12">
        <f>IF($B34="","",IF(COUNTIFS(Observations[CountryCode],INDEX(Countries[Code],MATCH($B34,Countries[Country],0)),Observations[Year],2021,Observations[Metric],"Growth",Observations[Value],"&lt;&gt;")=0,"",SUMIFS(Observations[Value],Observations[CountryCode],INDEX(Countries[Code],MATCH($B34,Countries[Country],0)),Observations[Year],2021,Observations[Metric],"Growth")))</f>
        <v>9.6895924919174092</v>
      </c>
      <c r="V34" s="12"/>
      <c r="W34" s="12"/>
      <c r="X34" s="12">
        <f>IF($B34="","",IF(COUNTIFS(Observations[CountryCode],INDEX(Countries[Code],MATCH($B34,Countries[Country],0)),Observations[Year],2022,Observations[Metric],"Growth",Observations[Value],"&lt;&gt;")=0,"",SUMIFS(Observations[Value],Observations[CountryCode],INDEX(Countries[Code],MATCH($B34,Countries[Country],0)),Observations[Year],2022,Observations[Metric],"Growth")))</f>
        <v>7.609364977693204</v>
      </c>
      <c r="Y34" s="12"/>
      <c r="Z34" s="12"/>
      <c r="AA34" s="12">
        <f>IF($B34="","",IF(COUNTIFS(Observations[CountryCode],INDEX(Countries[Code],MATCH($B34,Countries[Country],0)),Observations[Year],2023,Observations[Metric],"Growth",Observations[Value],"&lt;&gt;")=0,"",SUMIFS(Observations[Value],Observations[CountryCode],INDEX(Countries[Code],MATCH($B34,Countries[Country],0)),Observations[Year],2023,Observations[Metric],"Growth")))</f>
        <v>7.2102246293350021</v>
      </c>
      <c r="AB34" s="12"/>
      <c r="AC34" s="12"/>
      <c r="AD34" s="12">
        <f>IF($B34="","",IF(COUNTIFS(Observations[CountryCode],INDEX(Countries[Code],MATCH($B34,Countries[Country],0)),Observations[Year],2024,Observations[Metric],"Growth",Observations[Value],"&lt;&gt;")=0,"",SUMIFS(Observations[Value],Observations[CountryCode],INDEX(Countries[Code],MATCH($B34,Countries[Country],0)),Observations[Year],2024,Observations[Metric],"Growth")))</f>
        <v>7.0992789317651841</v>
      </c>
      <c r="AE34" s="3"/>
      <c r="AF34" s="3"/>
      <c r="AG34" s="3"/>
      <c r="AH34" s="3"/>
      <c r="AI34" s="3"/>
      <c r="AJ34" s="3"/>
      <c r="AK34" s="3"/>
      <c r="AL34" s="3"/>
      <c r="AM34" s="3"/>
      <c r="AN34" s="3"/>
    </row>
    <row r="35" spans="1:40" ht="17" customHeight="1"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1:40" ht="17" customHeight="1" x14ac:dyDescent="0.35">
      <c r="A36" s="3"/>
      <c r="B36" s="6" t="str">
        <f>HYPERLINK("#'World Overview'!A1","01   WORLD OVERVIEW")</f>
        <v>01   WORLD OVERVIEW</v>
      </c>
      <c r="C36" s="7"/>
      <c r="D36" s="7"/>
      <c r="E36" s="7"/>
      <c r="F36" s="7"/>
      <c r="G36" s="7"/>
      <c r="H36" s="7"/>
      <c r="I36" s="7"/>
      <c r="J36" s="7"/>
      <c r="K36" s="6" t="str">
        <f>HYPERLINK("#'Growth &amp; Resilience'!A1","02   GROWTH &amp; RESILIENCE")</f>
        <v>02   GROWTH &amp; RESILIENCE</v>
      </c>
      <c r="L36" s="7"/>
      <c r="M36" s="7"/>
      <c r="N36" s="7"/>
      <c r="O36" s="7"/>
      <c r="P36" s="7"/>
      <c r="Q36" s="7"/>
      <c r="R36" s="7"/>
      <c r="S36" s="7"/>
      <c r="T36" s="7"/>
      <c r="U36" s="6" t="str">
        <f>HYPERLINK("#'Prosperity &amp; Progress'!A1","03   PROSPERITY &amp; PROGRESS")</f>
        <v>03   PROSPERITY &amp; PROGRESS</v>
      </c>
      <c r="V36" s="7"/>
      <c r="W36" s="7"/>
      <c r="X36" s="7"/>
      <c r="Y36" s="7"/>
      <c r="Z36" s="7"/>
      <c r="AA36" s="7"/>
      <c r="AB36" s="7"/>
      <c r="AC36" s="7"/>
      <c r="AD36" s="7"/>
      <c r="AE36" s="7"/>
      <c r="AF36" s="6" t="str">
        <f>HYPERLINK("#'Start Here'!A1","HOW TO USE")</f>
        <v>HOW TO USE</v>
      </c>
      <c r="AG36" s="7"/>
      <c r="AH36" s="7"/>
      <c r="AI36" s="7"/>
      <c r="AJ36" s="7"/>
      <c r="AK36" s="7"/>
      <c r="AL36" s="7"/>
      <c r="AM36" s="7"/>
      <c r="AN36" s="3"/>
    </row>
    <row r="37" spans="1:40" ht="17" customHeight="1"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0" ht="17" customHeight="1" x14ac:dyDescent="0.35">
      <c r="A38" s="3"/>
      <c r="B38" s="5" t="s">
        <v>110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3"/>
    </row>
    <row r="39" spans="1:40" ht="17" customHeight="1"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row>
  </sheetData>
  <mergeCells count="4">
    <mergeCell ref="B8:H10"/>
    <mergeCell ref="K8:Q10"/>
    <mergeCell ref="T8:Z10"/>
    <mergeCell ref="B2:AM3"/>
  </mergeCells>
  <conditionalFormatting sqref="I31:I34">
    <cfRule type="colorScale" priority="41">
      <colorScale>
        <cfvo type="num" val="-10"/>
        <cfvo type="num" val="0"/>
        <cfvo type="num" val="10"/>
        <color rgb="FFB43D58"/>
        <color rgb="FF15233A"/>
        <color rgb="FF147D72"/>
      </colorScale>
    </cfRule>
  </conditionalFormatting>
  <conditionalFormatting sqref="L31:L34">
    <cfRule type="colorScale" priority="42">
      <colorScale>
        <cfvo type="num" val="-10"/>
        <cfvo type="num" val="0"/>
        <cfvo type="num" val="10"/>
        <color rgb="FFB43D58"/>
        <color rgb="FF15233A"/>
        <color rgb="FF147D72"/>
      </colorScale>
    </cfRule>
  </conditionalFormatting>
  <conditionalFormatting sqref="O31:O34">
    <cfRule type="colorScale" priority="43">
      <colorScale>
        <cfvo type="num" val="-10"/>
        <cfvo type="num" val="0"/>
        <cfvo type="num" val="10"/>
        <color rgb="FFB43D58"/>
        <color rgb="FF15233A"/>
        <color rgb="FF147D72"/>
      </colorScale>
    </cfRule>
  </conditionalFormatting>
  <conditionalFormatting sqref="R31:R34">
    <cfRule type="colorScale" priority="44">
      <colorScale>
        <cfvo type="num" val="-10"/>
        <cfvo type="num" val="0"/>
        <cfvo type="num" val="10"/>
        <color rgb="FFB43D58"/>
        <color rgb="FF15233A"/>
        <color rgb="FF147D72"/>
      </colorScale>
    </cfRule>
  </conditionalFormatting>
  <conditionalFormatting sqref="U31:U34">
    <cfRule type="colorScale" priority="45">
      <colorScale>
        <cfvo type="num" val="-10"/>
        <cfvo type="num" val="0"/>
        <cfvo type="num" val="10"/>
        <color rgb="FFB43D58"/>
        <color rgb="FF15233A"/>
        <color rgb="FF147D72"/>
      </colorScale>
    </cfRule>
  </conditionalFormatting>
  <conditionalFormatting sqref="X31:X34">
    <cfRule type="colorScale" priority="46">
      <colorScale>
        <cfvo type="num" val="-10"/>
        <cfvo type="num" val="0"/>
        <cfvo type="num" val="10"/>
        <color rgb="FFB43D58"/>
        <color rgb="FF15233A"/>
        <color rgb="FF147D72"/>
      </colorScale>
    </cfRule>
  </conditionalFormatting>
  <conditionalFormatting sqref="AA31:AA34">
    <cfRule type="colorScale" priority="47">
      <colorScale>
        <cfvo type="num" val="-10"/>
        <cfvo type="num" val="0"/>
        <cfvo type="num" val="10"/>
        <color rgb="FFB43D58"/>
        <color rgb="FF15233A"/>
        <color rgb="FF147D72"/>
      </colorScale>
    </cfRule>
  </conditionalFormatting>
  <conditionalFormatting sqref="AD31:AD34">
    <cfRule type="colorScale" priority="48">
      <colorScale>
        <cfvo type="num" val="-10"/>
        <cfvo type="num" val="0"/>
        <cfvo type="num" val="10"/>
        <color rgb="FFB43D58"/>
        <color rgb="FF15233A"/>
        <color rgb="FF147D72"/>
      </colorScale>
    </cfRule>
  </conditionalFormatting>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59797-A049-4F34-9656-A5AFBFED74CD}">
  <dimension ref="A1:I10"/>
  <sheetViews>
    <sheetView workbookViewId="0">
      <pane ySplit="1" topLeftCell="A2" activePane="bottomLeft" state="frozen"/>
      <selection pane="bottomLeft" activeCell="A2" sqref="A2"/>
    </sheetView>
  </sheetViews>
  <sheetFormatPr defaultRowHeight="14.5" x14ac:dyDescent="0.35"/>
  <cols>
    <col min="1" max="2" width="24.6328125" customWidth="1"/>
    <col min="3" max="9" width="45.6328125" customWidth="1"/>
  </cols>
  <sheetData>
    <row r="1" spans="1:9" x14ac:dyDescent="0.35">
      <c r="A1" s="18" t="s">
        <v>48</v>
      </c>
      <c r="B1" s="18" t="s">
        <v>3</v>
      </c>
      <c r="C1" s="18" t="s">
        <v>87</v>
      </c>
      <c r="D1" s="18" t="s">
        <v>88</v>
      </c>
      <c r="E1" s="18" t="s">
        <v>89</v>
      </c>
      <c r="F1" s="18" t="s">
        <v>134</v>
      </c>
      <c r="G1" s="18" t="s">
        <v>181</v>
      </c>
      <c r="H1" s="18" t="s">
        <v>182</v>
      </c>
      <c r="I1" s="18" t="s">
        <v>183</v>
      </c>
    </row>
    <row r="2" spans="1:9" ht="87" x14ac:dyDescent="0.35">
      <c r="A2" s="18" t="s">
        <v>6</v>
      </c>
      <c r="B2" s="18" t="s">
        <v>7</v>
      </c>
      <c r="C2" s="18" t="s">
        <v>90</v>
      </c>
      <c r="D2" s="18" t="s">
        <v>91</v>
      </c>
      <c r="E2" s="18" t="s">
        <v>92</v>
      </c>
      <c r="F2" s="18" t="s">
        <v>184</v>
      </c>
      <c r="G2" s="18" t="s">
        <v>185</v>
      </c>
      <c r="H2" s="18"/>
      <c r="I2" s="18" t="s">
        <v>186</v>
      </c>
    </row>
    <row r="3" spans="1:9" ht="72.5" x14ac:dyDescent="0.35">
      <c r="A3" s="18" t="s">
        <v>14</v>
      </c>
      <c r="B3" s="18" t="s">
        <v>15</v>
      </c>
      <c r="C3" s="18" t="s">
        <v>93</v>
      </c>
      <c r="D3" s="18" t="s">
        <v>241</v>
      </c>
      <c r="E3" s="18" t="s">
        <v>92</v>
      </c>
      <c r="F3" s="18" t="s">
        <v>187</v>
      </c>
      <c r="G3" s="18" t="s">
        <v>188</v>
      </c>
      <c r="H3" s="18"/>
      <c r="I3" s="18" t="s">
        <v>189</v>
      </c>
    </row>
    <row r="4" spans="1:9" ht="333.5" x14ac:dyDescent="0.35">
      <c r="A4" s="18" t="s">
        <v>16</v>
      </c>
      <c r="B4" s="18" t="s">
        <v>17</v>
      </c>
      <c r="C4" s="18" t="s">
        <v>94</v>
      </c>
      <c r="D4" s="18" t="s">
        <v>91</v>
      </c>
      <c r="E4" s="18" t="s">
        <v>92</v>
      </c>
      <c r="F4" s="18" t="s">
        <v>190</v>
      </c>
      <c r="G4" s="18" t="s">
        <v>191</v>
      </c>
      <c r="H4" s="18" t="s">
        <v>192</v>
      </c>
      <c r="I4" s="18" t="s">
        <v>193</v>
      </c>
    </row>
    <row r="5" spans="1:9" ht="87" x14ac:dyDescent="0.35">
      <c r="A5" s="18" t="s">
        <v>22</v>
      </c>
      <c r="B5" s="18" t="s">
        <v>23</v>
      </c>
      <c r="C5" s="18" t="s">
        <v>95</v>
      </c>
      <c r="D5" s="18" t="s">
        <v>96</v>
      </c>
      <c r="E5" s="18" t="s">
        <v>92</v>
      </c>
      <c r="F5" s="18" t="s">
        <v>194</v>
      </c>
      <c r="G5" s="18" t="s">
        <v>195</v>
      </c>
      <c r="H5" s="18"/>
      <c r="I5" s="18" t="s">
        <v>193</v>
      </c>
    </row>
    <row r="6" spans="1:9" ht="409.5" x14ac:dyDescent="0.35">
      <c r="A6" s="18" t="s">
        <v>8</v>
      </c>
      <c r="B6" s="18" t="s">
        <v>9</v>
      </c>
      <c r="C6" s="18" t="s">
        <v>97</v>
      </c>
      <c r="D6" s="18" t="s">
        <v>98</v>
      </c>
      <c r="E6" s="18" t="s">
        <v>92</v>
      </c>
      <c r="F6" s="18" t="s">
        <v>194</v>
      </c>
      <c r="G6" s="18" t="s">
        <v>196</v>
      </c>
      <c r="H6" s="18" t="s">
        <v>197</v>
      </c>
      <c r="I6" s="18" t="s">
        <v>198</v>
      </c>
    </row>
    <row r="7" spans="1:9" ht="409.5" x14ac:dyDescent="0.35">
      <c r="A7" s="18" t="s">
        <v>10</v>
      </c>
      <c r="B7" s="18" t="s">
        <v>11</v>
      </c>
      <c r="C7" s="18" t="s">
        <v>99</v>
      </c>
      <c r="D7" s="18" t="s">
        <v>241</v>
      </c>
      <c r="E7" s="18" t="s">
        <v>92</v>
      </c>
      <c r="F7" s="18" t="s">
        <v>194</v>
      </c>
      <c r="G7" s="18" t="s">
        <v>199</v>
      </c>
      <c r="H7" s="18" t="s">
        <v>197</v>
      </c>
      <c r="I7" s="18" t="s">
        <v>193</v>
      </c>
    </row>
    <row r="8" spans="1:9" ht="406" x14ac:dyDescent="0.35">
      <c r="A8" s="18" t="s">
        <v>12</v>
      </c>
      <c r="B8" s="18" t="s">
        <v>13</v>
      </c>
      <c r="C8" s="18" t="s">
        <v>100</v>
      </c>
      <c r="D8" s="18" t="s">
        <v>101</v>
      </c>
      <c r="E8" s="18" t="s">
        <v>92</v>
      </c>
      <c r="F8" s="18" t="s">
        <v>200</v>
      </c>
      <c r="G8" s="18" t="s">
        <v>201</v>
      </c>
      <c r="H8" s="18"/>
      <c r="I8" s="18" t="s">
        <v>193</v>
      </c>
    </row>
    <row r="9" spans="1:9" ht="159.5" x14ac:dyDescent="0.35">
      <c r="A9" s="18" t="s">
        <v>18</v>
      </c>
      <c r="B9" s="18" t="s">
        <v>19</v>
      </c>
      <c r="C9" s="18" t="s">
        <v>102</v>
      </c>
      <c r="D9" s="18" t="s">
        <v>103</v>
      </c>
      <c r="E9" s="18" t="s">
        <v>92</v>
      </c>
      <c r="F9" s="18" t="s">
        <v>202</v>
      </c>
      <c r="G9" s="18" t="s">
        <v>203</v>
      </c>
      <c r="H9" s="18" t="s">
        <v>204</v>
      </c>
      <c r="I9" s="18" t="s">
        <v>193</v>
      </c>
    </row>
    <row r="10" spans="1:9" ht="304.5" x14ac:dyDescent="0.35">
      <c r="A10" s="18" t="s">
        <v>20</v>
      </c>
      <c r="B10" s="18" t="s">
        <v>21</v>
      </c>
      <c r="C10" s="18" t="s">
        <v>104</v>
      </c>
      <c r="D10" s="18" t="s">
        <v>105</v>
      </c>
      <c r="E10" s="18" t="s">
        <v>92</v>
      </c>
      <c r="F10" s="18" t="s">
        <v>205</v>
      </c>
      <c r="G10" s="18" t="s">
        <v>206</v>
      </c>
      <c r="H10" s="18" t="s">
        <v>207</v>
      </c>
      <c r="I10" s="18" t="s">
        <v>208</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205D6-FAEF-446D-BF8B-960650AEB544}">
  <dimension ref="A1:AN39"/>
  <sheetViews>
    <sheetView showGridLines="0" showRowColHeaders="0" tabSelected="1" zoomScale="90" zoomScaleNormal="90" workbookViewId="0"/>
  </sheetViews>
  <sheetFormatPr defaultRowHeight="14.5" x14ac:dyDescent="0.35"/>
  <cols>
    <col min="1" max="40" width="5.6328125" customWidth="1"/>
  </cols>
  <sheetData>
    <row r="1" spans="1:40" ht="17" customHeight="1"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row>
    <row r="2" spans="1:40" ht="17" customHeight="1" x14ac:dyDescent="0.35">
      <c r="A2" s="3"/>
      <c r="B2" s="41" t="s">
        <v>109</v>
      </c>
      <c r="C2" s="41"/>
      <c r="D2" s="41"/>
      <c r="E2" s="41"/>
      <c r="F2" s="41"/>
      <c r="G2" s="41"/>
      <c r="H2" s="41"/>
      <c r="I2" s="41"/>
      <c r="J2" s="41"/>
      <c r="K2" s="41"/>
      <c r="L2" s="41"/>
      <c r="M2" s="41"/>
      <c r="N2" s="41"/>
      <c r="O2" s="41"/>
      <c r="P2" s="41"/>
      <c r="Q2" s="41"/>
      <c r="R2" s="41"/>
      <c r="S2" s="41"/>
      <c r="T2" s="41"/>
      <c r="U2" s="41"/>
      <c r="V2" s="41"/>
      <c r="W2" s="41"/>
      <c r="X2" s="41"/>
      <c r="Y2" s="41"/>
      <c r="Z2" s="41"/>
      <c r="AA2" s="20"/>
      <c r="AB2" s="20"/>
      <c r="AC2" s="42" t="str">
        <f>HYPERLINK("#'Start Here'!A34","ASK YOUR AGENT TO ADAPT THIS")</f>
        <v>ASK YOUR AGENT TO ADAPT THIS</v>
      </c>
      <c r="AD2" s="43"/>
      <c r="AE2" s="43"/>
      <c r="AF2" s="43"/>
      <c r="AG2" s="43"/>
      <c r="AH2" s="43"/>
      <c r="AI2" s="43"/>
      <c r="AJ2" s="43"/>
      <c r="AK2" s="43"/>
      <c r="AL2" s="43"/>
      <c r="AM2" s="43"/>
      <c r="AN2" s="3"/>
    </row>
    <row r="3" spans="1:40" ht="17" customHeight="1" x14ac:dyDescent="0.35">
      <c r="A3" s="3"/>
      <c r="B3" s="41"/>
      <c r="C3" s="41"/>
      <c r="D3" s="41"/>
      <c r="E3" s="41"/>
      <c r="F3" s="41"/>
      <c r="G3" s="41"/>
      <c r="H3" s="41"/>
      <c r="I3" s="41"/>
      <c r="J3" s="41"/>
      <c r="K3" s="41"/>
      <c r="L3" s="41"/>
      <c r="M3" s="41"/>
      <c r="N3" s="41"/>
      <c r="O3" s="41"/>
      <c r="P3" s="41"/>
      <c r="Q3" s="41"/>
      <c r="R3" s="41"/>
      <c r="S3" s="41"/>
      <c r="T3" s="41"/>
      <c r="U3" s="41"/>
      <c r="V3" s="41"/>
      <c r="W3" s="41"/>
      <c r="X3" s="41"/>
      <c r="Y3" s="41"/>
      <c r="Z3" s="41"/>
      <c r="AA3" s="20"/>
      <c r="AB3" s="20"/>
      <c r="AC3" s="43"/>
      <c r="AD3" s="43"/>
      <c r="AE3" s="43"/>
      <c r="AF3" s="43"/>
      <c r="AG3" s="43"/>
      <c r="AH3" s="43"/>
      <c r="AI3" s="43"/>
      <c r="AJ3" s="43"/>
      <c r="AK3" s="43"/>
      <c r="AL3" s="43"/>
      <c r="AM3" s="43"/>
      <c r="AN3" s="3"/>
    </row>
    <row r="4" spans="1:40" ht="17" customHeight="1" x14ac:dyDescent="0.35">
      <c r="A4" s="3"/>
      <c r="B4" s="4" t="s">
        <v>209</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3"/>
      <c r="AN4" s="3"/>
    </row>
    <row r="5" spans="1:40" ht="17" customHeight="1"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row>
    <row r="6" spans="1:40" ht="17" customHeight="1"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17" customHeight="1" x14ac:dyDescent="0.35">
      <c r="A7" s="3"/>
      <c r="B7" s="21" t="s">
        <v>116</v>
      </c>
      <c r="C7" s="21"/>
      <c r="D7" s="21"/>
      <c r="E7" s="21"/>
      <c r="F7" s="21"/>
      <c r="G7" s="21"/>
      <c r="H7" s="21"/>
      <c r="I7" s="11"/>
      <c r="J7" s="3"/>
      <c r="K7" s="21" t="s">
        <v>217</v>
      </c>
      <c r="L7" s="21"/>
      <c r="M7" s="21"/>
      <c r="N7" s="21"/>
      <c r="O7" s="21"/>
      <c r="P7" s="21"/>
      <c r="Q7" s="21"/>
      <c r="R7" s="11"/>
      <c r="S7" s="3"/>
      <c r="T7" s="21" t="s">
        <v>117</v>
      </c>
      <c r="U7" s="21"/>
      <c r="V7" s="21"/>
      <c r="W7" s="21"/>
      <c r="X7" s="21"/>
      <c r="Y7" s="21"/>
      <c r="Z7" s="21"/>
      <c r="AA7" s="11"/>
      <c r="AB7" s="3"/>
      <c r="AC7" s="21" t="s">
        <v>218</v>
      </c>
      <c r="AD7" s="21"/>
      <c r="AE7" s="21"/>
      <c r="AF7" s="21"/>
      <c r="AG7" s="21"/>
      <c r="AH7" s="21"/>
      <c r="AI7" s="21"/>
      <c r="AJ7" s="21"/>
      <c r="AK7" s="21"/>
      <c r="AL7" s="21"/>
      <c r="AM7" s="21"/>
      <c r="AN7" s="3"/>
    </row>
    <row r="8" spans="1:40" ht="17" customHeight="1" x14ac:dyDescent="0.35">
      <c r="A8" s="3"/>
      <c r="B8" s="38">
        <f>IF(ISNUMBER('Pivot Snapshot'!B1*1),'Pivot Snapshot'!B1*1,"Choose one year")</f>
        <v>2024</v>
      </c>
      <c r="C8" s="38"/>
      <c r="D8" s="38"/>
      <c r="E8" s="38"/>
      <c r="F8" s="38"/>
      <c r="G8" s="38"/>
      <c r="H8" s="38"/>
      <c r="I8" s="11"/>
      <c r="J8" s="3"/>
      <c r="K8" s="39">
        <f>IF(COUNT('Pivot Snapshot'!B4:B28)=0,"Choose one year",MEDIAN('Pivot Snapshot'!B4:B28))</f>
        <v>47479.844854566749</v>
      </c>
      <c r="L8" s="39"/>
      <c r="M8" s="39"/>
      <c r="N8" s="39"/>
      <c r="O8" s="39"/>
      <c r="P8" s="39"/>
      <c r="Q8" s="39"/>
      <c r="R8" s="11"/>
      <c r="S8" s="3"/>
      <c r="T8" s="40">
        <f>IF(COUNT('Pivot Snapshot'!D4:D28)=0,"Choose one year",SUM('Pivot Snapshot'!D4:D28)/1000)</f>
        <v>5.0217916750000002</v>
      </c>
      <c r="U8" s="40"/>
      <c r="V8" s="40"/>
      <c r="W8" s="40"/>
      <c r="X8" s="40"/>
      <c r="Y8" s="40"/>
      <c r="Z8" s="40"/>
      <c r="AA8" s="11"/>
      <c r="AB8" s="3"/>
      <c r="AC8" s="44">
        <f>IF(COUNT('Pivot Snapshot'!C4:C28)=0,"Choose one year",MEDIAN('Pivot Snapshot'!C4:C28))</f>
        <v>80.792682926829272</v>
      </c>
      <c r="AD8" s="44"/>
      <c r="AE8" s="44"/>
      <c r="AF8" s="44"/>
      <c r="AG8" s="44"/>
      <c r="AH8" s="44"/>
      <c r="AI8" s="44"/>
      <c r="AJ8" s="44"/>
      <c r="AK8" s="44"/>
      <c r="AL8" s="44"/>
      <c r="AM8" s="44"/>
      <c r="AN8" s="3"/>
    </row>
    <row r="9" spans="1:40" ht="17" customHeight="1" x14ac:dyDescent="0.35">
      <c r="A9" s="3"/>
      <c r="B9" s="38"/>
      <c r="C9" s="38"/>
      <c r="D9" s="38"/>
      <c r="E9" s="38"/>
      <c r="F9" s="38"/>
      <c r="G9" s="38"/>
      <c r="H9" s="38"/>
      <c r="I9" s="11"/>
      <c r="J9" s="3"/>
      <c r="K9" s="39"/>
      <c r="L9" s="39"/>
      <c r="M9" s="39"/>
      <c r="N9" s="39"/>
      <c r="O9" s="39"/>
      <c r="P9" s="39"/>
      <c r="Q9" s="39"/>
      <c r="R9" s="11"/>
      <c r="S9" s="3"/>
      <c r="T9" s="40"/>
      <c r="U9" s="40"/>
      <c r="V9" s="40"/>
      <c r="W9" s="40"/>
      <c r="X9" s="40"/>
      <c r="Y9" s="40"/>
      <c r="Z9" s="40"/>
      <c r="AA9" s="11"/>
      <c r="AB9" s="3"/>
      <c r="AC9" s="44"/>
      <c r="AD9" s="44"/>
      <c r="AE9" s="44"/>
      <c r="AF9" s="44"/>
      <c r="AG9" s="44"/>
      <c r="AH9" s="44"/>
      <c r="AI9" s="44"/>
      <c r="AJ9" s="44"/>
      <c r="AK9" s="44"/>
      <c r="AL9" s="44"/>
      <c r="AM9" s="44"/>
      <c r="AN9" s="3"/>
    </row>
    <row r="10" spans="1:40" ht="17" customHeight="1" x14ac:dyDescent="0.35">
      <c r="A10" s="3"/>
      <c r="B10" s="38"/>
      <c r="C10" s="38"/>
      <c r="D10" s="38"/>
      <c r="E10" s="38"/>
      <c r="F10" s="38"/>
      <c r="G10" s="38"/>
      <c r="H10" s="38"/>
      <c r="I10" s="11"/>
      <c r="J10" s="3"/>
      <c r="K10" s="39"/>
      <c r="L10" s="39"/>
      <c r="M10" s="39"/>
      <c r="N10" s="39"/>
      <c r="O10" s="39"/>
      <c r="P10" s="39"/>
      <c r="Q10" s="39"/>
      <c r="R10" s="11"/>
      <c r="S10" s="3"/>
      <c r="T10" s="40"/>
      <c r="U10" s="40"/>
      <c r="V10" s="40"/>
      <c r="W10" s="40"/>
      <c r="X10" s="40"/>
      <c r="Y10" s="40"/>
      <c r="Z10" s="40"/>
      <c r="AA10" s="11"/>
      <c r="AB10" s="3"/>
      <c r="AC10" s="44"/>
      <c r="AD10" s="44"/>
      <c r="AE10" s="44"/>
      <c r="AF10" s="44"/>
      <c r="AG10" s="44"/>
      <c r="AH10" s="44"/>
      <c r="AI10" s="44"/>
      <c r="AJ10" s="44"/>
      <c r="AK10" s="44"/>
      <c r="AL10" s="44"/>
      <c r="AM10" s="44"/>
      <c r="AN10" s="3"/>
    </row>
    <row r="11" spans="1:40" ht="17" customHeight="1" x14ac:dyDescent="0.35">
      <c r="A11" s="3"/>
      <c r="B11" s="33">
        <f>IF(ISNUMBER(B8),COUNTA('Pivot Snapshot'!A4:A28),"Choose one year")</f>
        <v>25</v>
      </c>
      <c r="C11" s="33"/>
      <c r="D11" s="33"/>
      <c r="E11" s="33"/>
      <c r="F11" s="33"/>
      <c r="G11" s="33"/>
      <c r="H11" s="33"/>
      <c r="I11" s="33"/>
      <c r="J11" s="3"/>
      <c r="K11" s="34">
        <f>IF(COUNT('Chart Data'!J2:J26)=0,"Choose one year",IF(MEDIAN('Chart Data'!G2:G26)=0,"No baseline",MEDIAN('Chart Data'!J2:J26)/MEDIAN('Chart Data'!G2:G26)-1))</f>
        <v>0.79819569752914998</v>
      </c>
      <c r="L11" s="34"/>
      <c r="M11" s="34"/>
      <c r="N11" s="34"/>
      <c r="O11" s="34"/>
      <c r="P11" s="34"/>
      <c r="Q11" s="34"/>
      <c r="R11" s="34"/>
      <c r="S11" s="3"/>
      <c r="T11" s="35">
        <f>IF(COUNT('Chart Data'!K2:K26)=0,"Choose one year",IF(SUM('Chart Data'!H2:H26)=0,"No baseline",SUM('Chart Data'!K2:K26)/SUM('Chart Data'!H2:H26)-1))</f>
        <v>0.24462017502441102</v>
      </c>
      <c r="U11" s="35"/>
      <c r="V11" s="35"/>
      <c r="W11" s="35"/>
      <c r="X11" s="35"/>
      <c r="Y11" s="35"/>
      <c r="Z11" s="35"/>
      <c r="AA11" s="35"/>
      <c r="AB11" s="3"/>
      <c r="AC11" s="36">
        <f>IF(COUNT('Chart Data'!L2:L26)=0,"Choose one year",MEDIAN('Chart Data'!L2:L26)-MEDIAN('Chart Data'!I2:I26))</f>
        <v>4.1560975609756099</v>
      </c>
      <c r="AD11" s="36"/>
      <c r="AE11" s="36"/>
      <c r="AF11" s="36"/>
      <c r="AG11" s="36"/>
      <c r="AH11" s="36"/>
      <c r="AI11" s="36"/>
      <c r="AJ11" s="36"/>
      <c r="AK11" s="36"/>
      <c r="AL11" s="36"/>
      <c r="AM11" s="36"/>
      <c r="AN11" s="3"/>
    </row>
    <row r="12" spans="1:40" ht="17" customHeight="1" x14ac:dyDescent="0.3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row>
    <row r="13" spans="1:40" ht="17" customHeight="1" x14ac:dyDescent="0.45">
      <c r="A13" s="3"/>
      <c r="B13" s="22" t="s">
        <v>219</v>
      </c>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3" t="s">
        <v>220</v>
      </c>
      <c r="AD13" s="23"/>
      <c r="AE13" s="23"/>
      <c r="AF13" s="23"/>
      <c r="AG13" s="23"/>
      <c r="AH13" s="23"/>
      <c r="AI13" s="23"/>
      <c r="AJ13" s="23"/>
      <c r="AK13" s="23"/>
      <c r="AL13" s="23"/>
      <c r="AM13" s="23"/>
      <c r="AN13" s="3"/>
    </row>
    <row r="14" spans="1:40" ht="17" customHeight="1" x14ac:dyDescent="0.35">
      <c r="A14" s="3"/>
      <c r="B14" s="7" t="s">
        <v>221</v>
      </c>
      <c r="C14" s="3"/>
      <c r="D14" s="3"/>
      <c r="E14" s="3"/>
      <c r="F14" s="3"/>
      <c r="G14" s="3"/>
      <c r="H14" s="3"/>
      <c r="I14" s="24" t="s">
        <v>222</v>
      </c>
      <c r="J14" s="3"/>
      <c r="K14" s="3"/>
      <c r="L14" s="3"/>
      <c r="M14" s="3"/>
      <c r="N14" s="3"/>
      <c r="O14" s="3"/>
      <c r="P14" s="3"/>
      <c r="Q14" s="25" t="s">
        <v>223</v>
      </c>
      <c r="R14" s="3"/>
      <c r="S14" s="3"/>
      <c r="T14" s="3"/>
      <c r="U14" s="3"/>
      <c r="V14" s="3"/>
      <c r="W14" s="3"/>
      <c r="X14" s="3"/>
      <c r="Y14" s="3"/>
      <c r="Z14" s="3"/>
      <c r="AA14" s="3"/>
      <c r="AB14" s="3"/>
      <c r="AC14" s="3"/>
      <c r="AD14" s="3"/>
      <c r="AE14" s="3"/>
      <c r="AF14" s="3"/>
      <c r="AG14" s="3"/>
      <c r="AH14" s="3"/>
      <c r="AI14" s="3"/>
      <c r="AJ14" s="3"/>
      <c r="AK14" s="3"/>
      <c r="AL14" s="3"/>
      <c r="AM14" s="3"/>
      <c r="AN14" s="3"/>
    </row>
    <row r="15" spans="1:40" ht="17" customHeight="1" x14ac:dyDescent="0.35">
      <c r="A15" s="3"/>
      <c r="B15" s="26" t="s">
        <v>224</v>
      </c>
      <c r="C15" s="3"/>
      <c r="D15" s="3"/>
      <c r="E15" s="3"/>
      <c r="F15" s="3"/>
      <c r="G15" s="3"/>
      <c r="H15" s="3"/>
      <c r="I15" s="27" t="s">
        <v>60</v>
      </c>
      <c r="J15" s="3"/>
      <c r="K15" s="3"/>
      <c r="L15" s="3"/>
      <c r="M15" s="3"/>
      <c r="N15" s="3"/>
      <c r="O15" s="3"/>
      <c r="P15" s="28" t="s">
        <v>70</v>
      </c>
      <c r="Q15" s="3"/>
      <c r="R15" s="3"/>
      <c r="S15" s="3"/>
      <c r="T15" s="3"/>
      <c r="U15" s="3"/>
      <c r="V15" s="29" t="s">
        <v>78</v>
      </c>
      <c r="W15" s="3"/>
      <c r="X15" s="3"/>
      <c r="Y15" s="3"/>
      <c r="Z15" s="3"/>
      <c r="AA15" s="3"/>
      <c r="AB15" s="3"/>
      <c r="AC15" s="3"/>
      <c r="AD15" s="3"/>
      <c r="AE15" s="3"/>
      <c r="AF15" s="3"/>
      <c r="AG15" s="3"/>
      <c r="AH15" s="3"/>
      <c r="AI15" s="3"/>
      <c r="AJ15" s="3"/>
      <c r="AK15" s="3"/>
      <c r="AL15" s="3"/>
      <c r="AM15" s="3"/>
      <c r="AN15" s="3"/>
    </row>
    <row r="16" spans="1:40" ht="17" customHeight="1" x14ac:dyDescent="0.3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row>
    <row r="17" spans="1:40" ht="17" customHeight="1" x14ac:dyDescent="0.3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row>
    <row r="18" spans="1:40" ht="17" customHeight="1" x14ac:dyDescent="0.3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row>
    <row r="19" spans="1:40" ht="17" customHeight="1" x14ac:dyDescent="0.3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row>
    <row r="20" spans="1:40" ht="17" customHeight="1" x14ac:dyDescent="0.3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row>
    <row r="21" spans="1:40" ht="17" customHeight="1" x14ac:dyDescent="0.3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row>
    <row r="22" spans="1:40" ht="17" customHeight="1" x14ac:dyDescent="0.3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row>
    <row r="23" spans="1:40" ht="17" customHeight="1" x14ac:dyDescent="0.3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row>
    <row r="24" spans="1:40" ht="17" customHeight="1" x14ac:dyDescent="0.3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row>
    <row r="25" spans="1:40" ht="17" customHeight="1" x14ac:dyDescent="0.3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row>
    <row r="26" spans="1:40" ht="17" customHeight="1" x14ac:dyDescent="0.3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row>
    <row r="27" spans="1:40" ht="17" customHeight="1" x14ac:dyDescent="0.3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row>
    <row r="28" spans="1:40" ht="17" customHeight="1" x14ac:dyDescent="0.3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row>
    <row r="29" spans="1:40" ht="17" customHeight="1" x14ac:dyDescent="0.3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row>
    <row r="30" spans="1:40" ht="17" customHeight="1" x14ac:dyDescent="0.3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row>
    <row r="31" spans="1:40" ht="17" customHeight="1" x14ac:dyDescent="0.3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19"/>
      <c r="AE31" s="3"/>
      <c r="AF31" s="3"/>
      <c r="AG31" s="3"/>
      <c r="AH31" s="3"/>
      <c r="AI31" s="3"/>
      <c r="AJ31" s="3"/>
      <c r="AK31" s="3"/>
      <c r="AL31" s="3"/>
      <c r="AM31" s="3"/>
      <c r="AN31" s="3"/>
    </row>
    <row r="32" spans="1:40" ht="17" customHeight="1" x14ac:dyDescent="0.3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1"/>
      <c r="AD32" s="31"/>
      <c r="AE32" s="31"/>
      <c r="AF32" s="31"/>
      <c r="AG32" s="31"/>
      <c r="AH32" s="31"/>
      <c r="AI32" s="31"/>
      <c r="AJ32" s="31"/>
      <c r="AK32" s="31"/>
      <c r="AL32" s="31"/>
      <c r="AM32" s="31"/>
      <c r="AN32" s="3"/>
    </row>
    <row r="33" spans="1:40" ht="17" customHeight="1" x14ac:dyDescent="0.3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19"/>
      <c r="AE33" s="3"/>
      <c r="AF33" s="3"/>
      <c r="AG33" s="3"/>
      <c r="AH33" s="3"/>
      <c r="AI33" s="3"/>
      <c r="AJ33" s="3"/>
      <c r="AK33" s="3"/>
      <c r="AL33" s="3"/>
      <c r="AM33" s="3"/>
      <c r="AN33" s="3"/>
    </row>
    <row r="34" spans="1:40" ht="17" customHeight="1" x14ac:dyDescent="0.35">
      <c r="A34" s="3"/>
      <c r="B34" s="37" t="str">
        <f>IF(AND(ISNUMBER(K11),ISNUMBER(AC11)),"SINCE 2000  /  Median GDP per person "&amp;TEXT(K11,"+0%;-0%;0%")&amp;"  /  Life expectancy "&amp;IF(AC11&gt;0,"+","")&amp;ROUND(AC11,1)&amp;" years. Matched countries.","Choose one year to compare countries. Missing observations are not plotted.")</f>
        <v>SINCE 2000  /  Median GDP per person +80%  /  Life expectancy +4,2 years. Matched countries.</v>
      </c>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19"/>
      <c r="AD34" s="3"/>
      <c r="AE34" s="3"/>
      <c r="AF34" s="3"/>
      <c r="AG34" s="3"/>
      <c r="AH34" s="3"/>
      <c r="AI34" s="3"/>
      <c r="AJ34" s="3"/>
      <c r="AK34" s="3"/>
      <c r="AL34" s="3"/>
      <c r="AM34" s="3"/>
      <c r="AN34" s="3"/>
    </row>
    <row r="35" spans="1:40" ht="17" customHeight="1" x14ac:dyDescent="0.35">
      <c r="A35" s="3"/>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
      <c r="AD35" s="3"/>
      <c r="AE35" s="3"/>
      <c r="AF35" s="3"/>
      <c r="AG35" s="3"/>
      <c r="AH35" s="3"/>
      <c r="AI35" s="3"/>
      <c r="AJ35" s="3"/>
      <c r="AK35" s="3"/>
      <c r="AL35" s="3"/>
      <c r="AM35" s="3"/>
      <c r="AN35" s="3"/>
    </row>
    <row r="36" spans="1:40" ht="17" customHeight="1" x14ac:dyDescent="0.35">
      <c r="A36" s="3"/>
      <c r="B36" s="6" t="str">
        <f>HYPERLINK("#'World Overview'!A1","01   WORLD OVERVIEW")</f>
        <v>01   WORLD OVERVIEW</v>
      </c>
      <c r="C36" s="7"/>
      <c r="D36" s="7"/>
      <c r="E36" s="7"/>
      <c r="F36" s="7"/>
      <c r="G36" s="7"/>
      <c r="H36" s="7"/>
      <c r="I36" s="7"/>
      <c r="J36" s="7"/>
      <c r="K36" s="6" t="str">
        <f>HYPERLINK("#'Growth &amp; Resilience'!A1","02   GROWTH &amp; RESILIENCE")</f>
        <v>02   GROWTH &amp; RESILIENCE</v>
      </c>
      <c r="L36" s="7"/>
      <c r="M36" s="7"/>
      <c r="N36" s="7"/>
      <c r="O36" s="7"/>
      <c r="P36" s="7"/>
      <c r="Q36" s="7"/>
      <c r="R36" s="7"/>
      <c r="S36" s="7"/>
      <c r="T36" s="7"/>
      <c r="U36" s="6" t="str">
        <f>HYPERLINK("#'Prosperity &amp; Progress'!A1","03   PROSPERITY &amp; PROGRESS")</f>
        <v>03   PROSPERITY &amp; PROGRESS</v>
      </c>
      <c r="V36" s="7"/>
      <c r="W36" s="7"/>
      <c r="X36" s="7"/>
      <c r="Y36" s="7"/>
      <c r="Z36" s="7"/>
      <c r="AA36" s="7"/>
      <c r="AB36" s="7"/>
      <c r="AC36" s="7"/>
      <c r="AD36" s="7"/>
      <c r="AE36" s="7"/>
      <c r="AF36" s="6" t="str">
        <f>HYPERLINK("#'Start Here'!A1","HOW TO USE")</f>
        <v>HOW TO USE</v>
      </c>
      <c r="AG36" s="7"/>
      <c r="AH36" s="7"/>
      <c r="AI36" s="7"/>
      <c r="AJ36" s="7"/>
      <c r="AK36" s="7"/>
      <c r="AL36" s="7"/>
      <c r="AM36" s="7"/>
      <c r="AN36" s="3"/>
    </row>
    <row r="37" spans="1:40" ht="17" customHeight="1"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0" ht="17" customHeight="1" x14ac:dyDescent="0.35">
      <c r="A38" s="3"/>
      <c r="B38" s="5" t="s">
        <v>225</v>
      </c>
      <c r="C38" s="5"/>
      <c r="D38" s="5"/>
      <c r="E38" s="5"/>
      <c r="F38" s="5"/>
      <c r="G38" s="5"/>
      <c r="H38" s="5"/>
      <c r="I38" s="5"/>
      <c r="J38" s="5"/>
      <c r="K38" s="5"/>
      <c r="L38" s="5"/>
      <c r="M38" s="5"/>
      <c r="N38" s="5"/>
      <c r="O38" s="5"/>
      <c r="P38" s="5"/>
      <c r="Q38" s="5"/>
      <c r="R38" s="5"/>
      <c r="S38" s="5"/>
      <c r="T38" s="5"/>
      <c r="U38" s="5"/>
      <c r="V38" s="5"/>
      <c r="W38" s="5"/>
      <c r="X38" s="5"/>
      <c r="Y38" s="5"/>
      <c r="Z38" s="5"/>
      <c r="AA38" s="5"/>
      <c r="AB38" s="5"/>
      <c r="AC38" s="32" t="str">
        <f>HYPERLINK("#'Chart Data'!A1","Inspect the supporting numbers")</f>
        <v>Inspect the supporting numbers</v>
      </c>
      <c r="AD38" s="5"/>
      <c r="AE38" s="5"/>
      <c r="AF38" s="5"/>
      <c r="AG38" s="5"/>
      <c r="AH38" s="5"/>
      <c r="AI38" s="5"/>
      <c r="AJ38" s="5"/>
      <c r="AK38" s="5"/>
      <c r="AL38" s="5"/>
      <c r="AM38" s="5"/>
      <c r="AN38" s="3"/>
    </row>
    <row r="39" spans="1:40" ht="17" customHeight="1"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row>
  </sheetData>
  <mergeCells count="11">
    <mergeCell ref="B8:H10"/>
    <mergeCell ref="K8:Q10"/>
    <mergeCell ref="T8:Z10"/>
    <mergeCell ref="B2:Z3"/>
    <mergeCell ref="AC2:AM3"/>
    <mergeCell ref="AC8:AM10"/>
    <mergeCell ref="B11:I11"/>
    <mergeCell ref="K11:R11"/>
    <mergeCell ref="T11:AA11"/>
    <mergeCell ref="AC11:AM11"/>
    <mergeCell ref="B34:AB35"/>
  </mergeCells>
  <pageMargins left="0.7" right="0.7" top="0.75" bottom="0.75" header="0.3" footer="0.3"/>
  <drawing r:id="rId1"/>
  <extLst>
    <ext xmlns:x14="http://schemas.microsoft.com/office/spreadsheetml/2009/9/main" uri="{A8765BA9-456A-4dab-B4F3-ACF838C121DE}">
      <x14:slicerList>
        <x14:slicer r:id="rId2"/>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0AF3882-F566-4396-B5BE-21233499A57A}">
  <ds:schemaRefs>
    <ds:schemaRef ds:uri="http://schemas.microsoft.com/DataMashup"/>
  </ds:schemaRefs>
</ds:datastoreItem>
</file>

<file path=docMetadata/LabelInfo.xml><?xml version="1.0" encoding="utf-8"?>
<clbl:labelList xmlns:clbl="http://schemas.microsoft.com/office/2020/mipLabelMetadata">
  <clbl:label id="{f42aa342-8706-4288-bd11-ebb85995028c}" enabled="1" method="Standard" siteId="{72f988bf-86f1-41af-91ab-2d7cd011db4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Data</vt:lpstr>
      <vt:lpstr>Pivot Progress</vt:lpstr>
      <vt:lpstr>Pivot Growth</vt:lpstr>
      <vt:lpstr>Pivot Snapshot</vt:lpstr>
      <vt:lpstr>Model Data</vt:lpstr>
      <vt:lpstr>Years</vt:lpstr>
      <vt:lpstr>Indicators</vt:lpstr>
      <vt:lpstr>Countries</vt:lpstr>
      <vt:lpstr>Snapshot</vt:lpstr>
      <vt:lpstr>Start Here</vt:lpstr>
      <vt:lpstr>Prosperity &amp; Progress</vt:lpstr>
      <vt:lpstr>Growth &amp; Resilience</vt:lpstr>
      <vt:lpstr>Indicator Notes</vt:lpstr>
      <vt:lpstr>World Overview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World in Motion</dc:title>
  <dc:subject>25 selected countries; World Bank WDI; CC BY 4.0</dc:subject>
  <dc:creator>Excel MCP sample</dc:creator>
  <cp:lastModifiedBy>Stefan Broenner</cp:lastModifiedBy>
  <dcterms:created xsi:type="dcterms:W3CDTF">2026-10-03T15:49:59Z</dcterms:created>
  <dcterms:modified xsi:type="dcterms:W3CDTF">2026-10-04T16:45:05Z</dcterms:modified>
</cp:coreProperties>
</file>